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drawings/drawing8.xml" ContentType="application/vnd.openxmlformats-officedocument.drawing+xml"/>
  <Override PartName="/xl/tables/table9.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ARCHIVOS DISCO (D)\2019\Subdirección\Economia Naranja\Publicación\"/>
    </mc:Choice>
  </mc:AlternateContent>
  <xr:revisionPtr revIDLastSave="0" documentId="13_ncr:1_{55543DEA-CFC8-4B9E-887B-B10DA62D6833}" xr6:coauthVersionLast="36" xr6:coauthVersionMax="36" xr10:uidLastSave="{00000000-0000-0000-0000-000000000000}"/>
  <bookViews>
    <workbookView xWindow="0" yWindow="0" windowWidth="21600" windowHeight="9525" tabRatio="829" firstSheet="2" activeTab="18" xr2:uid="{E6B99235-96B0-48F0-8432-E6B13E288545}"/>
  </bookViews>
  <sheets>
    <sheet name="Lista de indicadores" sheetId="3" state="hidden" r:id="rId1"/>
    <sheet name="Lista de indicadores " sheetId="72" r:id="rId2"/>
    <sheet name="Cuadro 1" sheetId="1" r:id="rId3"/>
    <sheet name="Cuadro 2" sheetId="54" r:id="rId4"/>
    <sheet name="Cuadro 3" sheetId="55" r:id="rId5"/>
    <sheet name="Cuadro 4" sheetId="56" r:id="rId6"/>
    <sheet name="Cuadro 5" sheetId="57" r:id="rId7"/>
    <sheet name="Cuadro 6" sheetId="58" r:id="rId8"/>
    <sheet name="Cuadro 7" sheetId="59" r:id="rId9"/>
    <sheet name="Cuadro 8" sheetId="8" r:id="rId10"/>
    <sheet name="Cuadro 9" sheetId="61" r:id="rId11"/>
    <sheet name="Cuadro 10" sheetId="62" r:id="rId12"/>
    <sheet name="Cuadro 11" sheetId="63" r:id="rId13"/>
    <sheet name="Cuadro 12" sheetId="65" r:id="rId14"/>
    <sheet name="Cuadro 13" sheetId="64" r:id="rId15"/>
    <sheet name="Cuadro 14" sheetId="26" r:id="rId16"/>
    <sheet name="Cuadro 15" sheetId="27" r:id="rId17"/>
    <sheet name="Cuadro 16" sheetId="29" r:id="rId18"/>
    <sheet name="Cuadro 17" sheetId="32" r:id="rId19"/>
    <sheet name="Cuadro 18" sheetId="33" r:id="rId20"/>
    <sheet name="Cuadro 19" sheetId="34" r:id="rId21"/>
    <sheet name="Cuadro 20" sheetId="35" r:id="rId22"/>
    <sheet name="Cuadro 21" sheetId="36" r:id="rId23"/>
    <sheet name="Cuadro 22" sheetId="73" r:id="rId24"/>
    <sheet name="Cuadro 23" sheetId="38" r:id="rId25"/>
    <sheet name="Cuadro 24" sheetId="39" r:id="rId26"/>
    <sheet name="Cuadro 25" sheetId="40" r:id="rId27"/>
    <sheet name="Cuadro 26" sheetId="41" r:id="rId28"/>
    <sheet name="Cuadro 27" sheetId="42" r:id="rId29"/>
    <sheet name="Cuadro 28" sheetId="43"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3" i="73" l="1"/>
  <c r="O13" i="73"/>
  <c r="Q13" i="73"/>
  <c r="S13" i="73"/>
  <c r="U13" i="73"/>
  <c r="W13" i="73"/>
  <c r="Y13" i="73"/>
  <c r="AA13" i="73"/>
  <c r="AC13" i="73"/>
  <c r="AE13" i="73"/>
  <c r="AG13" i="73"/>
  <c r="AI13" i="73"/>
  <c r="M14" i="73"/>
  <c r="O14" i="73"/>
  <c r="Q14" i="73"/>
  <c r="S14" i="73"/>
  <c r="U14" i="73"/>
  <c r="W14" i="73"/>
  <c r="Y14" i="73"/>
  <c r="AA14" i="73"/>
  <c r="AC14" i="73"/>
  <c r="AE14" i="73"/>
  <c r="AG14" i="73"/>
  <c r="AI14" i="73"/>
  <c r="M15" i="73"/>
  <c r="O15" i="73"/>
  <c r="Q15" i="73"/>
  <c r="S15" i="73"/>
  <c r="U15" i="73"/>
  <c r="W15" i="73"/>
  <c r="Y15" i="73"/>
  <c r="AA15" i="73"/>
  <c r="AC15" i="73"/>
  <c r="AE15" i="73"/>
  <c r="AG15" i="73"/>
  <c r="AI15" i="73"/>
  <c r="F16" i="73"/>
  <c r="I16" i="73"/>
  <c r="J16" i="73"/>
  <c r="M16" i="73" s="1"/>
  <c r="K16" i="73"/>
  <c r="L16" i="73"/>
  <c r="N16" i="73"/>
  <c r="O16" i="73" s="1"/>
  <c r="P16" i="73"/>
  <c r="Q16" i="73"/>
  <c r="R16" i="73"/>
  <c r="S16" i="73" s="1"/>
  <c r="T16" i="73"/>
  <c r="U16" i="73" s="1"/>
  <c r="V16" i="73"/>
  <c r="W16" i="73" s="1"/>
  <c r="X16" i="73"/>
  <c r="Y16" i="73"/>
  <c r="Z16" i="73"/>
  <c r="AB16" i="73"/>
  <c r="AC16" i="73"/>
  <c r="AD16" i="73"/>
  <c r="AE16" i="73" s="1"/>
  <c r="AF16" i="73"/>
  <c r="AG16" i="73"/>
  <c r="AH16" i="73"/>
  <c r="AI16" i="73" s="1"/>
  <c r="M17" i="73"/>
  <c r="O17" i="73"/>
  <c r="Q17" i="73"/>
  <c r="S17" i="73"/>
  <c r="U17" i="73"/>
  <c r="W17" i="73"/>
  <c r="Y17" i="73"/>
  <c r="AA17" i="73"/>
  <c r="AC17" i="73"/>
  <c r="AE17" i="73"/>
  <c r="AG17" i="73"/>
  <c r="AI17" i="73"/>
  <c r="M20" i="73"/>
  <c r="O20" i="73"/>
  <c r="Q20" i="73"/>
  <c r="S20" i="73"/>
  <c r="U20" i="73"/>
  <c r="W20" i="73"/>
  <c r="Y20" i="73"/>
  <c r="AA20" i="73"/>
  <c r="AC20" i="73"/>
  <c r="AE20" i="73"/>
  <c r="AG20" i="73"/>
  <c r="AI20" i="73"/>
  <c r="M21" i="73"/>
  <c r="O21" i="73"/>
  <c r="Q21" i="73"/>
  <c r="S21" i="73"/>
  <c r="U21" i="73"/>
  <c r="W21" i="73"/>
  <c r="Y21" i="73"/>
  <c r="AA21" i="73"/>
  <c r="AC21" i="73"/>
  <c r="AE21" i="73"/>
  <c r="AG21" i="73"/>
  <c r="AI21" i="73"/>
  <c r="M22" i="73"/>
  <c r="O22" i="73"/>
  <c r="Q22" i="73"/>
  <c r="S22" i="73"/>
  <c r="U22" i="73"/>
  <c r="W22" i="73"/>
  <c r="Y22" i="73"/>
  <c r="AA22" i="73"/>
  <c r="AC22" i="73"/>
  <c r="AE22" i="73"/>
  <c r="AG22" i="73"/>
  <c r="AI22" i="73"/>
  <c r="O23" i="73"/>
  <c r="Q23" i="73"/>
  <c r="S23" i="73"/>
  <c r="U23" i="73"/>
  <c r="W23" i="73"/>
  <c r="Y23" i="73"/>
  <c r="AA23" i="73"/>
  <c r="AC23" i="73"/>
  <c r="AE23" i="73"/>
  <c r="AG23" i="73"/>
  <c r="AI23" i="73"/>
  <c r="M24" i="73"/>
  <c r="O24" i="73"/>
  <c r="Q24" i="73"/>
  <c r="S24" i="73"/>
  <c r="U24" i="73"/>
  <c r="W24" i="73"/>
  <c r="Y24" i="73"/>
  <c r="AA24" i="73"/>
  <c r="AC24" i="73"/>
  <c r="AE24" i="73"/>
  <c r="AG24" i="73"/>
  <c r="AI24" i="73"/>
  <c r="M26" i="73"/>
  <c r="O26" i="73"/>
  <c r="Q26" i="73"/>
  <c r="S26" i="73"/>
  <c r="U26" i="73"/>
  <c r="W26" i="73"/>
  <c r="Y26" i="73"/>
  <c r="AA26" i="73"/>
  <c r="AC26" i="73"/>
  <c r="AE26" i="73"/>
  <c r="AG26" i="73"/>
  <c r="AI26" i="73"/>
  <c r="M27" i="73"/>
  <c r="O27" i="73"/>
  <c r="Q27" i="73"/>
  <c r="S27" i="73"/>
  <c r="U27" i="73"/>
  <c r="W27" i="73"/>
  <c r="Y27" i="73"/>
  <c r="AA27" i="73"/>
  <c r="AC27" i="73"/>
  <c r="AE27" i="73"/>
  <c r="AG27" i="73"/>
  <c r="AI27" i="73"/>
  <c r="M28" i="73"/>
  <c r="O28" i="73"/>
  <c r="Q28" i="73"/>
  <c r="S28" i="73"/>
  <c r="U28" i="73"/>
  <c r="W28" i="73"/>
  <c r="Y28" i="73"/>
  <c r="AA28" i="73"/>
  <c r="AC28" i="73"/>
  <c r="AE28" i="73"/>
  <c r="AG28" i="73"/>
  <c r="AI28" i="73"/>
  <c r="M29" i="73"/>
  <c r="O29" i="73"/>
  <c r="Q29" i="73"/>
  <c r="S29" i="73"/>
  <c r="U29" i="73"/>
  <c r="W29" i="73"/>
  <c r="Y29" i="73"/>
  <c r="AA29" i="73"/>
  <c r="AC29" i="73"/>
  <c r="AE29" i="73"/>
  <c r="AG29" i="73"/>
  <c r="AI29" i="73"/>
  <c r="M30" i="73"/>
  <c r="O30" i="73"/>
  <c r="Q30" i="73"/>
  <c r="S30" i="73"/>
  <c r="U30" i="73"/>
  <c r="W30" i="73"/>
  <c r="Y30" i="73"/>
  <c r="AA30" i="73"/>
  <c r="AC30" i="73"/>
  <c r="AE30" i="73"/>
  <c r="AG30" i="73"/>
  <c r="AI30" i="73"/>
  <c r="M31" i="73"/>
  <c r="O31" i="73"/>
  <c r="Q31" i="73"/>
  <c r="S31" i="73"/>
  <c r="U31" i="73"/>
  <c r="W31" i="73"/>
  <c r="Y31" i="73"/>
  <c r="AA31" i="73"/>
  <c r="AC31" i="73"/>
  <c r="AE31" i="73"/>
  <c r="AG31" i="73"/>
  <c r="AI31" i="73"/>
  <c r="M32" i="73"/>
  <c r="O32" i="73"/>
  <c r="Q32" i="73"/>
  <c r="S32" i="73"/>
  <c r="U32" i="73"/>
  <c r="W32" i="73"/>
  <c r="Y32" i="73"/>
  <c r="AA32" i="73"/>
  <c r="AC32" i="73"/>
  <c r="AE32" i="73"/>
  <c r="AG32" i="73"/>
  <c r="AI32" i="73"/>
  <c r="M33" i="73"/>
  <c r="O33" i="73"/>
  <c r="Q33" i="73"/>
  <c r="S33" i="73"/>
  <c r="U33" i="73"/>
  <c r="W33" i="73"/>
  <c r="Y33" i="73"/>
  <c r="AA33" i="73"/>
  <c r="AC33" i="73"/>
  <c r="AE33" i="73"/>
  <c r="AG33" i="73"/>
  <c r="AI33" i="73"/>
  <c r="M34" i="73"/>
  <c r="O34" i="73"/>
  <c r="Q34" i="73"/>
  <c r="S34" i="73"/>
  <c r="U34" i="73"/>
  <c r="W34" i="73"/>
  <c r="Y34" i="73"/>
  <c r="AA34" i="73"/>
  <c r="AC34" i="73"/>
  <c r="AE34" i="73"/>
  <c r="AG34" i="73"/>
  <c r="AI34" i="73"/>
  <c r="M35" i="73"/>
  <c r="O35" i="73"/>
  <c r="Q35" i="73"/>
  <c r="S35" i="73"/>
  <c r="U35" i="73"/>
  <c r="W35" i="73"/>
  <c r="Y35" i="73"/>
  <c r="AA35" i="73"/>
  <c r="AC35" i="73"/>
  <c r="AE35" i="73"/>
  <c r="AG35" i="73"/>
  <c r="AI35" i="73"/>
  <c r="O38" i="73"/>
  <c r="Q38" i="73"/>
  <c r="S38" i="73"/>
  <c r="U38" i="73"/>
  <c r="W38" i="73"/>
  <c r="Y38" i="73"/>
  <c r="AA38" i="73"/>
  <c r="AC38" i="73"/>
  <c r="AE38" i="73"/>
  <c r="AG38" i="73"/>
  <c r="AI38" i="73"/>
  <c r="M39" i="73"/>
  <c r="O39" i="73"/>
  <c r="Q39" i="73"/>
  <c r="S39" i="73"/>
  <c r="U39" i="73"/>
  <c r="W39" i="73"/>
  <c r="Y39" i="73"/>
  <c r="AA39" i="73"/>
  <c r="AC39" i="73"/>
  <c r="AE39" i="73"/>
  <c r="AG39" i="73"/>
  <c r="AI39" i="73"/>
  <c r="O42" i="73"/>
  <c r="Q42" i="73"/>
  <c r="S42" i="73"/>
  <c r="U42" i="73"/>
  <c r="W42" i="73"/>
  <c r="Y42" i="73"/>
  <c r="AA42" i="73"/>
  <c r="AC42" i="73"/>
  <c r="AE42" i="73"/>
  <c r="AG42" i="73"/>
  <c r="AI42" i="73"/>
  <c r="O43" i="73"/>
  <c r="Q43" i="73"/>
  <c r="S43" i="73"/>
  <c r="U43" i="73"/>
  <c r="W43" i="73"/>
  <c r="Y43" i="73"/>
  <c r="AA43" i="73"/>
  <c r="AC43" i="73"/>
  <c r="AE43" i="73"/>
  <c r="AG43" i="73"/>
  <c r="AI43" i="73"/>
  <c r="O44" i="73"/>
  <c r="Q44" i="73"/>
  <c r="S44" i="73"/>
  <c r="U44" i="73"/>
  <c r="W44" i="73"/>
  <c r="Y44" i="73"/>
  <c r="AA44" i="73"/>
  <c r="AC44" i="73"/>
  <c r="AE44" i="73"/>
  <c r="AG44" i="73"/>
  <c r="AI44" i="73"/>
  <c r="M48" i="73"/>
  <c r="O48" i="73"/>
  <c r="Q48" i="73"/>
  <c r="S48" i="73"/>
  <c r="U48" i="73"/>
  <c r="W48" i="73"/>
  <c r="Y48" i="73"/>
  <c r="AA48" i="73"/>
  <c r="AC48" i="73"/>
  <c r="AE48" i="73"/>
  <c r="AG48" i="73"/>
  <c r="AI48" i="73"/>
  <c r="H49" i="73"/>
  <c r="Q49" i="73" s="1"/>
  <c r="I49" i="73"/>
  <c r="J49" i="73"/>
  <c r="K49" i="73"/>
  <c r="L49" i="73"/>
  <c r="N49" i="73"/>
  <c r="O49" i="73" s="1"/>
  <c r="P49" i="73"/>
  <c r="R49" i="73"/>
  <c r="S49" i="73" s="1"/>
  <c r="T49" i="73"/>
  <c r="U49" i="73" s="1"/>
  <c r="V49" i="73"/>
  <c r="X49" i="73"/>
  <c r="Y49" i="73"/>
  <c r="Z49" i="73"/>
  <c r="AB49" i="73"/>
  <c r="AC49" i="73"/>
  <c r="AD49" i="73"/>
  <c r="AE49" i="73" s="1"/>
  <c r="AF49" i="73"/>
  <c r="AH49" i="73"/>
  <c r="AI49" i="73" s="1"/>
  <c r="M50" i="73"/>
  <c r="O50" i="73"/>
  <c r="F52" i="73"/>
  <c r="H52" i="73"/>
  <c r="G58" i="73"/>
  <c r="L58" i="73"/>
  <c r="B59" i="73"/>
  <c r="G59" i="73"/>
  <c r="AG49" i="73" l="1"/>
  <c r="W49" i="73"/>
  <c r="AA49" i="73"/>
  <c r="M49" i="73"/>
  <c r="AA16" i="73"/>
  <c r="A11" i="56"/>
  <c r="B26" i="55"/>
  <c r="C25" i="55"/>
  <c r="C24" i="55"/>
  <c r="C23" i="55"/>
  <c r="C22" i="55"/>
  <c r="C21" i="55"/>
  <c r="C20" i="55"/>
  <c r="C19" i="55"/>
  <c r="C18" i="55"/>
  <c r="C17" i="55"/>
  <c r="C16" i="55"/>
  <c r="C15" i="55"/>
  <c r="C14" i="55"/>
  <c r="C13" i="55"/>
  <c r="C12" i="55"/>
  <c r="C11" i="55"/>
  <c r="D21" i="54"/>
  <c r="D20" i="54"/>
  <c r="D19" i="54"/>
  <c r="D18" i="54"/>
  <c r="D17" i="54"/>
  <c r="D16" i="54"/>
  <c r="D15" i="54"/>
  <c r="D14" i="54"/>
  <c r="D13" i="54"/>
  <c r="D12" i="54"/>
  <c r="G44" i="32"/>
  <c r="G43" i="32"/>
  <c r="G37" i="32"/>
  <c r="G30" i="32"/>
  <c r="G27" i="32"/>
  <c r="B27" i="1"/>
  <c r="C27" i="1" s="1"/>
  <c r="C26" i="1"/>
  <c r="C25" i="1"/>
  <c r="C24" i="1"/>
  <c r="C23" i="1"/>
  <c r="C22" i="1"/>
  <c r="C21" i="1"/>
  <c r="C20" i="1"/>
  <c r="C19" i="1"/>
  <c r="C18" i="1"/>
  <c r="C17" i="1"/>
  <c r="C16" i="1"/>
  <c r="C15" i="1"/>
  <c r="C14" i="1"/>
  <c r="C13" i="1"/>
</calcChain>
</file>

<file path=xl/sharedStrings.xml><?xml version="1.0" encoding="utf-8"?>
<sst xmlns="http://schemas.openxmlformats.org/spreadsheetml/2006/main" count="1778" uniqueCount="644">
  <si>
    <t xml:space="preserve"> </t>
  </si>
  <si>
    <t xml:space="preserve">TOTAL </t>
  </si>
  <si>
    <t xml:space="preserve">Indicadores Reporte Naranja </t>
  </si>
  <si>
    <t>#</t>
  </si>
  <si>
    <t>Nombre del indicador</t>
  </si>
  <si>
    <t xml:space="preserve">Fuente </t>
  </si>
  <si>
    <t>Hipervínculo</t>
  </si>
  <si>
    <t xml:space="preserve">Recursos de Inversión y Donación que benefician a proyectos cinematográficos </t>
  </si>
  <si>
    <t>SIREC</t>
  </si>
  <si>
    <t xml:space="preserve">Largometrajes colombianos estrenados </t>
  </si>
  <si>
    <t xml:space="preserve">Espectadores de cine colombiano </t>
  </si>
  <si>
    <t>Bienes de Interes Cultural declarados por el Ministerio de Cultura</t>
  </si>
  <si>
    <t xml:space="preserve">Bienes de Interes Cultural declarados por el Ministerio de Cultura por Departamento </t>
  </si>
  <si>
    <t>Millones de pesos</t>
  </si>
  <si>
    <t xml:space="preserve">2003* </t>
  </si>
  <si>
    <t>TOTAL</t>
  </si>
  <si>
    <t>AMAZONAS</t>
  </si>
  <si>
    <t>ANTIOQUIA</t>
  </si>
  <si>
    <t>ANTIOQUIA, BOGOTÁ DC.</t>
  </si>
  <si>
    <t>ANTIOQUIA, BOLÍVAR, BOGOTÁ DC.</t>
  </si>
  <si>
    <t>ARCHIPIÉLAGO DE SAN ANDRÉS, PROVIDENCIA Y SANTA CATALINA</t>
  </si>
  <si>
    <t>ATLÁNTICO</t>
  </si>
  <si>
    <t>BOGOTÁ D.C.</t>
  </si>
  <si>
    <t>BOLÍVAR</t>
  </si>
  <si>
    <t>BOYACÁ</t>
  </si>
  <si>
    <t>CALDAS</t>
  </si>
  <si>
    <t>CAQUETÁ</t>
  </si>
  <si>
    <t>CASANARE</t>
  </si>
  <si>
    <t>CAUCA</t>
  </si>
  <si>
    <t>CESAR</t>
  </si>
  <si>
    <t>CHOCÓ</t>
  </si>
  <si>
    <t>CÓRDOBA</t>
  </si>
  <si>
    <t>CUNDINAMARCA</t>
  </si>
  <si>
    <t>GUAINÍA</t>
  </si>
  <si>
    <t>HUILA</t>
  </si>
  <si>
    <t>LA GUAJIRA</t>
  </si>
  <si>
    <t>MAGDALENA</t>
  </si>
  <si>
    <t>MAGDALENA - LA GUAJIRA - CESAR</t>
  </si>
  <si>
    <t>META</t>
  </si>
  <si>
    <t>NARIÑO</t>
  </si>
  <si>
    <t>NORTE DE SANTANDER</t>
  </si>
  <si>
    <t>QUINDÍO</t>
  </si>
  <si>
    <t>RISARALDA</t>
  </si>
  <si>
    <t>SANTANDER</t>
  </si>
  <si>
    <t>SUCRE</t>
  </si>
  <si>
    <t>TOLIMA</t>
  </si>
  <si>
    <t>TOLIMA - VALLE</t>
  </si>
  <si>
    <t>VALLE DEL CAUCA</t>
  </si>
  <si>
    <t xml:space="preserve"> REPÚBLICA DE COLOMBIA</t>
  </si>
  <si>
    <t>Actividades de uso de internet para personas de 5 años o más. Total nacional y área, 2014-2018</t>
  </si>
  <si>
    <t>Año</t>
  </si>
  <si>
    <t>Total y área</t>
  </si>
  <si>
    <t>Actividad de uso de internet</t>
  </si>
  <si>
    <t>Total personas de 5 años o más que usaron internet</t>
  </si>
  <si>
    <t>Redes sociales de internet</t>
  </si>
  <si>
    <t>Consultar medios de comunicación (televisión, radio, periódicos, revistas, medios digitales, etc,)</t>
  </si>
  <si>
    <t>Ver televisión, videos, películas u otro contenido audiovisual para entretenimiento*</t>
  </si>
  <si>
    <t>Total</t>
  </si>
  <si>
    <t>%</t>
  </si>
  <si>
    <t>Total nacional</t>
  </si>
  <si>
    <t>Cabecera</t>
  </si>
  <si>
    <t>Centros poblados y rural disperso</t>
  </si>
  <si>
    <t>Nota: Resultados en miles, por efecto del redondeo, los totales pueden diferir ligeramente,</t>
  </si>
  <si>
    <t xml:space="preserve">ECV </t>
  </si>
  <si>
    <t>Mincultura</t>
  </si>
  <si>
    <t>DANE</t>
  </si>
  <si>
    <t>Bogotá</t>
  </si>
  <si>
    <t>Total hogares</t>
  </si>
  <si>
    <t>Propia totalmente pagada</t>
  </si>
  <si>
    <t>Propia, la están pagando</t>
  </si>
  <si>
    <t>En arriendo o subarriendo</t>
  </si>
  <si>
    <t>Con permiso del propietario, sin pago alguno (usufructuario)</t>
  </si>
  <si>
    <t>Posesión sin título (ocupante de hecho)</t>
  </si>
  <si>
    <t>Propiedad colectiva</t>
  </si>
  <si>
    <t>.</t>
  </si>
  <si>
    <t>Total hogares naranja
definición 2
inclusión total</t>
  </si>
  <si>
    <t>INDICADOR 5.0: Hogares de economía naranja por tipo de tenencia de la vivienda que habitan. DEFINICIÓN 1*,  INCLUSIÓN TOTAL**</t>
  </si>
  <si>
    <t>INDICADOR 5.1: Hogares de economía naranja por tipo de tenencia de la vivienda que habitan. DEFINICIÓN 2*,  INCLUSIÓN TOTAL**</t>
  </si>
  <si>
    <t>Opinión sobre los ingresos</t>
  </si>
  <si>
    <t>No alcanzan para cubrir los gastos mínimos</t>
  </si>
  <si>
    <t>Alcanzan para cubrir los gastos mínimos</t>
  </si>
  <si>
    <t>Cubren más que los gastos mínimos</t>
  </si>
  <si>
    <t>INDICADOR 6.0: Hogares de economía naranja por opinión del jefe(a) o cónyuge sobre los ingresos de su hogar. DEFINICIÓN 1*,  INCLUSIÓN TOTAL**</t>
  </si>
  <si>
    <t>INDICADOR 6.1: Hogares de economía naranja por opinión del jefe(a) o cónyuge sobre los ingresos de su hogar. DEFINICIÓN 2*,  INCLUSIÓN TOTAL**</t>
  </si>
  <si>
    <t>Número de personas hogares Economía naranja</t>
  </si>
  <si>
    <t>Una persona</t>
  </si>
  <si>
    <t>Dos personas</t>
  </si>
  <si>
    <t>Tres personas</t>
  </si>
  <si>
    <t>Cuatro personas</t>
  </si>
  <si>
    <t>Cinco personas o más</t>
  </si>
  <si>
    <t>INDICADOR 7.0:  Hogares de economía naranja por número de personas que los componen. DEFINICIÓN 1*,  INCLUSIÓN TOTAL**</t>
  </si>
  <si>
    <t>INDICADOR 7.1:  Hogares de economía naranja por número de personas que los componen. DEFINICIÓN 2*,  INCLUSIÓN TOTAL**</t>
  </si>
  <si>
    <t>Promedio</t>
  </si>
  <si>
    <t>Años promedio de educación 
personas 15 a 24 años de hogar naranja
definición 2
inclusión total</t>
  </si>
  <si>
    <t>INDICADOR 8.0:  Años promedio de educación de las personas de 15 a 24 años que pertenecen a un hogar de economía naranja. DEFINICIÓN 1*,  INCLUSIÓN TOTAL**</t>
  </si>
  <si>
    <t>INDICADOR 8.0:  Años promedio de educación de las personas de 15 a 24 años que pertenecen a un hogar de economía naranja. DEFINICIÓN 2*,  INCLUSIÓN TOTAL**</t>
  </si>
  <si>
    <t>Hogares naranja con conexión a internet</t>
  </si>
  <si>
    <t>INDICADOR 9.0: Hogares de economía naranja con conexión a internet. DEFINICIÓN 1*,  INCLUSIÓN TOTAL**</t>
  </si>
  <si>
    <t>INDICADOR 9.1: Hogares de economía naranja con conexión a internet. DEFINICIÓN 2*,  INCLUSIÓN TOTAL**</t>
  </si>
  <si>
    <t>Ocupados naranja</t>
  </si>
  <si>
    <t>GEIH</t>
  </si>
  <si>
    <t>TEMÁTICA/INDICADOR</t>
  </si>
  <si>
    <t>AÑO (%)</t>
  </si>
  <si>
    <t>PRESENTACIONES Y ESPECTÁCULOS</t>
  </si>
  <si>
    <t>Porcentaje de personas de 12 años y más que asistieron a conciertos, recitales, presentaciones de música en los últimos 12 meses</t>
  </si>
  <si>
    <t>Porcentaje de personas de 12 años y más que asistieron a exposiciones, ferias y muestras de fotografía, pintura, grabado, dibujo, escultura y artes gráficas en los últimos 12 meses</t>
  </si>
  <si>
    <t>Porcentaje de personas de 12 años y más que asistieron a ferias y exposiciones artesanales en los últimos 12 meses</t>
  </si>
  <si>
    <t>Porcentaje de personas de 12 años y más que asistieron a teatro, opera y danza en los últimos 12 meses</t>
  </si>
  <si>
    <t>Porcentaje de personas de 12 años y más, que asistieron a carnavales, fiestas y/o eventos nacionales en los últimos 12 meses</t>
  </si>
  <si>
    <t>Porcentaje de personas de 12 años y más, que asistieron a ferias taurinas, novilladas, becerradas, coleo, corralejas en los últimos 12 meses</t>
  </si>
  <si>
    <t>Porcentaje de personas de 12 años y más, que asistieron a Festivales gastronómicos en los últimos 12 meses</t>
  </si>
  <si>
    <t>Porcentaje de personas de 12 años y más, que asistieron a festivales, ferias de publicaciones (libros) y/o audiovisuales (cine, televisión, radio y video) en los últimos 12 meses</t>
  </si>
  <si>
    <t>Porcentaje de personas de 12 años y más, que asistieron a fiestas municipales o departamentales en los últimos 12 meses</t>
  </si>
  <si>
    <t>Porcentaje de personas de 12 años y más, que asistieron a parques temáticos o de diversiones en los últimos 12 meses</t>
  </si>
  <si>
    <t>Porcentaje de personas de 12 años y más, que asistieron a parques, reservas naturales o zoológicos en los últimos 12 meses</t>
  </si>
  <si>
    <t>Porcentaje de personas de 12 años y más, que asistieron a títeres o escuchó cuenteros en los últimos 12 meses</t>
  </si>
  <si>
    <t>Porcentaje de personas de 12 años y más, que asistieron al circo en los últimos 12 meses</t>
  </si>
  <si>
    <t>LECTURA</t>
  </si>
  <si>
    <t>Porcentaje de personas de 12 años y más que afirmaron saber leer y escribir y leyeron blogs, foros, páginas Web en el último mes</t>
  </si>
  <si>
    <t>Porcentaje de personas de 12 años y más que afirmaron saber leer y escribir y leyeron correos electrónicos en el último mes</t>
  </si>
  <si>
    <t>Porcentaje de personas de 12 años y más que afirmaron saber leer y escribir y leyeron libros en los últimos 12 meses</t>
  </si>
  <si>
    <t>Porcentaje de personas de 12 años y más que afirmaron saber leer y escribir y leyeron periódicos en el último mes</t>
  </si>
  <si>
    <t>Porcentaje de personas de 12 años y más que afirmaron saber leer y escribir y leyeron redes sociales en el último mes</t>
  </si>
  <si>
    <t>Porcentaje de personas de 12 años y más que afirmaron saber leer y escribir y leyeron revistas en los últimos 12 meses</t>
  </si>
  <si>
    <t>AUDIOVISUALES</t>
  </si>
  <si>
    <t>Porcentaje de personas de 12 años y más que asistieron a cine en los últimos 12 meses</t>
  </si>
  <si>
    <t>Porcentaje de personas de 12 años y más que practicaron con videojuegos en el último mes</t>
  </si>
  <si>
    <t>Porcentaje de personas de 12 años y más, que escucharon música grabada en la última semana</t>
  </si>
  <si>
    <t>Porcentaje de personas de 12 años y más, que escucharon radio en la última semana</t>
  </si>
  <si>
    <t>Porcentaje de personas de 12 años y más, que vieron televisión en la última semana</t>
  </si>
  <si>
    <t>Porcentaje de personas de 12 años y más, que vieron videos en el último mes</t>
  </si>
  <si>
    <t>ESPACIOS CULTURALES</t>
  </si>
  <si>
    <t>Porcentaje de personas de 12 años y más que asistieron a bibliotecas en los últimos 12 meses</t>
  </si>
  <si>
    <t>Porcentaje de personas de 12 años y más que asistieron a casas de la cultura en los últimos 12 meses</t>
  </si>
  <si>
    <t>Porcentaje de personas de 12 años y más que asistieron a centros culturales en los últimos 12 meses</t>
  </si>
  <si>
    <t>Porcentaje de personas de 12 años y más que asistieron a galerías de arte o salas de exposiciones en los últimos 12 meses</t>
  </si>
  <si>
    <t>Porcentaje de personas de 12 años y más que asistieron a monumentos históricos, sitios arqueológicos, monumentos nacionales y centros históricos en los últimos 12 meses</t>
  </si>
  <si>
    <t>Porcentaje de personas de 12 años y más que asistieron a museos en los últimos 12 meses</t>
  </si>
  <si>
    <t>FORMACIÓN Y PRÁCTICA</t>
  </si>
  <si>
    <t>Porcentaje de personas de 12 años y más que asistieron a cursos o talleres en áreas artísticas y culturales en los últimos 12 meses</t>
  </si>
  <si>
    <t>Porcentaje de personas de 12 años y más que realizaron prácticas culturales en los últimos 12 meses</t>
  </si>
  <si>
    <t>Porcentaje de personas de 12 años y más que usaron internet en los últimos tres meses</t>
  </si>
  <si>
    <t>ECC</t>
  </si>
  <si>
    <t>AÑO (PROMEDIO)</t>
  </si>
  <si>
    <t>LECTURA DE LIBROS</t>
  </si>
  <si>
    <t>Promedio de libros leídos por las personas de 12 años y más que afirmaron saber leer y escribir y que leyeron libros en los últimos 12 meses</t>
  </si>
  <si>
    <t>Porcentaje de personas de 18 años y más que asistieron a asociaciones, grupos, clubes o colectivos recreativos, deportivos, artísticos o culturales</t>
  </si>
  <si>
    <t>ECP</t>
  </si>
  <si>
    <t>Temática / Indicador</t>
  </si>
  <si>
    <t>Regiones</t>
  </si>
  <si>
    <t>Caribe</t>
  </si>
  <si>
    <t>Oriental</t>
  </si>
  <si>
    <t>Central</t>
  </si>
  <si>
    <t>Pacífica</t>
  </si>
  <si>
    <t>Amazonía/Orinoquía</t>
  </si>
  <si>
    <t>Presentaciones y espectáculos</t>
  </si>
  <si>
    <t>Porcentaje de personas de 12 años y más que asistieron a teatro, opera y danza en los últimos 12 meses, por regiones</t>
  </si>
  <si>
    <t>Porcentaje de personas de 12 años y más que asistieron a conciertos, recitales, presentaciones de música en los últimos 12 meses, por regiones</t>
  </si>
  <si>
    <t>Porcentaje de personas de 12 años y más que asistieron a ferias y exposiciones artesanales en los últimos 12 meses, por regiones</t>
  </si>
  <si>
    <t>Porcentaje de personas de 12 años y más, que asistieron a Festivales gastronómicos en los últimos 12 meses, por regiones</t>
  </si>
  <si>
    <t>Lectura</t>
  </si>
  <si>
    <t>Porcentaje de personas de 12 años y más que afirmaron saber leer y escribir y leyeron libros en los últimos 12 meses, por regiones</t>
  </si>
  <si>
    <t>Audiovisuales</t>
  </si>
  <si>
    <t>Porcentaje de personas de 12 años y más que asistieron a cine en los últimos 12 meses, por regiones</t>
  </si>
  <si>
    <t>Porcentaje de personas de 12 años y más, que vieron videos en el último mes, por regiones</t>
  </si>
  <si>
    <t>Porcentaje de personas de 12 años y más, que escucharon música grabada en la última semana, por regiones</t>
  </si>
  <si>
    <t>Espacios Culturales</t>
  </si>
  <si>
    <t>Porcentaje de personas de 12 años y más que asistieron a monumentos históricos, sitios arqueológicos, monumentos nacionales y centros históricos en los últimos 12 meses, por regiones</t>
  </si>
  <si>
    <t>Formación y Práctica</t>
  </si>
  <si>
    <t>Porcentaje de personas de 12 años y más que asistieron a cursos o talleres en áreas artísticas y culturales en los últimos 12 meses, por regiones</t>
  </si>
  <si>
    <t>Porcentaje de personas de 12 años y más que realizaron prácticas culturales en los últimos 12 meses, por regiones</t>
  </si>
  <si>
    <t>Cuentas de Producción y Generación del Ingreso. Campo Cultural total</t>
  </si>
  <si>
    <t>Cuentas de Producción y Generación del Ingreso. Campo Cultural total, según segmento</t>
  </si>
  <si>
    <t>ENIG 2006-2007</t>
  </si>
  <si>
    <t>ENPH 2016-2017</t>
  </si>
  <si>
    <t>Artículo</t>
  </si>
  <si>
    <t>Total de hogares</t>
  </si>
  <si>
    <t>Gasto total (millones $)</t>
  </si>
  <si>
    <t>Gasto promedio por hogar que adquiere el bien o servicio ( $ )</t>
  </si>
  <si>
    <t>Gasto promedio por hogar del dominio de estudio ( $ )</t>
  </si>
  <si>
    <t>SIN INFORMACIÓN</t>
  </si>
  <si>
    <t>CABECERAS MUNICIPALES</t>
  </si>
  <si>
    <t>Teatro, opera o danza</t>
  </si>
  <si>
    <t>Total personas de 12 años y más que pagaron por entradas a teatro, opera o danza</t>
  </si>
  <si>
    <t>c.v.e.%</t>
  </si>
  <si>
    <t>IC±</t>
  </si>
  <si>
    <t>Monto total: pago por entradas en los últimos 12 meses</t>
  </si>
  <si>
    <t>Nota: Los valores absolutos son presentados en miles.</t>
  </si>
  <si>
    <t>Conciertos, recitales, presentaciones de música</t>
  </si>
  <si>
    <t>Total de personas de 12 años y más que pagaron por entradas a conciertos y espectáculos de música en vivo</t>
  </si>
  <si>
    <t>Exposiciones, ferias o muestras de fotografía, pintura, escultura o artes gráficas</t>
  </si>
  <si>
    <t>Total de personas de 12 años y más que pagaron por entradas a exposiciones, ferias o muestras de fotografía, pintura, escultura o artes gráficas</t>
  </si>
  <si>
    <t>Ferias o exposiciones artesanales</t>
  </si>
  <si>
    <t>Total de personas de 12 años y más que pagaron por entradas a ferias o exposiciones artesanales</t>
  </si>
  <si>
    <t>Libros</t>
  </si>
  <si>
    <t>Total de personas de 12 años y más que pagaron por libros*</t>
  </si>
  <si>
    <t>Monto total: pago por libros en los últimos 12 meses</t>
  </si>
  <si>
    <t>*Se incluyen las personas que pagaron e informaron el valor del pago</t>
  </si>
  <si>
    <t>Revistas</t>
  </si>
  <si>
    <t>Total de personas de 12 años y más que pagaron por revistas*</t>
  </si>
  <si>
    <t xml:space="preserve">Monto total: pago por revistas en los últimos 12 meses </t>
  </si>
  <si>
    <t>Periódicos</t>
  </si>
  <si>
    <t>Total de personas de 12 años y más que pagaron por periódicos*</t>
  </si>
  <si>
    <t xml:space="preserve">Monto total: pago por periódicos en los últimos 12 meses </t>
  </si>
  <si>
    <t>Cine</t>
  </si>
  <si>
    <t>Total personas de 12 años y más que pagaron por entradas a cine</t>
  </si>
  <si>
    <t xml:space="preserve">Monto total: pago por entradas en los últimos 12 meses </t>
  </si>
  <si>
    <t>Videos</t>
  </si>
  <si>
    <t>Total de personas de 12 años y más que pagaron por videos*</t>
  </si>
  <si>
    <t>Monto total: pago por videos en los últimos 12 meses</t>
  </si>
  <si>
    <t>Total de personas de 12 años y más que pagaron por música grabada*</t>
  </si>
  <si>
    <t>Monto total: pago por música grabada en los últimos 12 meses</t>
  </si>
  <si>
    <t>Monto total: pago por entradas en los últimos 12 meses Teatro, opera o danza</t>
  </si>
  <si>
    <t>Monto total: pago por entradas en los últimos 12 meses Conciertos, recitales, presentaciones de música</t>
  </si>
  <si>
    <t>Monto total: pago por entradas en los últimos 12 meses. Exposiciones, ferias o muestras de fotografía, pintura, escultura o artes gráficas</t>
  </si>
  <si>
    <t>Monto total: pago por entradas en los últimos 12 meses. Ferias o exposiciones artesanales</t>
  </si>
  <si>
    <t>Monto total: pago por libros en los últimos 12 meses Libros</t>
  </si>
  <si>
    <t>Monto total: pago por revistas en los últimos 12 meses Revistas</t>
  </si>
  <si>
    <t>Monto total: pago por periódicos en los últimos 12 meses  Periódicos</t>
  </si>
  <si>
    <t>Monto total: pago por entradas en los últimos 12 meses  CINE</t>
  </si>
  <si>
    <t>Actividades parte de la Economía Naranja 
(Total o parcialmente)</t>
  </si>
  <si>
    <t>No. de empresas según encuesta (2017)</t>
  </si>
  <si>
    <t>Indicadores TIC - Comercio electrónico</t>
  </si>
  <si>
    <t>Indicadores TIC - Actividades de uso de internet</t>
  </si>
  <si>
    <t>DIVISIÓN</t>
  </si>
  <si>
    <t xml:space="preserve">Descripción CIIU </t>
  </si>
  <si>
    <t>EAM</t>
  </si>
  <si>
    <t>EAC</t>
  </si>
  <si>
    <t>EAS</t>
  </si>
  <si>
    <t>Personal ocupado promedio</t>
  </si>
  <si>
    <t>Ventas</t>
  </si>
  <si>
    <t>Compras</t>
  </si>
  <si>
    <t>Ventas por comercio electrónico</t>
  </si>
  <si>
    <t>Compras por comercio electrónico</t>
  </si>
  <si>
    <t xml:space="preserve">Tenencia de página web o presencia en un sitio web </t>
  </si>
  <si>
    <t>Enviar o recibir correo electrónico</t>
  </si>
  <si>
    <t>Búsqueda de información sobre bienes y servicios</t>
  </si>
  <si>
    <t>Búsqueda de información de dependencias oficiales y autoridades</t>
  </si>
  <si>
    <t>Transacciones con organismos gubernamentales</t>
  </si>
  <si>
    <t>Servicio al cliente</t>
  </si>
  <si>
    <t>Banca electrónica y otros servicios financieros</t>
  </si>
  <si>
    <t>Recibir pedidos a través de Internet</t>
  </si>
  <si>
    <t>Hacer pedidos a través de Internet</t>
  </si>
  <si>
    <t>Uso de Aplicaciones (que requieren Internet)</t>
  </si>
  <si>
    <t>Miles de pesos</t>
  </si>
  <si>
    <t>% sobre las ventas</t>
  </si>
  <si>
    <t xml:space="preserve">% sobre las compras </t>
  </si>
  <si>
    <t>No. de empresas</t>
  </si>
  <si>
    <t>Proporción*</t>
  </si>
  <si>
    <t/>
  </si>
  <si>
    <t>OTRAS INDUSTRIAS MANUFACTURERAS</t>
  </si>
  <si>
    <t>ACTIVIDADES DE EDICIÓN</t>
  </si>
  <si>
    <t>Edición de libros</t>
  </si>
  <si>
    <t>Edición de periódicos, revistas  y publicaciones periódicas</t>
  </si>
  <si>
    <t>Otros trabajos de edición</t>
  </si>
  <si>
    <t>Edición de programas de informática (software)</t>
  </si>
  <si>
    <t>ACTIVIDADES CINEMATOGRÁFICAS, DE VIDEO PRODUCCIÓN DE PROGRAMAS DE TELEVISIÓN, GRABACIÓN DE SONIDO Y EDICIÓN DE MÚSICA</t>
  </si>
  <si>
    <t>Actividades de producción de películas cinematográficas, videos, programas, anuncios y comerciales de televisión</t>
  </si>
  <si>
    <t>Actividades de postproducción de películas cinematográficas, videos, programas, anuncios y comerciales de televisión</t>
  </si>
  <si>
    <t>Actividades de distribución de películas cinematográficas, videos, programas, anuncios y comerciales de televisión</t>
  </si>
  <si>
    <t>Actividades de exhibición de películas cinematográficas y videos</t>
  </si>
  <si>
    <t>Actividades de grabación de sonido y edición de música</t>
  </si>
  <si>
    <t>ACTIVIDADES DE PROGRAMACIÓN, TRANSMISIÓN Y/O DIFUSIÓN</t>
  </si>
  <si>
    <t>Actividades de programación y transmisión en el servicio de radiodifusión sonora</t>
  </si>
  <si>
    <t>Actividades de programación y transmisión de televisión</t>
  </si>
  <si>
    <t>ACTIVIDADES DE SERVICIOS DE INFORMACIÓN</t>
  </si>
  <si>
    <t>Actividades de agencias de noticias</t>
  </si>
  <si>
    <t>Otras actividades de servicio de información n.c.p.</t>
  </si>
  <si>
    <t>PUBLICIDAD Y ESTUDIOS DE MERCADO</t>
  </si>
  <si>
    <t>Publicidad</t>
  </si>
  <si>
    <t>OTRAS ACTIVIDADES PROFESIONALES, CIENTÍFICAS
Y TÉCNICAS</t>
  </si>
  <si>
    <t>Actividades especializadas de diseño</t>
  </si>
  <si>
    <t>Actividades de fotografía</t>
  </si>
  <si>
    <t>Enseñanza cultural</t>
  </si>
  <si>
    <t>ACTIVIDADES CREATIVAS, ARTÍSTICAS Y DE ENTRETENIMIENTO</t>
  </si>
  <si>
    <t>Creación literaria</t>
  </si>
  <si>
    <t>Creación musical</t>
  </si>
  <si>
    <t>Creación teatral</t>
  </si>
  <si>
    <t>Creación audiovisual</t>
  </si>
  <si>
    <t>Artes plásticas y visuales</t>
  </si>
  <si>
    <t>Actividades teatrales</t>
  </si>
  <si>
    <t>Actividades de espectáculos musicales en vivo</t>
  </si>
  <si>
    <t>Otras actividades de espectáculos en vivo</t>
  </si>
  <si>
    <t>ACTIVIDADES DE BIBLIOTECAS, ARCHIVOS, MUSEOS Y OTRAS ACTIVIDADES CULTURALES</t>
  </si>
  <si>
    <t>Actividades de bibliotecas y archivos</t>
  </si>
  <si>
    <t>Actividades y funcionamiento de museos, conservación de edificios y sitios históricos</t>
  </si>
  <si>
    <t>Actividades de jardines botánicos, zoológicos y reservas naturales</t>
  </si>
  <si>
    <t>ACTIVIDADES DEPORTIVAS Y ACTIVIDADES RECREATIVAS Y DE ESPARCIMIENTO</t>
  </si>
  <si>
    <t>Actividades de parques de atracciones y parques temáticos</t>
  </si>
  <si>
    <t>Número de empresas según encuesta (2017)</t>
  </si>
  <si>
    <t>Personal ocupado promedio (por clase CIIU) EAM</t>
  </si>
  <si>
    <t>Personal ocupado promedio (por clase CIIU) EAC</t>
  </si>
  <si>
    <t>Personal ocupado promedio (por clase CIIU) EAS</t>
  </si>
  <si>
    <t>Ventas (por clase CIIU) EAM</t>
  </si>
  <si>
    <t>Ventas (por clase CIIU) EAC</t>
  </si>
  <si>
    <t>Ventas (por clase CIIU) EAS</t>
  </si>
  <si>
    <t>Compras (por clase CIIU) EAS</t>
  </si>
  <si>
    <t>Compras (por clase CIIU) EAM</t>
  </si>
  <si>
    <t>Compras (por clase CIIU) EAC</t>
  </si>
  <si>
    <t>Ventas por comercio electrónico  (por clase CIIU) EAS</t>
  </si>
  <si>
    <t>Ventas por comercio electrónico  (por clase CIIU) EAM</t>
  </si>
  <si>
    <t>Ventas por comercio electrónico  (por clase CIIU) EAC</t>
  </si>
  <si>
    <t>Compras por comercio electrónico (por clase CIIU) EAS</t>
  </si>
  <si>
    <t>Compras por comercio electrónico (por clase CIIU) EAM</t>
  </si>
  <si>
    <t>Compras por comercio electrónico (por clase CIIU) EAC</t>
  </si>
  <si>
    <t>Tenencia de página web o presencia en un sitio web  (por clase CIIU) EAS</t>
  </si>
  <si>
    <t>Tenencia de página web o presencia en un sitio web  (por clase CIIU) EAM</t>
  </si>
  <si>
    <t>Tenencia de página web o presencia en un sitio web  (por clase CIIU) EAC</t>
  </si>
  <si>
    <t>Enviar o recibir correo electrónico (por clase CIIU) EAS</t>
  </si>
  <si>
    <t>Búsqueda de información sobre bienes y servicios (por clase CIIU) EAS</t>
  </si>
  <si>
    <t>Búsqueda de información de dependencias oficiales y autoridades (por clase CIIU) EAS</t>
  </si>
  <si>
    <t>Transacciones con organismos gubernamentales (por clase CIIU) EAS</t>
  </si>
  <si>
    <t>Servicio al cliente (por clase CIIU) EAS</t>
  </si>
  <si>
    <t>Banca electrónica y otros servicios financieros (por clase CIIU) EAS</t>
  </si>
  <si>
    <t>Recibir pedidos a través de Internet (por clase CIIU) EAS</t>
  </si>
  <si>
    <t>Hacer pedidos a través de Internet (por clase CIIU) EAS</t>
  </si>
  <si>
    <t>Uso de Aplicaciones (que requieren Internet) (por clase CIIU) EAM</t>
  </si>
  <si>
    <t>Uso de Aplicaciones (que requieren Internet) (por clase CIIU) EAC</t>
  </si>
  <si>
    <t>Uso de Aplicaciones (que requieren Internet) (por clase CIIU) EAS</t>
  </si>
  <si>
    <t>Hacer pedidos a través de Internet (por clase CIIU) EAM</t>
  </si>
  <si>
    <t>Hacer pedidos a través de Internet (por clase CIIU) EAC</t>
  </si>
  <si>
    <t>Recibir pedidos a través de Internet (por clase CIIU) EAM</t>
  </si>
  <si>
    <t>Recibir pedidos a través de Internet (por clase CIIU) EAC</t>
  </si>
  <si>
    <t>Banca electrónica y otros servicios financieros (por clase CIIU) EAM</t>
  </si>
  <si>
    <t>Banca electrónica y otros servicios financieros (por clase CIIU) EAC</t>
  </si>
  <si>
    <t>Servicio al cliente (por clase CIIU) EAM</t>
  </si>
  <si>
    <t>Servicio al cliente (por clase CIIU) EAC</t>
  </si>
  <si>
    <t>Transacciones con organismos gubernamentales (por clase CIIU) EAM</t>
  </si>
  <si>
    <t>Transacciones con organismos gubernamentales (por clase CIIU) EAC</t>
  </si>
  <si>
    <t>Búsqueda de información de dependencias oficiales y autoridades (por clase CIIU) EAM</t>
  </si>
  <si>
    <t>Búsqueda de información de dependencias oficiales y autoridades (por clase CIIU) EAC</t>
  </si>
  <si>
    <t>Búsqueda de información sobre bienes y servicios (por clase CIIU) EAM</t>
  </si>
  <si>
    <t>Búsqueda de información sobre bienes y servicios (por clase CIIU) EAC</t>
  </si>
  <si>
    <t>Enviar o recibir correo electrónico (por clase CIIU) EAM</t>
  </si>
  <si>
    <t>Enviar o recibir correo electrónico (por clase CIIU) EAC</t>
  </si>
  <si>
    <t>Cantidad de micronegocios asociados a las actividades de economía naranja</t>
  </si>
  <si>
    <t>Total Nacional - 2018</t>
  </si>
  <si>
    <t>Cifras en Miles</t>
  </si>
  <si>
    <t>total</t>
  </si>
  <si>
    <t>Total micronegocios</t>
  </si>
  <si>
    <t>CVe(%)</t>
  </si>
  <si>
    <t>IC 95%+/-</t>
  </si>
  <si>
    <t>Micronegocios de empleadores</t>
  </si>
  <si>
    <t xml:space="preserve">Micronegocios de personas trabajadores por cuenta propia </t>
  </si>
  <si>
    <t>Datos expandidos con proyecciones de población elaboradas con base en los resultados del Censo 2005</t>
  </si>
  <si>
    <t>Toda variable cuya proporción sea menor al 10%, tiene un error de muestreo superior al 5%, que es el nivel de calidad admisible para el DANE.</t>
  </si>
  <si>
    <t>* Coeficiente de variación superior a 10%</t>
  </si>
  <si>
    <t>Nota: las correlativas CIIU 4 a CIIU 3 una muchos, debe ser revisada.</t>
  </si>
  <si>
    <t>Cantidad de micronegocios asociados a las actividades de economía naranja, según emplazamiento</t>
  </si>
  <si>
    <t>En la vivienda (1)</t>
  </si>
  <si>
    <t xml:space="preserve">Local fijo, oficina, fábrica, kiosko </t>
  </si>
  <si>
    <t>En un vehículo</t>
  </si>
  <si>
    <t>De puerta en puerta</t>
  </si>
  <si>
    <t>Sitio al descubiero en la calle</t>
  </si>
  <si>
    <t>En una obra en construcción</t>
  </si>
  <si>
    <t>Otro (2)</t>
  </si>
  <si>
    <t>Cantidad de micronegocios asociados a las actividades de economía naranja por rangos de personal ocupado</t>
  </si>
  <si>
    <t>1 persona</t>
  </si>
  <si>
    <t>2-3 personas</t>
  </si>
  <si>
    <t>4-10 personas</t>
  </si>
  <si>
    <t>Cantidad de micronegocios asociados a las actividades de economía naranja, según grupos de edad</t>
  </si>
  <si>
    <t>Menores de 24 años</t>
  </si>
  <si>
    <t>25-54 años</t>
  </si>
  <si>
    <t>55 años o más</t>
  </si>
  <si>
    <t>Cantidad de micronegocios asociados a las actividades de economía naranja, según nivel educativo</t>
  </si>
  <si>
    <t>Ninguno</t>
  </si>
  <si>
    <t>Primaria</t>
  </si>
  <si>
    <t>Secundaria</t>
  </si>
  <si>
    <t>Superior o universitaria</t>
  </si>
  <si>
    <t>No informa</t>
  </si>
  <si>
    <t>Cantidad de micronegocios asociados a las actividades de economía naranja por tipo de régimen en seguridad social en salud de los propietarios</t>
  </si>
  <si>
    <t>Contributivo</t>
  </si>
  <si>
    <t>Subsidiado</t>
  </si>
  <si>
    <t>Especial</t>
  </si>
  <si>
    <t>EAM - EAC - EAS</t>
  </si>
  <si>
    <t>Micronegocios</t>
  </si>
  <si>
    <t>Número de películas</t>
  </si>
  <si>
    <t>Número de espectadores</t>
  </si>
  <si>
    <t>Promedio espectadores cine nacional</t>
  </si>
  <si>
    <t>Bienes muebles</t>
  </si>
  <si>
    <t>Bienes inmuebles</t>
  </si>
  <si>
    <t>Departamento</t>
  </si>
  <si>
    <t xml:space="preserve">Número de Bienes de Intéres Cultural </t>
  </si>
  <si>
    <t>Número de salas de cine por departamento</t>
  </si>
  <si>
    <t>Numero de Escuelas de Músicas</t>
  </si>
  <si>
    <t>Simus</t>
  </si>
  <si>
    <t>QUINDIO</t>
  </si>
  <si>
    <t>ATLANTICO</t>
  </si>
  <si>
    <t>Bogotá, D.C.</t>
  </si>
  <si>
    <t>BOLIVAR</t>
  </si>
  <si>
    <t>BOYACA</t>
  </si>
  <si>
    <t>CORDOBA</t>
  </si>
  <si>
    <t>SAN ANDRÉS</t>
  </si>
  <si>
    <t>Centro musical Batuta</t>
  </si>
  <si>
    <t>Conservatorio</t>
  </si>
  <si>
    <t>Escuela comunitaria</t>
  </si>
  <si>
    <t>Escuela de música (Privada)</t>
  </si>
  <si>
    <t>Escuela de música indígena</t>
  </si>
  <si>
    <t>Escuela departamental de música</t>
  </si>
  <si>
    <t>Escuela municipal de música</t>
  </si>
  <si>
    <t>Escuela municipal de música - Corregimiento</t>
  </si>
  <si>
    <t>Escuela virtual</t>
  </si>
  <si>
    <t>Formación musical - intituciones de reclusión</t>
  </si>
  <si>
    <t>Formación profesional</t>
  </si>
  <si>
    <t>Formación técnica/tecnológica</t>
  </si>
  <si>
    <t>Institución educativa</t>
  </si>
  <si>
    <t>Total general</t>
  </si>
  <si>
    <t>ARAUCA</t>
  </si>
  <si>
    <t>BOGOTÁ, D.C.</t>
  </si>
  <si>
    <t>GUAVIARE</t>
  </si>
  <si>
    <t>PUTUMAYO</t>
  </si>
  <si>
    <t>VAUPÉS</t>
  </si>
  <si>
    <t>VICHADA</t>
  </si>
  <si>
    <t>Patrimonio</t>
  </si>
  <si>
    <t>Matadato</t>
  </si>
  <si>
    <t>No</t>
  </si>
  <si>
    <t>Si</t>
  </si>
  <si>
    <t>Entrada a Ferias (del libro, artesanal, etc)</t>
  </si>
  <si>
    <t>Gastos en bazares y fiestas populares</t>
  </si>
  <si>
    <t>Servicio de profesores particulares en clases de formación artístartística</t>
  </si>
  <si>
    <t>Entradas a cine</t>
  </si>
  <si>
    <t>Entradas a teatro</t>
  </si>
  <si>
    <t>Entradas a espectáculos musicales</t>
  </si>
  <si>
    <t>Entradas a circos y otros espectáculos afines</t>
  </si>
  <si>
    <t>Entradas a plazas de toros</t>
  </si>
  <si>
    <t>Entradas a museos, galerías de arte y exhibiciones</t>
  </si>
  <si>
    <t>Entradas a bibliotecas, hemerotecas y archivos</t>
  </si>
  <si>
    <t>Entradas a parques nacionales y Reservas naturales</t>
  </si>
  <si>
    <t>Entradas a jardines botánicos, zoológicos y acuarios</t>
  </si>
  <si>
    <t>Entradas a monumentos nacionales y zonas arqueológicas</t>
  </si>
  <si>
    <t>Suscripción, conexión a televisión por cable, satelital, digitalizada o antena parabólica</t>
  </si>
  <si>
    <t>Servicio de televisión por cable, satelital, digitalizada o antena para</t>
  </si>
  <si>
    <t>Alquiler de TV y equipos de video</t>
  </si>
  <si>
    <t>Alquiler de películas, videos musicales y videojuegos</t>
  </si>
  <si>
    <t>Servicios fotográficos</t>
  </si>
  <si>
    <t>Otros servicios culturales</t>
  </si>
  <si>
    <t>Libros sueltos de lectura</t>
  </si>
  <si>
    <t>Atlas y diccionarios</t>
  </si>
  <si>
    <t>Enciclopedias, obras completas y colecciones</t>
  </si>
  <si>
    <t>Fascículos y tomos de enciclopedias</t>
  </si>
  <si>
    <t>Encuadernación de libros</t>
  </si>
  <si>
    <t>Libros técnicos y libros especializados</t>
  </si>
  <si>
    <t>Libros de texto: textos guías para clase (incluye libros de literatura, poesía)</t>
  </si>
  <si>
    <t>Compra diaria de periódicos</t>
  </si>
  <si>
    <t>Suscripción a periódicos</t>
  </si>
  <si>
    <t>Compra de revistas sueltas, cuentos y cuadernillos para colorear</t>
  </si>
  <si>
    <t>Suscripción a revistas y otras publicaciones periódicas</t>
  </si>
  <si>
    <t>Catálogos, material publicitario, tarjetas, carteles, postales,monas y caramelos, afiches, separadores de libros, sufragios</t>
  </si>
  <si>
    <t>Cursos de educación no formal en academias o instituciones</t>
  </si>
  <si>
    <t>Cursos de educación no formal en academias o instituciones de formación artística</t>
  </si>
  <si>
    <t>Se seguere unifcar los cuatro metadatos existentes a uno solo que explique las actividdes del uso de interner en general.
El nombre del indiacdor del cuadro de salida debe ser exactamente igual al del metadato. Unificar cual de los dos titulos se debe dejar</t>
  </si>
  <si>
    <t>Unificar el nombre del indicador entre el cuadro de salida y el metadato y modoficar el archivo que corresponda</t>
  </si>
  <si>
    <t>FICHA Matriz Trab_CSC</t>
  </si>
  <si>
    <t>FICHA VALOR AGREG</t>
  </si>
  <si>
    <t>FICHA 1.0
FICHA 2.0
FICHA 3.0
FICHA 4.0</t>
  </si>
  <si>
    <t>FICHA 5.0</t>
  </si>
  <si>
    <t>FICHA 5.1</t>
  </si>
  <si>
    <t>FICHA 6.0</t>
  </si>
  <si>
    <t>FICHA 6.1</t>
  </si>
  <si>
    <t>FICHA 7.0</t>
  </si>
  <si>
    <t>FICHA 7.1</t>
  </si>
  <si>
    <t>FICHA 8.0</t>
  </si>
  <si>
    <t>FICHA 8.1</t>
  </si>
  <si>
    <t>FICHA 9.0</t>
  </si>
  <si>
    <t>FICHA 9.1</t>
  </si>
  <si>
    <t>Nomb. Hoja arch. Metadato</t>
  </si>
  <si>
    <t>CSCEN</t>
  </si>
  <si>
    <t>Se sugiere redefinir la población objetivo, teniendo en cuenta que no es la población a quien se dirige los datos publicados sino la población objetivo de quien se tomo la información
Unificar el nombre del indicador entre el cuadro de salida y el metadato y modoficar el archivo que corresponda</t>
  </si>
  <si>
    <t>ECC Lectura libros y revistas</t>
  </si>
  <si>
    <t>ECC Presentaciones espectáculos</t>
  </si>
  <si>
    <t>Lectura de libros (2)</t>
  </si>
  <si>
    <t>ECC Lectura otros contenid dig</t>
  </si>
  <si>
    <t>ECC Lectura de periódicos</t>
  </si>
  <si>
    <t>ECC Asistencia a Cine</t>
  </si>
  <si>
    <t>Consumo de TV,radio,músic graba</t>
  </si>
  <si>
    <t>Consumo de videos y videojuegos</t>
  </si>
  <si>
    <t>Asistencia Espacios culturales</t>
  </si>
  <si>
    <t>Asist a cursos y talleres</t>
  </si>
  <si>
    <t>Prácticas culturales</t>
  </si>
  <si>
    <t>Consumo de internet</t>
  </si>
  <si>
    <t>FICHA ECP</t>
  </si>
  <si>
    <t>Asistencia  a conciertos, recitales, presentaciones de música en los últimos 12 meses</t>
  </si>
  <si>
    <t>Asistencia a exposiciones, ferias y muestras de fotografía, pintura, grabado, dibujo, escultura y artes gráficas en los últimos 12 meses</t>
  </si>
  <si>
    <t>Asistencia a ferias y exposiciones artesanales en los últimos 12 meses</t>
  </si>
  <si>
    <t>Asistencia a teatro, opera y danza en los últimos 12 meses</t>
  </si>
  <si>
    <t>Asistencia a carnavales, fiestas y/o eventos nacionales en los últimos 12 meses</t>
  </si>
  <si>
    <t>Asistencia a ferias taurinas, novilladas, becerradas, coleo, corralejas en los últimos 12 meses</t>
  </si>
  <si>
    <t>Asistencia a Festivales gastronómicos en los últimos 12 meses</t>
  </si>
  <si>
    <t>Asistencia a festivales, ferias de publicaciones (libros) y/o audiovisuales (cine, televisión, radio y video) en los últimos 12 meses</t>
  </si>
  <si>
    <t>Asistencia a fiestas municipales o departamentales en los últimos 12 meses</t>
  </si>
  <si>
    <t>Asistencia a parques temáticos o de diversiones en los últimos 12 meses</t>
  </si>
  <si>
    <t>Asistencia a parques, reservas naturales o zoológicos en los últimos 12 meses</t>
  </si>
  <si>
    <t>Asistencia a títeres o escuchó cuenteros en los últimos 12 meses</t>
  </si>
  <si>
    <t>Asistencia al circo en los últimos 12 meses</t>
  </si>
  <si>
    <t>Asistencia a cine en los últimos 12 meses</t>
  </si>
  <si>
    <t>Práctica con videojuegos en el último mes</t>
  </si>
  <si>
    <t>Consumo de  música grabada en la última semana</t>
  </si>
  <si>
    <t>Consumo de  radio en la última semana</t>
  </si>
  <si>
    <t>Consumo de  televisión en la última semana</t>
  </si>
  <si>
    <t>Consumo de  videos en el último mes</t>
  </si>
  <si>
    <t>Asistencia a bibliotecas en los últimos 12 meses</t>
  </si>
  <si>
    <t>Asistencia a casas de la cultura en los últimos 12 meses</t>
  </si>
  <si>
    <t>Asistencia a centros culturales en los últimos 12 meses</t>
  </si>
  <si>
    <t>Asistencia a galerías de arte o salas de exposiciones en los últimos 12 meses</t>
  </si>
  <si>
    <t>Asistencia a monumentos históricos, sitios arqueológicos, monumentos nacionales y centros históricos en los últimos 12 meses</t>
  </si>
  <si>
    <t>Asistencia a museos en los últimos 12 meses</t>
  </si>
  <si>
    <t>Asistencia a cursos o talleres en áreas artísticas y culturales en los últimos 12 meses</t>
  </si>
  <si>
    <t>Uso internet en los últimos tres meses</t>
  </si>
  <si>
    <t>Observaciones metadatos</t>
  </si>
  <si>
    <t>CSC</t>
  </si>
  <si>
    <t>Cuenta de Producción. Artes y patrimonio Valores a precios corrientes</t>
  </si>
  <si>
    <t>Cuenta de Producción. Artes y patrimonio Series encadenadas de volumen con año de referencia 2015</t>
  </si>
  <si>
    <t>Cuenta de Producción. Industrias culturales Valores a precios corrientes</t>
  </si>
  <si>
    <t>Cuenta de Producción. Creaciones funcionaless Valores a precios corrientes</t>
  </si>
  <si>
    <t>Cuenta de Producción. Creaciones funcionales Series encadenadas de volumen con año de referencia 2016</t>
  </si>
  <si>
    <t>Cuenta de Producción. Industrias culturales Series encadenadas de volumen con año de referencia 2015</t>
  </si>
  <si>
    <t xml:space="preserve"> ----- Gasto en los hogares por articulos de la economia naranja</t>
  </si>
  <si>
    <t>ENIG-ENPH</t>
  </si>
  <si>
    <t>Ocupados según area de la EN</t>
  </si>
  <si>
    <t>Número de actividades CIIU según encuesta</t>
  </si>
  <si>
    <t>Tipo de actividades CIIU EN (a 4 dígitos)</t>
  </si>
  <si>
    <t xml:space="preserve">Total actividades medidas en las encuestas anuales </t>
  </si>
  <si>
    <t>Total de empresas indagadas en las encuestas anuales</t>
  </si>
  <si>
    <t>Columna2</t>
  </si>
  <si>
    <t>Monto $ COL</t>
  </si>
  <si>
    <t>Monto ( Millones de pesos)</t>
  </si>
  <si>
    <t>Salas</t>
  </si>
  <si>
    <t>Sillas</t>
  </si>
  <si>
    <t>Tenencia de vivienda hogares Economía Naranja</t>
  </si>
  <si>
    <r>
      <rPr>
        <b/>
        <sz val="12"/>
        <rFont val="Futura Std Medium"/>
        <family val="2"/>
      </rPr>
      <t xml:space="preserve">*DEFINICIÓN 2: </t>
    </r>
    <r>
      <rPr>
        <sz val="12"/>
        <rFont val="Futura Std Medium"/>
        <family val="2"/>
      </rPr>
      <t xml:space="preserve"> los hogares de Economía Naranja se definen como aquellos en los que por lo menos una persona del hogar está ocupado en una actividad económica de la Economía Naranja (se excluyen a empleados del servicio doméstico, parientes del servicio doméstico, trabajadores y pensionistas).</t>
    </r>
  </si>
  <si>
    <r>
      <t xml:space="preserve">**INCLUSIÓN TOTAL: </t>
    </r>
    <r>
      <rPr>
        <sz val="12"/>
        <rFont val="Futura Std Medium"/>
        <family val="2"/>
      </rPr>
      <t>se toman las actividades económicas CIIU4  que corresponden totalmente a Economía Naranja.</t>
    </r>
  </si>
  <si>
    <r>
      <rPr>
        <b/>
        <sz val="12"/>
        <rFont val="Futura Std Medium"/>
        <family val="2"/>
      </rPr>
      <t xml:space="preserve">*DEFINICIÓN 2: </t>
    </r>
    <r>
      <rPr>
        <sz val="12"/>
        <rFont val="Futura Std Medium"/>
        <family val="2"/>
      </rPr>
      <t xml:space="preserve"> los hogares de economía naranja se definen como aquellos en los que por lo menos una persona del hogar está ocupado en una actividad económica de la Economía Naranja (se excluyen a empleados del servicio doméstico, parientes del servicio doméstico, trabajadores y pensionistas).</t>
    </r>
  </si>
  <si>
    <r>
      <t xml:space="preserve">**INCLUSIÓN TOTAL: </t>
    </r>
    <r>
      <rPr>
        <sz val="9"/>
        <rFont val="Futura Std Medium"/>
        <family val="2"/>
      </rPr>
      <t>se toman las actividades económicas CIIU4 que corresponden totalmente a Economía Naranja.</t>
    </r>
  </si>
  <si>
    <r>
      <rPr>
        <b/>
        <sz val="9"/>
        <rFont val="Futura Std Medium"/>
        <family val="2"/>
      </rPr>
      <t xml:space="preserve">*DEFINICIÓN 2: </t>
    </r>
    <r>
      <rPr>
        <sz val="9"/>
        <rFont val="Futura Std Medium"/>
        <family val="2"/>
      </rPr>
      <t>los hogares de economía naranja se definen como aquellos en los que por lo menos una persona del hogar está ocupado en una actividad económica de la Economía Naranja (se excluyen a empleados del servicio doméstico, parientes del servicio doméstico, trabajadores y pensionistas).</t>
    </r>
  </si>
  <si>
    <r>
      <t>**INCLUSIÓN TOTAL: s</t>
    </r>
    <r>
      <rPr>
        <sz val="12"/>
        <rFont val="Futura Std Medium"/>
        <family val="2"/>
      </rPr>
      <t>e toman las actividades económicas CIIU4  que corresponden totalmente a Economía Naranja.</t>
    </r>
  </si>
  <si>
    <t>Indicadores de Consumo Cultural</t>
  </si>
  <si>
    <t>Todos los indicadores se refieren a porcentaje de personas de 12 años y más.</t>
  </si>
  <si>
    <t>Cobertura geográfica: la Encuesta de Consumo Cultural tiene un cubrimiento a nivel nacional de las cabeceras municipales.</t>
  </si>
  <si>
    <t xml:space="preserve">Promedio de lectura de libros por persona (ECC) </t>
  </si>
  <si>
    <r>
      <rPr>
        <b/>
        <sz val="11"/>
        <color theme="1"/>
        <rFont val="Futura Std Medium"/>
        <family val="2"/>
      </rPr>
      <t>Cobertura geográfica:</t>
    </r>
    <r>
      <rPr>
        <sz val="11"/>
        <color theme="1"/>
        <rFont val="Futura Std Medium"/>
        <family val="2"/>
      </rPr>
      <t xml:space="preserve"> la ECC tiene un cubrimiento a nivel nacional de las </t>
    </r>
    <r>
      <rPr>
        <u/>
        <sz val="11"/>
        <color theme="1"/>
        <rFont val="Futura Std Medium"/>
        <family val="2"/>
      </rPr>
      <t>c</t>
    </r>
    <r>
      <rPr>
        <sz val="11"/>
        <color theme="1"/>
        <rFont val="Futura Std Medium"/>
        <family val="2"/>
      </rPr>
      <t>abeceras municipales.</t>
    </r>
  </si>
  <si>
    <t>Gastos de los hogares en bienes y servicios culturales</t>
  </si>
  <si>
    <r>
      <rPr>
        <b/>
        <sz val="8"/>
        <rFont val="Futura Std Medium"/>
        <family val="2"/>
      </rPr>
      <t>Fuente:</t>
    </r>
    <r>
      <rPr>
        <sz val="8"/>
        <rFont val="Futura Std Medium"/>
        <family val="2"/>
      </rPr>
      <t xml:space="preserve"> DANE – Encuesta de Consumo Cultural </t>
    </r>
  </si>
  <si>
    <r>
      <rPr>
        <b/>
        <sz val="14"/>
        <rFont val="Futura Std Light"/>
        <family val="2"/>
      </rPr>
      <t xml:space="preserve">Fuente: </t>
    </r>
    <r>
      <rPr>
        <sz val="14"/>
        <rFont val="Futura Std Light"/>
        <family val="2"/>
      </rPr>
      <t>MINCULTURA - SIREC, 2018.</t>
    </r>
  </si>
  <si>
    <r>
      <t xml:space="preserve">Fuente: </t>
    </r>
    <r>
      <rPr>
        <sz val="12"/>
        <rFont val="Futura Std Light"/>
        <family val="2"/>
      </rPr>
      <t>MINCULTURA - SIREC, 2018</t>
    </r>
    <r>
      <rPr>
        <b/>
        <sz val="12"/>
        <rFont val="Futura Std Light"/>
        <family val="2"/>
      </rPr>
      <t>.</t>
    </r>
  </si>
  <si>
    <t xml:space="preserve">* Cifras 2003 de agosto a diciembre </t>
  </si>
  <si>
    <r>
      <t xml:space="preserve">Fuente: </t>
    </r>
    <r>
      <rPr>
        <sz val="11"/>
        <color theme="1"/>
        <rFont val="Futura Std Light"/>
        <family val="2"/>
      </rPr>
      <t>MINCULTURA - BICNAL, 2019.</t>
    </r>
  </si>
  <si>
    <r>
      <t xml:space="preserve">Fuente: </t>
    </r>
    <r>
      <rPr>
        <sz val="11"/>
        <color theme="1"/>
        <rFont val="Futura Std Light"/>
        <family val="2"/>
      </rPr>
      <t>MINCULTURA - SIREC, 2017.</t>
    </r>
  </si>
  <si>
    <t>-</t>
  </si>
  <si>
    <t>Actividades de uso de internet para personas de 5 años y más. Total nacional y área, 2014-2018</t>
  </si>
  <si>
    <t>* En las ECV 2014, 2015 y 2016 corresponde a la categoría "Actividades de entretenimiento". Esta categoría es la unión de las actividades "Ver televisión, videos, películas u otro contenido audiovisual para entretenimiento" y "Descargar software, imágenes, juegos, música o jugar en línea" las cuales se indagan de manera separada desde la ECV 2017.</t>
  </si>
  <si>
    <t>Descargar software, imágenes, juegos, música o jugar en línea**</t>
  </si>
  <si>
    <t>** Como se señala en la nota anterior, esta categoría comenzó a indagarse de manera separada desde la ECV 2017 y antes estaba incluida en la cateegoría "Actividades de entretenimiento", que la agrupaba con "Ver televisión, videos, películas u otro contenido audiovisual para entretenimiento".</t>
  </si>
  <si>
    <t>* INCLUSIÓN TOTAL: Se toman las actividades económicas CIIU4  que corresponden totalmente a Economía Naranja.</t>
  </si>
  <si>
    <t>Hogares de economía naranja por opinión del jefe(a) o cónyuge sobre los ingresos de su hogar</t>
  </si>
  <si>
    <t>Tecnologías de Información y Comunicación - Personas</t>
  </si>
  <si>
    <t>Hogares de Economía Naranja por número de personas que los componen</t>
  </si>
  <si>
    <t>Hogares de Economía Naranja por tipo de tenencia de la vivienda que habitan</t>
  </si>
  <si>
    <t xml:space="preserve"> Años promedio de educación de las personas de 15 a 24 años que pertenecen a un hogar de Economía Naranja</t>
  </si>
  <si>
    <t>Hogares de Economía Naranja con conexión a internet</t>
  </si>
  <si>
    <r>
      <rPr>
        <b/>
        <sz val="11"/>
        <color theme="1"/>
        <rFont val="Futura Std Medium"/>
        <family val="2"/>
      </rPr>
      <t xml:space="preserve">Fuente: </t>
    </r>
    <r>
      <rPr>
        <sz val="11"/>
        <color theme="1"/>
        <rFont val="Futura Std Medium"/>
        <family val="2"/>
      </rPr>
      <t xml:space="preserve"> DANE - Encuesta Nacional de Calidad de Vida (ECV)</t>
    </r>
  </si>
  <si>
    <r>
      <rPr>
        <b/>
        <sz val="12"/>
        <rFont val="Futura Std Medium"/>
        <family val="2"/>
      </rPr>
      <t>Fuente:</t>
    </r>
    <r>
      <rPr>
        <sz val="12"/>
        <rFont val="Futura Std Medium"/>
        <family val="2"/>
      </rPr>
      <t xml:space="preserve">  DANE - Encuesta Nacional de Calidad de Vida (ECV)</t>
    </r>
  </si>
  <si>
    <r>
      <rPr>
        <b/>
        <sz val="9"/>
        <rFont val="Futura Std Medium"/>
        <family val="2"/>
      </rPr>
      <t xml:space="preserve">Fuente:  </t>
    </r>
    <r>
      <rPr>
        <sz val="9"/>
        <rFont val="Futura Std Medium"/>
        <family val="2"/>
      </rPr>
      <t>DANE - Encuesta Nacional de Calidad de Vida (ECV)</t>
    </r>
  </si>
  <si>
    <r>
      <rPr>
        <b/>
        <sz val="11"/>
        <color theme="1"/>
        <rFont val="Futura Std Medium"/>
        <family val="2"/>
      </rPr>
      <t>Fuente:</t>
    </r>
    <r>
      <rPr>
        <sz val="11"/>
        <color theme="1"/>
        <rFont val="Futura Std Medium"/>
        <family val="2"/>
      </rPr>
      <t xml:space="preserve">  DANE - Encuesta Nacional de Calidad de Vida (ECV)</t>
    </r>
  </si>
  <si>
    <r>
      <rPr>
        <b/>
        <sz val="11"/>
        <color theme="1"/>
        <rFont val="Futura Std Medium"/>
        <family val="2"/>
      </rPr>
      <t xml:space="preserve">Fuente: </t>
    </r>
    <r>
      <rPr>
        <sz val="11"/>
        <color theme="1"/>
        <rFont val="Futura Std Medium"/>
        <family val="2"/>
      </rPr>
      <t>DANE - Encuesta de Consumo Cultural (ECC)</t>
    </r>
  </si>
  <si>
    <t>Consumo cultural de personas de 12 años y más, por región</t>
  </si>
  <si>
    <r>
      <rPr>
        <b/>
        <sz val="11"/>
        <color theme="1"/>
        <rFont val="Futura Std Medium"/>
        <family val="2"/>
      </rPr>
      <t>Fuente:</t>
    </r>
    <r>
      <rPr>
        <sz val="11"/>
        <color theme="1"/>
        <rFont val="Futura Std Medium"/>
        <family val="2"/>
      </rPr>
      <t xml:space="preserve"> DANE - ENIG 2006-2007, ENPH 2016-2017</t>
    </r>
  </si>
  <si>
    <t>Consumo cultural de personas de 12 años y más, por cabecera municipal</t>
  </si>
  <si>
    <t>Promedio de lectura por persona de 12 años y más, por cabecera municipal</t>
  </si>
  <si>
    <t>Asistencia a cine de personas de 12 años y más</t>
  </si>
  <si>
    <t>Música grabada</t>
  </si>
  <si>
    <t>Consumo de audiovisuales y música grabada, por personas de 12 años y más</t>
  </si>
  <si>
    <t xml:space="preserve">Ventas y compras a través de comercio electrónico por las empresas de Economía Naranja, según Encuesta Económica Total Nacional </t>
  </si>
  <si>
    <t>Indicadores generales</t>
  </si>
  <si>
    <t>Cantidad de micronegocios asociados a las actividades de Economía Naranja, según emplazamiento</t>
  </si>
  <si>
    <r>
      <rPr>
        <b/>
        <sz val="12"/>
        <color rgb="FF000000"/>
        <rFont val="Futura Std Medium"/>
        <family val="2"/>
      </rPr>
      <t>Fuente: </t>
    </r>
    <r>
      <rPr>
        <sz val="12"/>
        <color rgb="FF000000"/>
        <rFont val="Futura Std Medium"/>
        <family val="2"/>
      </rPr>
      <t xml:space="preserve">DANE GEIH 2018 Módulo MICRONEGOCIOS. Cálculos para noviembre de 2018. </t>
    </r>
  </si>
  <si>
    <t>Cantidad de micronegocios asociados a las actividades de Economía Naranja por rangos de personal ocupado</t>
  </si>
  <si>
    <t>Cantidad de micronegocios asociados a las actividades de Economía Naranja, según grupos de edad</t>
  </si>
  <si>
    <t>Cantidad de micronegocios asociados a las actividades de Economía Naranja, según nivel educativo</t>
  </si>
  <si>
    <t>Cantidad de micronegocios asociados a las actividades de Economía Naranja por tipo de régimen en seguridad social en salud de los propietarios</t>
  </si>
  <si>
    <t>Recursos en Fondo para el Desarrollo Cinematográfico (FDC)</t>
  </si>
  <si>
    <t>Distribución del número total de Bienes de Interés Cultural a Nivel Nacional por subgrupo patrimonial</t>
  </si>
  <si>
    <t>Distribución del número total de Bienes de Interés Cultural a Nivel Nacional Departamento</t>
  </si>
  <si>
    <t>Salas y sillas de cine por departamento - 2017</t>
  </si>
  <si>
    <t>Número de escuelas de música</t>
  </si>
  <si>
    <r>
      <t xml:space="preserve">Fuente: </t>
    </r>
    <r>
      <rPr>
        <sz val="11"/>
        <color theme="1"/>
        <rFont val="Futura Std Medium"/>
        <family val="2"/>
      </rPr>
      <t>MINCULTURA - SIMUS, 2018.</t>
    </r>
  </si>
  <si>
    <t>Cantidad de micronegocios asociados a las actividades de Economía Naranja</t>
  </si>
  <si>
    <t>BICNAL</t>
  </si>
  <si>
    <t>GEIH 2018 Módulo MICRONEGOCIOS</t>
  </si>
  <si>
    <t>Encuesta Nacional de Calidad de Vida 2016 - 2018</t>
  </si>
  <si>
    <t>Distribución del número total de Bienes de Interés Cultural a Nivel Nacional Departamento - 2019</t>
  </si>
  <si>
    <t>Distribución del número total de Bienes de Interés Cultural a Nivel Nacional por subgrupo patrimonial - 2019</t>
  </si>
  <si>
    <t>Encuesta Nacional de Calidad de Vida - 2012 -2018</t>
  </si>
  <si>
    <t>Encuesta Nacional de Calidad de Vida 2016-2018</t>
  </si>
  <si>
    <t xml:space="preserve"> Años promedio de educación de las personas de 15 a 24 años que pertenecen </t>
  </si>
  <si>
    <t>a un hogar de Economía Naranja</t>
  </si>
  <si>
    <t>Reporte Economía Naranja</t>
  </si>
  <si>
    <t>Encuesta de Consumo Cultural  2010 - 2017</t>
  </si>
  <si>
    <t xml:space="preserve">Promedio de lectura de libros por persona </t>
  </si>
  <si>
    <t>Sirec 2018</t>
  </si>
  <si>
    <t>BICNAL 2019</t>
  </si>
  <si>
    <t>Bicnal 2019</t>
  </si>
  <si>
    <t>Sirec 2017</t>
  </si>
  <si>
    <t>Salas y sillas de cine por departamento</t>
  </si>
  <si>
    <t>Simus 2018</t>
  </si>
  <si>
    <t xml:space="preserve">Número de escuelas de música </t>
  </si>
  <si>
    <t>Encuesta de ingresos y gastos 2006 - 2007 - Encuesta de presupuestos de los hogares 2016 -2017</t>
  </si>
  <si>
    <t>Encuesta de Consumo cultural 2014-2017</t>
  </si>
  <si>
    <t>Encuesta de Consumo Cultural 201 -2017</t>
  </si>
  <si>
    <t>Encuesta Anual Manufacturera - Encuesta Anual de Servicios</t>
  </si>
  <si>
    <t xml:space="preserve">Actividades de inclusión </t>
  </si>
  <si>
    <t>Comparativo certificados de inversión y donación otorgados por proyecto 2004-2017</t>
  </si>
  <si>
    <t>Comparativo cine nacional VS cine total</t>
  </si>
  <si>
    <t>Recaudo FDC 2003 - 2017</t>
  </si>
  <si>
    <t>Recaudo en $</t>
  </si>
  <si>
    <r>
      <rPr>
        <b/>
        <sz val="9"/>
        <rFont val="Segoe UI"/>
        <family val="2"/>
      </rPr>
      <t xml:space="preserve">Fuente: </t>
    </r>
    <r>
      <rPr>
        <sz val="9"/>
        <rFont val="Segoe UI"/>
        <family val="2"/>
      </rPr>
      <t>MINCULTURA - BICNAL, 2019.</t>
    </r>
  </si>
  <si>
    <r>
      <rPr>
        <b/>
        <sz val="9"/>
        <rFont val="Segoe UI"/>
        <family val="2"/>
      </rPr>
      <t>Fuente:</t>
    </r>
    <r>
      <rPr>
        <sz val="9"/>
        <rFont val="Segoe UI"/>
        <family val="2"/>
      </rPr>
      <t xml:space="preserve"> DANE – Encuesta de Consumo Cultural </t>
    </r>
  </si>
  <si>
    <r>
      <rPr>
        <b/>
        <sz val="9"/>
        <rFont val="Segoe UI"/>
        <family val="2"/>
      </rPr>
      <t>Fuente:</t>
    </r>
    <r>
      <rPr>
        <sz val="9"/>
        <rFont val="Segoe UI"/>
        <family val="2"/>
      </rPr>
      <t xml:space="preserve"> DANE – Encuesta de Consumo Cultural</t>
    </r>
  </si>
  <si>
    <t>Fabricación de joyas, bisutería y artículos conexos</t>
  </si>
  <si>
    <t>Fabricación de instrumentos musicales</t>
  </si>
  <si>
    <t>Fabricación de juegos, juguetes y rompecabezas</t>
  </si>
  <si>
    <r>
      <rPr>
        <b/>
        <sz val="9"/>
        <rFont val="Futura Std Medium"/>
        <family val="2"/>
      </rPr>
      <t>Fuente:</t>
    </r>
    <r>
      <rPr>
        <sz val="9"/>
        <rFont val="Futura Std Medium"/>
        <family val="2"/>
      </rPr>
      <t xml:space="preserve"> DANE – Encuesta de Consumo Cultural</t>
    </r>
  </si>
  <si>
    <r>
      <rPr>
        <b/>
        <sz val="9"/>
        <rFont val="Futura Std Medium"/>
        <family val="2"/>
      </rPr>
      <t>Fuente:</t>
    </r>
    <r>
      <rPr>
        <sz val="9"/>
        <rFont val="Futura Std Medium"/>
        <family val="2"/>
      </rPr>
      <t xml:space="preserve"> DANE – Encuesta de Consumo Cultural </t>
    </r>
  </si>
  <si>
    <r>
      <rPr>
        <b/>
        <sz val="9"/>
        <color theme="1"/>
        <rFont val="Futura Std Medium"/>
        <family val="2"/>
      </rPr>
      <t>Cobertura geográfica</t>
    </r>
    <r>
      <rPr>
        <b/>
        <u/>
        <sz val="9"/>
        <color theme="1"/>
        <rFont val="Futura Std Medium"/>
        <family val="2"/>
      </rPr>
      <t>:</t>
    </r>
    <r>
      <rPr>
        <sz val="9"/>
        <color theme="1"/>
        <rFont val="Futura Std Medium"/>
        <family val="2"/>
      </rPr>
      <t xml:space="preserve"> la ECP tiene un cubrimiento a nivel nacional de las cabeceras municipales.</t>
    </r>
  </si>
  <si>
    <r>
      <rPr>
        <b/>
        <sz val="9"/>
        <color theme="1"/>
        <rFont val="Futura Std Medium"/>
        <family val="2"/>
      </rPr>
      <t>Nota:</t>
    </r>
    <r>
      <rPr>
        <sz val="9"/>
        <color theme="1"/>
        <rFont val="Futura Std Medium"/>
        <family val="2"/>
      </rPr>
      <t xml:space="preserve"> Los departamentos en la lógica de las regiones DANE, están organizados así:
(1) Bogotá: en ella está incluida sólo Bogotá (como región).
(2) Caribe: Atlántico, Bolívar, Cesar, Córdoba, La Guajira, Magdalena y Sucre (7 departamentos).
(3) Oriental: Boyacá, Cundinamarca, Meta, Norte de Santander y Santander (5 departamentos, excluye Bogotá).
(4) Central: Antioquia, Caldas, Caquetá, Huila, Quindío, Risaralda y Tolima (7 departamentos). 
(5) Pacífica: Cauca, Chocó, Nariño y Valle del Cauca (4 departamentos).
(6) Amazonía / Orinoquía: Arauca, Casanare, Vichada, Putumayo, y Vaupés  (5 departamentos).</t>
    </r>
  </si>
  <si>
    <r>
      <rPr>
        <b/>
        <sz val="9"/>
        <color theme="1"/>
        <rFont val="Futura Std Medium"/>
        <family val="2"/>
      </rPr>
      <t xml:space="preserve">Fuente: </t>
    </r>
    <r>
      <rPr>
        <sz val="9"/>
        <color theme="1"/>
        <rFont val="Futura Std Medium"/>
        <family val="2"/>
      </rPr>
      <t>DANE - Encuesta de Consumo Cultural (ECC)</t>
    </r>
  </si>
  <si>
    <r>
      <rPr>
        <b/>
        <sz val="9"/>
        <rFont val="Segoe UI"/>
        <family val="2"/>
      </rPr>
      <t xml:space="preserve">Fuente:  </t>
    </r>
    <r>
      <rPr>
        <sz val="9"/>
        <rFont val="Segoe UI"/>
        <family val="2"/>
      </rPr>
      <t>DANE - Encuesta de Consumo Cultural (ECC)</t>
    </r>
  </si>
  <si>
    <r>
      <rPr>
        <b/>
        <sz val="9"/>
        <rFont val="Segoe UI"/>
        <family val="2"/>
      </rPr>
      <t xml:space="preserve">*DEFINICIÓN 2: </t>
    </r>
    <r>
      <rPr>
        <sz val="9"/>
        <rFont val="Segoe UI"/>
        <family val="2"/>
      </rPr>
      <t xml:space="preserve"> los hogares de Economía Naranja se definen como aquellos en los que por lo menos una persona del hogar está ocupado en una actividad económica de la Economía Naranja (se excluyen a empleados del servicio doméstico, parientes del servicio doméstico, trabajadores y pensionistas).</t>
    </r>
  </si>
  <si>
    <r>
      <t>**INCLUSIÓN TOTAL: s</t>
    </r>
    <r>
      <rPr>
        <sz val="9"/>
        <rFont val="Segoe UI"/>
        <family val="2"/>
      </rPr>
      <t>e toman las actividades económicas CIIU4 que corresponden totalmente a Economía Naranja.</t>
    </r>
  </si>
  <si>
    <r>
      <rPr>
        <b/>
        <sz val="9"/>
        <rFont val="Segoe UI"/>
        <family val="2"/>
      </rPr>
      <t xml:space="preserve">Fuente:  </t>
    </r>
    <r>
      <rPr>
        <sz val="9"/>
        <rFont val="Segoe UI"/>
        <family val="2"/>
      </rPr>
      <t>DANE - Encuesta Nacional de Calidad de Vida (ECV)</t>
    </r>
  </si>
  <si>
    <r>
      <rPr>
        <b/>
        <sz val="9"/>
        <rFont val="Segoe UI"/>
        <family val="2"/>
      </rPr>
      <t xml:space="preserve">Fuente:  </t>
    </r>
    <r>
      <rPr>
        <sz val="9"/>
        <rFont val="Segoe UI"/>
        <family val="2"/>
      </rPr>
      <t>DANE - Encuesta Nacional de Calidad de Vida, ECV 2014 a ECV 2018</t>
    </r>
  </si>
  <si>
    <r>
      <rPr>
        <b/>
        <sz val="9"/>
        <rFont val="Futura Std Light"/>
        <family val="2"/>
      </rPr>
      <t xml:space="preserve">Fuente: </t>
    </r>
    <r>
      <rPr>
        <sz val="9"/>
        <rFont val="Futura Std Light"/>
        <family val="2"/>
      </rPr>
      <t>MINCULTURA - SIREC, 2018.</t>
    </r>
  </si>
  <si>
    <t>***Los subsectores de la EAS presentan diferentes parámetros de inclusión entre sí, por lo que no se podría generar un indicador agregado del sector servicios dada las diferentes coberturas. Se presenta un agregado aquí a manera de ejercicio únicamente.</t>
  </si>
  <si>
    <t>**Las encuestas anuales económicas no se pueden comparar entre sí, pues cuentan con parámetros de inclusión diferentes. Por esta razón se presenta cada sector por separado.</t>
  </si>
  <si>
    <t>*Proporción frente al total de empresas en cada clase.</t>
  </si>
  <si>
    <t>Notas:</t>
  </si>
  <si>
    <r>
      <rPr>
        <b/>
        <sz val="10"/>
        <rFont val="Futura Std Medium"/>
        <family val="2"/>
      </rPr>
      <t>Fuente:</t>
    </r>
    <r>
      <rPr>
        <sz val="10"/>
        <rFont val="Futura Std Medium"/>
        <family val="2"/>
      </rPr>
      <t xml:space="preserve"> DANE – Encuestas anuales económicas de industria manufacturera y servicios 2017</t>
    </r>
  </si>
  <si>
    <t>Inclusión total (2)</t>
  </si>
  <si>
    <t>Número de actividades CIIU EN (a 4 dígitos)</t>
  </si>
  <si>
    <t>TOTAL EAS***</t>
  </si>
  <si>
    <t>Subtotal EN Inclusión total EAS***</t>
  </si>
  <si>
    <t xml:space="preserve">TOTAL EAM </t>
  </si>
  <si>
    <t>Subtotal EN Inclusión total EAM**</t>
  </si>
  <si>
    <t>Inclusión EN</t>
  </si>
  <si>
    <t>Indicadores de Consumo Cultural -  presentaciones y espectáculos - lectura - audiovisuales - formación y práctica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</si>
</sst>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_(* \(#,##0\);_(* &quot;-&quot;??_);_(@_)"/>
    <numFmt numFmtId="165" formatCode="0.0%"/>
    <numFmt numFmtId="166" formatCode="#,##0.0"/>
    <numFmt numFmtId="167" formatCode="0.0"/>
    <numFmt numFmtId="168" formatCode="#,##0.0;[Red]#,##0.0"/>
    <numFmt numFmtId="169" formatCode="_-* #,##0.00\ _p_t_a_-;\-* #,##0.00\ _p_t_a_-;_-* &quot;-&quot;??\ _p_t_a_-;_-@_-"/>
    <numFmt numFmtId="170" formatCode="_(* #,##0.0_);_(* \(#,##0.0\);_(* &quot;-&quot;??_);_(@_)"/>
  </numFmts>
  <fonts count="104" x14ac:knownFonts="1">
    <font>
      <sz val="11"/>
      <color theme="1"/>
      <name val="Calibri"/>
      <family val="2"/>
      <scheme val="minor"/>
    </font>
    <font>
      <sz val="11"/>
      <color theme="1"/>
      <name val="Calibri"/>
      <family val="2"/>
      <scheme val="minor"/>
    </font>
    <font>
      <sz val="11"/>
      <color rgb="FF000000"/>
      <name val="Calibri"/>
      <family val="2"/>
      <scheme val="minor"/>
    </font>
    <font>
      <sz val="11"/>
      <name val="Calibri"/>
      <family val="2"/>
    </font>
    <font>
      <b/>
      <sz val="10"/>
      <color theme="1"/>
      <name val="Arial"/>
      <family val="2"/>
    </font>
    <font>
      <b/>
      <sz val="10"/>
      <color theme="0"/>
      <name val="Arial"/>
      <family val="2"/>
    </font>
    <font>
      <sz val="10"/>
      <color theme="1"/>
      <name val="Arial"/>
      <family val="2"/>
    </font>
    <font>
      <sz val="10"/>
      <color theme="1"/>
      <name val="Arial"/>
      <family val="2"/>
    </font>
    <font>
      <sz val="10"/>
      <name val="Arial"/>
      <family val="2"/>
    </font>
    <font>
      <b/>
      <sz val="9"/>
      <name val="Arial"/>
      <family val="2"/>
    </font>
    <font>
      <sz val="9"/>
      <name val="Arial"/>
      <family val="2"/>
    </font>
    <font>
      <u/>
      <sz val="11"/>
      <color theme="10"/>
      <name val="Calibri"/>
      <family val="2"/>
      <scheme val="minor"/>
    </font>
    <font>
      <b/>
      <sz val="10"/>
      <name val="Arial"/>
      <family val="2"/>
    </font>
    <font>
      <sz val="8"/>
      <color theme="1"/>
      <name val="Arial"/>
      <family val="2"/>
    </font>
    <font>
      <sz val="8"/>
      <name val="Arial"/>
      <family val="2"/>
    </font>
    <font>
      <sz val="10"/>
      <color theme="1"/>
      <name val="Arial"/>
      <family val="2"/>
    </font>
    <font>
      <b/>
      <sz val="10"/>
      <color theme="1"/>
      <name val="Arial"/>
      <family val="2"/>
    </font>
    <font>
      <sz val="11"/>
      <color rgb="FF1F497D"/>
      <name val="Calibri"/>
      <family val="2"/>
      <scheme val="minor"/>
    </font>
    <font>
      <sz val="11"/>
      <color theme="1"/>
      <name val="Calibri"/>
      <family val="2"/>
    </font>
    <font>
      <sz val="10"/>
      <color theme="1"/>
      <name val="Arial"/>
      <family val="2"/>
    </font>
    <font>
      <sz val="11"/>
      <name val="Futura Std Light"/>
      <family val="2"/>
    </font>
    <font>
      <b/>
      <sz val="11"/>
      <color theme="1"/>
      <name val="Futura Std Light"/>
      <family val="2"/>
    </font>
    <font>
      <sz val="11"/>
      <color rgb="FF000000"/>
      <name val="Futura Std Light"/>
      <family val="2"/>
    </font>
    <font>
      <b/>
      <sz val="11"/>
      <name val="Futura Std Light"/>
      <family val="2"/>
    </font>
    <font>
      <b/>
      <sz val="20"/>
      <color theme="1"/>
      <name val="Futura Std Medium"/>
      <family val="2"/>
    </font>
    <font>
      <b/>
      <sz val="16"/>
      <color theme="1"/>
      <name val="Futura Std Light"/>
      <family val="2"/>
    </font>
    <font>
      <sz val="16"/>
      <name val="Futura Std Light"/>
      <family val="2"/>
    </font>
    <font>
      <sz val="16"/>
      <color rgb="FF000000"/>
      <name val="Futura Std Light"/>
      <family val="2"/>
    </font>
    <font>
      <b/>
      <sz val="16"/>
      <color theme="1"/>
      <name val="Futura Std Medium"/>
      <family val="2"/>
    </font>
    <font>
      <sz val="16"/>
      <color theme="1"/>
      <name val="Futura Std Medium"/>
      <family val="2"/>
    </font>
    <font>
      <b/>
      <sz val="16"/>
      <color theme="0"/>
      <name val="Futura Std Medium"/>
      <family val="2"/>
    </font>
    <font>
      <sz val="14"/>
      <color rgb="FF000000"/>
      <name val="Futura Std Light"/>
      <family val="2"/>
    </font>
    <font>
      <sz val="14"/>
      <name val="Futura Std Light"/>
      <family val="2"/>
    </font>
    <font>
      <b/>
      <sz val="14"/>
      <name val="Futura Std Light"/>
      <family val="2"/>
    </font>
    <font>
      <b/>
      <sz val="14"/>
      <color theme="0"/>
      <name val="Futura Std Medium"/>
      <family val="2"/>
    </font>
    <font>
      <sz val="11"/>
      <color theme="1"/>
      <name val="Futura Std Light"/>
      <family val="2"/>
    </font>
    <font>
      <b/>
      <sz val="11"/>
      <name val="Futura Std Medium"/>
      <family val="2"/>
    </font>
    <font>
      <sz val="9"/>
      <name val="Futura Std Medium"/>
      <family val="2"/>
    </font>
    <font>
      <b/>
      <sz val="9"/>
      <name val="Futura Std Medium"/>
      <family val="2"/>
    </font>
    <font>
      <b/>
      <sz val="9"/>
      <color theme="1"/>
      <name val="Futura Std Medium"/>
      <family val="2"/>
    </font>
    <font>
      <sz val="9"/>
      <color theme="1"/>
      <name val="Futura Std Medium"/>
      <family val="2"/>
    </font>
    <font>
      <b/>
      <sz val="9"/>
      <color rgb="FF000000"/>
      <name val="Futura Std Medium"/>
      <family val="2"/>
    </font>
    <font>
      <sz val="8"/>
      <name val="Futura Std Medium"/>
      <family val="2"/>
    </font>
    <font>
      <b/>
      <sz val="8"/>
      <name val="Futura Std Medium"/>
      <family val="2"/>
    </font>
    <font>
      <sz val="11"/>
      <color theme="1"/>
      <name val="Futura Std Medium"/>
      <family val="2"/>
    </font>
    <font>
      <b/>
      <sz val="10"/>
      <name val="Futura Std Medium"/>
      <family val="2"/>
    </font>
    <font>
      <sz val="10"/>
      <name val="Futura Std Medium"/>
      <family val="2"/>
    </font>
    <font>
      <sz val="14"/>
      <name val="Futura Std Medium"/>
      <family val="2"/>
    </font>
    <font>
      <b/>
      <sz val="11"/>
      <color theme="1"/>
      <name val="Futura Std Medium"/>
      <family val="2"/>
    </font>
    <font>
      <sz val="11"/>
      <color rgb="FF000000"/>
      <name val="Futura Std Medium"/>
      <family val="2"/>
    </font>
    <font>
      <sz val="11"/>
      <name val="Futura Std Medium"/>
      <family val="2"/>
    </font>
    <font>
      <b/>
      <sz val="12"/>
      <name val="Futura Std Medium"/>
      <family val="2"/>
    </font>
    <font>
      <b/>
      <sz val="12"/>
      <color rgb="FF000000"/>
      <name val="Futura Std Medium"/>
      <family val="2"/>
    </font>
    <font>
      <b/>
      <sz val="12"/>
      <color theme="1"/>
      <name val="Futura Std Medium"/>
      <family val="2"/>
    </font>
    <font>
      <sz val="12"/>
      <color rgb="FF000000"/>
      <name val="Futura Std Medium"/>
      <family val="2"/>
    </font>
    <font>
      <sz val="12"/>
      <name val="Futura Std Medium"/>
      <family val="2"/>
    </font>
    <font>
      <b/>
      <sz val="14"/>
      <name val="Futura Std Medium"/>
      <family val="2"/>
    </font>
    <font>
      <b/>
      <sz val="14"/>
      <color rgb="FF000000"/>
      <name val="Futura Std Medium"/>
      <family val="2"/>
    </font>
    <font>
      <b/>
      <sz val="14"/>
      <color theme="1"/>
      <name val="Futura Std Medium"/>
      <family val="2"/>
    </font>
    <font>
      <sz val="14"/>
      <color rgb="FF000000"/>
      <name val="Futura Std Medium"/>
      <family val="2"/>
    </font>
    <font>
      <sz val="13"/>
      <name val="Futura Std Medium"/>
      <family val="2"/>
    </font>
    <font>
      <sz val="12"/>
      <color theme="1"/>
      <name val="Futura Std Medium"/>
      <family val="2"/>
    </font>
    <font>
      <sz val="10"/>
      <color theme="1"/>
      <name val="Futura Std Medium"/>
      <family val="2"/>
    </font>
    <font>
      <sz val="14"/>
      <color theme="1"/>
      <name val="Futura Std Medium"/>
      <family val="2"/>
    </font>
    <font>
      <b/>
      <sz val="17"/>
      <color theme="1"/>
      <name val="Futura Std Medium"/>
      <family val="2"/>
    </font>
    <font>
      <sz val="15"/>
      <color theme="1"/>
      <name val="Futura Std Medium"/>
      <family val="2"/>
    </font>
    <font>
      <sz val="12"/>
      <name val="Futura Std Light"/>
      <family val="2"/>
    </font>
    <font>
      <u/>
      <sz val="11"/>
      <color theme="1"/>
      <name val="Futura Std Medium"/>
      <family val="2"/>
    </font>
    <font>
      <sz val="10"/>
      <color indexed="8"/>
      <name val="Futura Std Medium"/>
      <family val="2"/>
    </font>
    <font>
      <sz val="8"/>
      <color theme="1"/>
      <name val="Futura Std Medium"/>
      <family val="2"/>
    </font>
    <font>
      <sz val="16"/>
      <name val="Futura Std Medium"/>
      <family val="2"/>
    </font>
    <font>
      <sz val="8"/>
      <color indexed="8"/>
      <name val="Futura Std Medium"/>
      <family val="2"/>
    </font>
    <font>
      <b/>
      <sz val="12"/>
      <name val="Futura Std Light"/>
      <family val="2"/>
    </font>
    <font>
      <sz val="9"/>
      <color rgb="FFFF0000"/>
      <name val="Futura Std Medium"/>
      <family val="2"/>
    </font>
    <font>
      <sz val="12"/>
      <name val="Arial"/>
      <family val="2"/>
    </font>
    <font>
      <sz val="16"/>
      <color rgb="FF000000"/>
      <name val="Futura Std Medium"/>
      <family val="2"/>
    </font>
    <font>
      <sz val="11"/>
      <name val="Calibri"/>
      <family val="2"/>
      <scheme val="minor"/>
    </font>
    <font>
      <b/>
      <sz val="14"/>
      <color theme="0"/>
      <name val="Segoe UI"/>
      <family val="2"/>
    </font>
    <font>
      <sz val="16"/>
      <color theme="1"/>
      <name val="Calibri"/>
      <family val="2"/>
      <scheme val="minor"/>
    </font>
    <font>
      <sz val="9"/>
      <name val="Segoe UI"/>
      <family val="2"/>
    </font>
    <font>
      <sz val="9"/>
      <color rgb="FF000000"/>
      <name val="Segoe UI"/>
      <family val="2"/>
    </font>
    <font>
      <b/>
      <sz val="9"/>
      <color theme="1"/>
      <name val="Segoe UI"/>
      <family val="2"/>
    </font>
    <font>
      <b/>
      <sz val="20"/>
      <color theme="1"/>
      <name val="Segoe UI"/>
      <family val="2"/>
    </font>
    <font>
      <b/>
      <sz val="14"/>
      <color rgb="FF000000"/>
      <name val="Segoe UI"/>
      <family val="2"/>
    </font>
    <font>
      <b/>
      <sz val="9"/>
      <name val="Segoe UI"/>
      <family val="2"/>
    </font>
    <font>
      <b/>
      <sz val="13"/>
      <color theme="1"/>
      <name val="Futura Std Medium"/>
      <family val="2"/>
    </font>
    <font>
      <sz val="8"/>
      <name val="Segoe UI"/>
      <family val="2"/>
    </font>
    <font>
      <sz val="9"/>
      <color indexed="8"/>
      <name val="Segoe UI"/>
      <family val="2"/>
    </font>
    <font>
      <sz val="10"/>
      <name val="Segoe UI"/>
      <family val="2"/>
    </font>
    <font>
      <sz val="9"/>
      <color indexed="8"/>
      <name val="Futura Std Medium"/>
      <family val="2"/>
    </font>
    <font>
      <sz val="8"/>
      <color indexed="8"/>
      <name val="Segoe UI"/>
      <family val="2"/>
    </font>
    <font>
      <sz val="9"/>
      <color rgb="FF000000"/>
      <name val="Futura Std Light"/>
      <family val="2"/>
    </font>
    <font>
      <sz val="9"/>
      <name val="Futura Std Light"/>
      <family val="2"/>
    </font>
    <font>
      <b/>
      <u/>
      <sz val="9"/>
      <color theme="1"/>
      <name val="Futura Std Medium"/>
      <family val="2"/>
    </font>
    <font>
      <sz val="9"/>
      <color theme="1"/>
      <name val="Segoe UI"/>
      <family val="2"/>
    </font>
    <font>
      <b/>
      <sz val="9"/>
      <color theme="0"/>
      <name val="Segoe UI"/>
      <family val="2"/>
    </font>
    <font>
      <b/>
      <sz val="9"/>
      <color rgb="FF000000"/>
      <name val="Segoe UI"/>
      <family val="2"/>
    </font>
    <font>
      <sz val="9"/>
      <color theme="1"/>
      <name val="Futura Std Light"/>
      <family val="2"/>
    </font>
    <font>
      <b/>
      <sz val="9"/>
      <color theme="1"/>
      <name val="Futura Std Light"/>
      <family val="2"/>
    </font>
    <font>
      <b/>
      <sz val="9"/>
      <name val="Futura Std Light"/>
      <family val="2"/>
    </font>
    <font>
      <b/>
      <sz val="9"/>
      <color theme="1"/>
      <name val="Calibri"/>
      <family val="2"/>
      <scheme val="minor"/>
    </font>
    <font>
      <b/>
      <sz val="9"/>
      <name val="Calibri"/>
      <family val="2"/>
      <scheme val="minor"/>
    </font>
    <font>
      <sz val="9"/>
      <color theme="1"/>
      <name val="Calibri"/>
      <family val="2"/>
      <scheme val="minor"/>
    </font>
    <font>
      <sz val="9"/>
      <name val="Calibri"/>
      <family val="2"/>
      <scheme val="minor"/>
    </font>
  </fonts>
  <fills count="17">
    <fill>
      <patternFill patternType="none"/>
    </fill>
    <fill>
      <patternFill patternType="gray125"/>
    </fill>
    <fill>
      <patternFill patternType="solid">
        <fgColor rgb="FF3696AC"/>
        <bgColor indexed="64"/>
      </patternFill>
    </fill>
    <fill>
      <patternFill patternType="solid">
        <fgColor theme="0"/>
        <bgColor indexed="64"/>
      </patternFill>
    </fill>
    <fill>
      <patternFill patternType="solid">
        <fgColor rgb="FFB6004B"/>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FF"/>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0"/>
        <bgColor theme="6" tint="0.59999389629810485"/>
      </patternFill>
    </fill>
    <fill>
      <patternFill patternType="solid">
        <fgColor theme="0"/>
        <bgColor theme="6" tint="0.79998168889431442"/>
      </patternFill>
    </fill>
    <fill>
      <patternFill patternType="solid">
        <fgColor theme="0" tint="-0.14999847407452621"/>
        <bgColor theme="6" tint="0.79998168889431442"/>
      </patternFill>
    </fill>
    <fill>
      <patternFill patternType="solid">
        <fgColor theme="0" tint="-0.14999847407452621"/>
        <bgColor theme="6" tint="0.59999389629810485"/>
      </patternFill>
    </fill>
  </fills>
  <borders count="72">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style="thin">
        <color theme="0"/>
      </right>
      <top style="thin">
        <color rgb="FFFFFFFF"/>
      </top>
      <bottom style="thin">
        <color theme="0"/>
      </bottom>
      <diagonal/>
    </border>
    <border>
      <left style="thin">
        <color rgb="FFFFFFFF"/>
      </left>
      <right style="thin">
        <color theme="0"/>
      </right>
      <top style="thin">
        <color theme="0"/>
      </top>
      <bottom style="thin">
        <color theme="0"/>
      </bottom>
      <diagonal/>
    </border>
    <border>
      <left style="thin">
        <color theme="6" tint="0.39997558519241921"/>
      </left>
      <right style="thin">
        <color theme="0"/>
      </right>
      <top style="thin">
        <color theme="0"/>
      </top>
      <bottom style="thin">
        <color theme="0"/>
      </bottom>
      <diagonal/>
    </border>
    <border>
      <left style="thin">
        <color theme="0"/>
      </left>
      <right style="thin">
        <color theme="6" tint="0.39997558519241921"/>
      </right>
      <top style="thin">
        <color theme="0"/>
      </top>
      <bottom style="thin">
        <color theme="0"/>
      </bottom>
      <diagonal/>
    </border>
    <border>
      <left/>
      <right style="thin">
        <color theme="0"/>
      </right>
      <top style="thin">
        <color indexed="64"/>
      </top>
      <bottom style="thin">
        <color indexed="64"/>
      </bottom>
      <diagonal/>
    </border>
    <border>
      <left/>
      <right/>
      <top style="thin">
        <color indexed="64"/>
      </top>
      <bottom style="medium">
        <color indexed="64"/>
      </bottom>
      <diagonal/>
    </border>
    <border>
      <left style="thin">
        <color theme="0"/>
      </left>
      <right style="thin">
        <color theme="0"/>
      </right>
      <top/>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theme="6" tint="0.39997558519241921"/>
      </right>
      <top style="thin">
        <color indexed="64"/>
      </top>
      <bottom style="thin">
        <color theme="0"/>
      </bottom>
      <diagonal/>
    </border>
    <border>
      <left style="thin">
        <color theme="6" tint="0.39997558519241921"/>
      </left>
      <right style="thin">
        <color theme="0"/>
      </right>
      <top style="thin">
        <color theme="0"/>
      </top>
      <bottom style="thin">
        <color indexed="64"/>
      </bottom>
      <diagonal/>
    </border>
    <border>
      <left style="thin">
        <color theme="0"/>
      </left>
      <right style="thin">
        <color theme="6" tint="0.39997558519241921"/>
      </right>
      <top style="thin">
        <color theme="0"/>
      </top>
      <bottom style="thin">
        <color indexed="64"/>
      </bottom>
      <diagonal/>
    </border>
    <border>
      <left style="thin">
        <color rgb="FFFFFFFF"/>
      </left>
      <right style="thin">
        <color theme="0"/>
      </right>
      <top style="thin">
        <color indexed="64"/>
      </top>
      <bottom style="thin">
        <color theme="0"/>
      </bottom>
      <diagonal/>
    </border>
    <border>
      <left style="thin">
        <color rgb="FFFFFFFF"/>
      </left>
      <right style="thin">
        <color theme="0"/>
      </right>
      <top style="thin">
        <color theme="0"/>
      </top>
      <bottom style="thin">
        <color indexed="64"/>
      </bottom>
      <diagonal/>
    </border>
    <border>
      <left style="thin">
        <color theme="0"/>
      </left>
      <right style="thin">
        <color theme="0"/>
      </right>
      <top style="thin">
        <color indexed="64"/>
      </top>
      <bottom/>
      <diagonal/>
    </border>
    <border>
      <left style="thin">
        <color theme="0"/>
      </left>
      <right/>
      <top style="thin">
        <color indexed="64"/>
      </top>
      <bottom style="thin">
        <color rgb="FFFFFFFF"/>
      </bottom>
      <diagonal/>
    </border>
    <border>
      <left/>
      <right/>
      <top style="thin">
        <color indexed="64"/>
      </top>
      <bottom style="thin">
        <color rgb="FFFFFFFF"/>
      </bottom>
      <diagonal/>
    </border>
    <border>
      <left/>
      <right style="thin">
        <color theme="0"/>
      </right>
      <top style="thin">
        <color indexed="64"/>
      </top>
      <bottom style="thin">
        <color rgb="FFFFFFFF"/>
      </bottom>
      <diagonal/>
    </border>
    <border>
      <left/>
      <right/>
      <top style="thin">
        <color indexed="64"/>
      </top>
      <bottom style="thin">
        <color theme="0"/>
      </bottom>
      <diagonal/>
    </border>
    <border>
      <left style="thin">
        <color rgb="FFFFFFFF"/>
      </left>
      <right style="thin">
        <color theme="0"/>
      </right>
      <top/>
      <bottom style="thin">
        <color indexed="64"/>
      </bottom>
      <diagonal/>
    </border>
    <border>
      <left/>
      <right style="thin">
        <color theme="0"/>
      </right>
      <top style="thin">
        <color indexed="64"/>
      </top>
      <bottom/>
      <diagonal/>
    </border>
    <border>
      <left style="thin">
        <color theme="0"/>
      </left>
      <right/>
      <top style="thin">
        <color indexed="64"/>
      </top>
      <bottom style="double">
        <color theme="0"/>
      </bottom>
      <diagonal/>
    </border>
    <border>
      <left/>
      <right/>
      <top style="thin">
        <color indexed="64"/>
      </top>
      <bottom style="double">
        <color theme="0"/>
      </bottom>
      <diagonal/>
    </border>
    <border>
      <left/>
      <right style="thin">
        <color theme="0"/>
      </right>
      <top style="thin">
        <color indexed="64"/>
      </top>
      <bottom style="double">
        <color theme="0"/>
      </bottom>
      <diagonal/>
    </border>
    <border>
      <left style="thin">
        <color rgb="FFFFFFFF"/>
      </left>
      <right style="thin">
        <color indexed="64"/>
      </right>
      <top style="thin">
        <color indexed="64"/>
      </top>
      <bottom style="thin">
        <color indexed="64"/>
      </bottom>
      <diagonal/>
    </border>
    <border>
      <left style="thin">
        <color rgb="FFFFFFFF"/>
      </left>
      <right style="thin">
        <color indexed="64"/>
      </right>
      <top style="thin">
        <color indexed="64"/>
      </top>
      <bottom/>
      <diagonal/>
    </border>
    <border>
      <left style="thin">
        <color rgb="FFFFFFFF"/>
      </left>
      <right style="thin">
        <color indexed="64"/>
      </right>
      <top/>
      <bottom style="thin">
        <color theme="0"/>
      </bottom>
      <diagonal/>
    </border>
    <border>
      <left style="thin">
        <color rgb="FFFFFFFF"/>
      </left>
      <right style="thin">
        <color indexed="64"/>
      </right>
      <top style="thin">
        <color theme="0"/>
      </top>
      <bottom style="thin">
        <color theme="0"/>
      </bottom>
      <diagonal/>
    </border>
    <border>
      <left/>
      <right/>
      <top style="medium">
        <color indexed="64"/>
      </top>
      <bottom style="thin">
        <color indexed="64"/>
      </bottom>
      <diagonal/>
    </border>
    <border>
      <left/>
      <right/>
      <top style="medium">
        <color indexed="64"/>
      </top>
      <bottom/>
      <diagonal/>
    </border>
    <border>
      <left style="thin">
        <color theme="0"/>
      </left>
      <right/>
      <top/>
      <bottom style="thin">
        <color indexed="64"/>
      </bottom>
      <diagonal/>
    </border>
    <border>
      <left style="double">
        <color theme="0"/>
      </left>
      <right style="double">
        <color theme="0"/>
      </right>
      <top style="thin">
        <color indexed="64"/>
      </top>
      <bottom style="medium">
        <color indexed="64"/>
      </bottom>
      <diagonal/>
    </border>
    <border>
      <left/>
      <right style="double">
        <color theme="0"/>
      </right>
      <top style="thin">
        <color indexed="64"/>
      </top>
      <bottom style="medium">
        <color indexed="64"/>
      </bottom>
      <diagonal/>
    </border>
    <border>
      <left style="double">
        <color theme="0"/>
      </left>
      <right style="double">
        <color theme="0"/>
      </right>
      <top style="thin">
        <color indexed="64"/>
      </top>
      <bottom/>
      <diagonal/>
    </border>
    <border>
      <left style="double">
        <color theme="0"/>
      </left>
      <right style="double">
        <color theme="0"/>
      </right>
      <top style="medium">
        <color indexed="64"/>
      </top>
      <bottom/>
      <diagonal/>
    </border>
    <border>
      <left style="double">
        <color theme="0"/>
      </left>
      <right style="double">
        <color theme="0"/>
      </right>
      <top/>
      <bottom/>
      <diagonal/>
    </border>
    <border>
      <left style="double">
        <color theme="0"/>
      </left>
      <right style="double">
        <color theme="0"/>
      </right>
      <top/>
      <bottom style="medium">
        <color indexed="64"/>
      </bottom>
      <diagonal/>
    </border>
  </borders>
  <cellStyleXfs count="15">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8" fillId="0" borderId="0"/>
    <xf numFmtId="0" fontId="1" fillId="0" borderId="0"/>
    <xf numFmtId="0" fontId="11"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0" fontId="8" fillId="0" borderId="0"/>
    <xf numFmtId="169" fontId="8" fillId="0" borderId="0" applyFont="0" applyFill="0" applyBorder="0" applyAlignment="0" applyProtection="0"/>
    <xf numFmtId="0" fontId="18" fillId="0" borderId="0"/>
    <xf numFmtId="43" fontId="1" fillId="0" borderId="0" applyFont="0" applyFill="0" applyBorder="0" applyAlignment="0" applyProtection="0"/>
  </cellStyleXfs>
  <cellXfs count="911">
    <xf numFmtId="0" fontId="0" fillId="0" borderId="0" xfId="0"/>
    <xf numFmtId="0" fontId="3" fillId="0" borderId="0" xfId="2" applyFont="1" applyFill="1" applyBorder="1"/>
    <xf numFmtId="0" fontId="5" fillId="0" borderId="0" xfId="0" applyFont="1" applyFill="1" applyAlignment="1">
      <alignment horizontal="center"/>
    </xf>
    <xf numFmtId="0" fontId="4" fillId="0" borderId="0" xfId="0" applyFont="1" applyAlignment="1">
      <alignment horizontal="center"/>
    </xf>
    <xf numFmtId="0" fontId="6" fillId="0" borderId="0" xfId="0" applyFont="1"/>
    <xf numFmtId="0" fontId="7" fillId="0" borderId="0" xfId="0" applyFont="1"/>
    <xf numFmtId="0" fontId="0" fillId="0" borderId="0" xfId="0" applyAlignment="1">
      <alignment wrapText="1"/>
    </xf>
    <xf numFmtId="0" fontId="5" fillId="0" borderId="0" xfId="0" applyFont="1" applyFill="1" applyAlignment="1">
      <alignment horizontal="center" wrapText="1"/>
    </xf>
    <xf numFmtId="0" fontId="4" fillId="0" borderId="0" xfId="0" applyFont="1" applyAlignment="1">
      <alignment horizontal="center" wrapText="1"/>
    </xf>
    <xf numFmtId="0" fontId="0" fillId="3" borderId="0" xfId="0" applyFill="1"/>
    <xf numFmtId="0" fontId="0" fillId="0" borderId="0" xfId="0" applyAlignment="1">
      <alignment horizontal="center" vertical="center"/>
    </xf>
    <xf numFmtId="0" fontId="10" fillId="10" borderId="0" xfId="0" applyFont="1" applyFill="1" applyBorder="1" applyAlignment="1">
      <alignment horizontal="left" vertical="center"/>
    </xf>
    <xf numFmtId="0" fontId="8" fillId="3" borderId="0" xfId="0" applyFont="1" applyFill="1"/>
    <xf numFmtId="0" fontId="14" fillId="3" borderId="0" xfId="0" applyFont="1" applyFill="1"/>
    <xf numFmtId="0" fontId="14" fillId="10" borderId="0" xfId="0" applyFont="1" applyFill="1"/>
    <xf numFmtId="0" fontId="8" fillId="10" borderId="0" xfId="0" applyFont="1" applyFill="1"/>
    <xf numFmtId="0" fontId="12" fillId="10" borderId="0" xfId="0" applyFont="1" applyFill="1" applyAlignment="1">
      <alignment horizontal="center"/>
    </xf>
    <xf numFmtId="0" fontId="8" fillId="10" borderId="0" xfId="0" applyFont="1" applyFill="1" applyBorder="1"/>
    <xf numFmtId="0" fontId="9" fillId="10" borderId="0" xfId="0" applyFont="1" applyFill="1"/>
    <xf numFmtId="4" fontId="10" fillId="10" borderId="0" xfId="0" applyNumberFormat="1" applyFont="1" applyFill="1"/>
    <xf numFmtId="0" fontId="13" fillId="3" borderId="0" xfId="0" applyFont="1" applyFill="1"/>
    <xf numFmtId="0" fontId="13" fillId="0" borderId="0" xfId="0" applyFont="1"/>
    <xf numFmtId="0" fontId="15" fillId="0" borderId="0" xfId="0" applyFont="1"/>
    <xf numFmtId="0" fontId="5" fillId="2" borderId="0" xfId="0" applyFont="1" applyFill="1" applyAlignment="1">
      <alignment horizontal="center"/>
    </xf>
    <xf numFmtId="0" fontId="16" fillId="0" borderId="0" xfId="0" applyFont="1" applyAlignment="1">
      <alignment horizontal="center"/>
    </xf>
    <xf numFmtId="0" fontId="0" fillId="0" borderId="0" xfId="0" applyAlignment="1">
      <alignment horizontal="center"/>
    </xf>
    <xf numFmtId="0" fontId="6" fillId="0" borderId="0" xfId="0" applyFont="1" applyFill="1"/>
    <xf numFmtId="0" fontId="6" fillId="0" borderId="0" xfId="0" applyFont="1" applyAlignment="1">
      <alignment wrapText="1"/>
    </xf>
    <xf numFmtId="0" fontId="17" fillId="0" borderId="0" xfId="0" applyFont="1"/>
    <xf numFmtId="0" fontId="0" fillId="0" borderId="0" xfId="0" applyAlignment="1">
      <alignment horizontal="center" vertical="center" wrapText="1"/>
    </xf>
    <xf numFmtId="0" fontId="6" fillId="0" borderId="0" xfId="0" applyFont="1" applyAlignment="1">
      <alignment vertical="center" wrapText="1"/>
    </xf>
    <xf numFmtId="0" fontId="6" fillId="0" borderId="0" xfId="0" applyFont="1" applyAlignment="1">
      <alignment vertical="center"/>
    </xf>
    <xf numFmtId="0" fontId="19" fillId="0" borderId="0" xfId="0" applyFont="1"/>
    <xf numFmtId="0" fontId="11" fillId="0" borderId="0" xfId="7" applyFill="1" applyAlignment="1">
      <alignment vertical="center" wrapText="1"/>
    </xf>
    <xf numFmtId="0" fontId="15" fillId="0" borderId="0" xfId="0" applyFont="1" applyAlignment="1">
      <alignment horizontal="center" vertical="center"/>
    </xf>
    <xf numFmtId="0" fontId="15" fillId="0" borderId="0" xfId="0" applyFont="1" applyFill="1" applyAlignment="1">
      <alignment horizontal="center" vertical="center"/>
    </xf>
    <xf numFmtId="0" fontId="6" fillId="0" borderId="0" xfId="0" applyFont="1" applyAlignment="1">
      <alignment horizontal="center" vertical="center"/>
    </xf>
    <xf numFmtId="0" fontId="11" fillId="0" borderId="0" xfId="7" quotePrefix="1" applyFill="1" applyAlignment="1">
      <alignment vertical="center" wrapText="1"/>
    </xf>
    <xf numFmtId="0" fontId="0" fillId="0" borderId="0" xfId="0" applyAlignment="1">
      <alignment vertical="center"/>
    </xf>
    <xf numFmtId="0" fontId="20" fillId="0" borderId="0" xfId="2" applyFont="1" applyFill="1" applyBorder="1"/>
    <xf numFmtId="0" fontId="23" fillId="0" borderId="0" xfId="2" applyFont="1" applyFill="1" applyBorder="1"/>
    <xf numFmtId="0" fontId="20" fillId="0" borderId="0" xfId="2" applyFont="1" applyFill="1" applyBorder="1" applyAlignment="1">
      <alignment horizontal="center"/>
    </xf>
    <xf numFmtId="0" fontId="0" fillId="0" borderId="21" xfId="0" applyBorder="1"/>
    <xf numFmtId="1" fontId="26" fillId="3" borderId="26" xfId="3" applyNumberFormat="1" applyFont="1" applyFill="1" applyBorder="1" applyAlignment="1">
      <alignment horizontal="center"/>
    </xf>
    <xf numFmtId="3" fontId="27" fillId="3" borderId="17" xfId="2" applyNumberFormat="1" applyFont="1" applyFill="1" applyBorder="1" applyAlignment="1">
      <alignment horizontal="center" vertical="center"/>
    </xf>
    <xf numFmtId="164" fontId="26" fillId="3" borderId="27" xfId="1" applyNumberFormat="1" applyFont="1" applyFill="1" applyBorder="1" applyAlignment="1">
      <alignment horizontal="center"/>
    </xf>
    <xf numFmtId="0" fontId="20" fillId="3" borderId="0" xfId="2" applyFont="1" applyFill="1" applyBorder="1" applyAlignment="1">
      <alignment horizontal="center"/>
    </xf>
    <xf numFmtId="0" fontId="25" fillId="3" borderId="20" xfId="2" applyFont="1" applyFill="1" applyBorder="1" applyAlignment="1">
      <alignment horizontal="center" vertical="center"/>
    </xf>
    <xf numFmtId="3" fontId="25" fillId="3" borderId="28" xfId="2" applyNumberFormat="1" applyFont="1" applyFill="1" applyBorder="1" applyAlignment="1">
      <alignment horizontal="center" vertical="center"/>
    </xf>
    <xf numFmtId="164" fontId="20" fillId="3" borderId="0" xfId="2" applyNumberFormat="1" applyFont="1" applyFill="1" applyBorder="1" applyAlignment="1">
      <alignment horizontal="center"/>
    </xf>
    <xf numFmtId="0" fontId="20" fillId="3" borderId="0" xfId="2" applyFont="1" applyFill="1" applyBorder="1"/>
    <xf numFmtId="0" fontId="3" fillId="3" borderId="0" xfId="2" applyFont="1" applyFill="1" applyBorder="1"/>
    <xf numFmtId="0" fontId="23" fillId="3" borderId="0" xfId="2" applyFont="1" applyFill="1" applyBorder="1"/>
    <xf numFmtId="0" fontId="3" fillId="3" borderId="0" xfId="2" applyFont="1" applyFill="1" applyBorder="1" applyAlignment="1">
      <alignment wrapText="1"/>
    </xf>
    <xf numFmtId="0" fontId="30" fillId="3" borderId="26" xfId="2" applyNumberFormat="1" applyFont="1" applyFill="1" applyBorder="1" applyAlignment="1">
      <alignment horizontal="center" vertical="center" wrapText="1"/>
    </xf>
    <xf numFmtId="164" fontId="26" fillId="3" borderId="29" xfId="1" applyNumberFormat="1" applyFont="1" applyFill="1" applyBorder="1" applyAlignment="1">
      <alignment vertical="center"/>
    </xf>
    <xf numFmtId="0" fontId="30" fillId="3" borderId="28" xfId="2" applyNumberFormat="1" applyFont="1" applyFill="1" applyBorder="1" applyAlignment="1">
      <alignment horizontal="center" vertical="center" wrapText="1"/>
    </xf>
    <xf numFmtId="0" fontId="34" fillId="3" borderId="28" xfId="2" applyNumberFormat="1" applyFont="1" applyFill="1" applyBorder="1" applyAlignment="1">
      <alignment horizontal="center" vertical="center" wrapText="1"/>
    </xf>
    <xf numFmtId="1" fontId="32" fillId="3" borderId="26" xfId="3" applyNumberFormat="1" applyFont="1" applyFill="1" applyBorder="1" applyAlignment="1">
      <alignment horizontal="center"/>
    </xf>
    <xf numFmtId="3" fontId="31" fillId="3" borderId="17" xfId="2" applyNumberFormat="1" applyFont="1" applyFill="1" applyBorder="1" applyAlignment="1">
      <alignment horizontal="center" vertical="center"/>
    </xf>
    <xf numFmtId="165" fontId="21" fillId="0" borderId="0" xfId="4" applyNumberFormat="1" applyFont="1" applyBorder="1" applyAlignment="1">
      <alignment horizontal="left" vertical="center"/>
    </xf>
    <xf numFmtId="0" fontId="37" fillId="3" borderId="0" xfId="2" applyFont="1" applyFill="1" applyBorder="1"/>
    <xf numFmtId="0" fontId="44" fillId="0" borderId="0" xfId="0" applyFont="1"/>
    <xf numFmtId="0" fontId="38" fillId="3" borderId="0" xfId="5" applyFont="1" applyFill="1" applyAlignment="1"/>
    <xf numFmtId="0" fontId="37" fillId="3" borderId="0" xfId="5" applyFont="1" applyFill="1" applyBorder="1"/>
    <xf numFmtId="0" fontId="37" fillId="3" borderId="0" xfId="5" applyFont="1" applyFill="1"/>
    <xf numFmtId="0" fontId="38" fillId="3" borderId="0" xfId="5" applyFont="1" applyFill="1" applyBorder="1" applyAlignment="1"/>
    <xf numFmtId="0" fontId="44" fillId="0" borderId="0" xfId="0" applyFont="1" applyBorder="1"/>
    <xf numFmtId="0" fontId="37" fillId="3" borderId="0" xfId="5" applyFont="1" applyFill="1" applyBorder="1" applyAlignment="1"/>
    <xf numFmtId="0" fontId="50" fillId="3" borderId="0" xfId="5" applyFont="1" applyFill="1"/>
    <xf numFmtId="3" fontId="55" fillId="3" borderId="0" xfId="4" applyNumberFormat="1" applyFont="1" applyFill="1" applyBorder="1" applyAlignment="1">
      <alignment horizontal="right"/>
    </xf>
    <xf numFmtId="166" fontId="55" fillId="3" borderId="0" xfId="4" applyNumberFormat="1" applyFont="1" applyFill="1" applyBorder="1" applyAlignment="1">
      <alignment horizontal="right"/>
    </xf>
    <xf numFmtId="0" fontId="55" fillId="3" borderId="0" xfId="5" applyFont="1" applyFill="1"/>
    <xf numFmtId="0" fontId="55" fillId="3" borderId="0" xfId="5" applyFont="1" applyFill="1" applyBorder="1"/>
    <xf numFmtId="0" fontId="44" fillId="3" borderId="0" xfId="0" applyFont="1" applyFill="1" applyBorder="1"/>
    <xf numFmtId="0" fontId="44" fillId="3" borderId="0" xfId="0" applyFont="1" applyFill="1"/>
    <xf numFmtId="166" fontId="54" fillId="3" borderId="0" xfId="5" applyNumberFormat="1" applyFont="1" applyFill="1" applyBorder="1" applyAlignment="1">
      <alignment horizontal="right" vertical="center" wrapText="1"/>
    </xf>
    <xf numFmtId="0" fontId="53" fillId="3" borderId="0" xfId="0" applyFont="1" applyFill="1" applyBorder="1" applyAlignment="1">
      <alignment horizontal="center" vertical="center"/>
    </xf>
    <xf numFmtId="0" fontId="52" fillId="3" borderId="0" xfId="5" applyFont="1" applyFill="1" applyBorder="1" applyAlignment="1">
      <alignment vertical="center" wrapText="1"/>
    </xf>
    <xf numFmtId="0" fontId="51" fillId="3" borderId="0" xfId="5" applyFont="1" applyFill="1" applyBorder="1" applyAlignment="1">
      <alignment vertical="center"/>
    </xf>
    <xf numFmtId="0" fontId="44" fillId="3" borderId="0" xfId="0" applyFont="1" applyFill="1" applyBorder="1" applyAlignment="1"/>
    <xf numFmtId="0" fontId="44" fillId="0" borderId="0" xfId="0" applyFont="1" applyBorder="1" applyAlignment="1"/>
    <xf numFmtId="0" fontId="55" fillId="3" borderId="0" xfId="5" applyFont="1" applyFill="1" applyBorder="1" applyAlignment="1"/>
    <xf numFmtId="0" fontId="50" fillId="0" borderId="0" xfId="2" applyFont="1" applyFill="1" applyBorder="1"/>
    <xf numFmtId="0" fontId="50" fillId="3" borderId="0" xfId="2" applyFont="1" applyFill="1" applyBorder="1"/>
    <xf numFmtId="0" fontId="63" fillId="0" borderId="0" xfId="0" applyFont="1"/>
    <xf numFmtId="0" fontId="63" fillId="3" borderId="0" xfId="0" applyFont="1" applyFill="1"/>
    <xf numFmtId="0" fontId="65" fillId="0" borderId="0" xfId="0" applyFont="1"/>
    <xf numFmtId="0" fontId="24" fillId="0" borderId="0" xfId="0" applyFont="1" applyBorder="1" applyAlignment="1">
      <alignment horizontal="left"/>
    </xf>
    <xf numFmtId="0" fontId="44" fillId="0" borderId="26" xfId="0" applyFont="1" applyBorder="1"/>
    <xf numFmtId="1" fontId="55" fillId="13" borderId="0" xfId="3" applyNumberFormat="1" applyFont="1" applyFill="1" applyBorder="1" applyAlignment="1">
      <alignment horizontal="center" vertical="center" wrapText="1"/>
    </xf>
    <xf numFmtId="170" fontId="55" fillId="13" borderId="0" xfId="14" applyNumberFormat="1" applyFont="1" applyFill="1" applyBorder="1" applyAlignment="1">
      <alignment vertical="center" wrapText="1"/>
    </xf>
    <xf numFmtId="0" fontId="44" fillId="0" borderId="0" xfId="0" applyFont="1" applyFill="1"/>
    <xf numFmtId="0" fontId="44" fillId="9" borderId="0" xfId="0" applyFont="1" applyFill="1"/>
    <xf numFmtId="0" fontId="46" fillId="3" borderId="0" xfId="2" applyFont="1" applyFill="1" applyBorder="1" applyAlignment="1">
      <alignment horizontal="left"/>
    </xf>
    <xf numFmtId="0" fontId="61" fillId="3" borderId="0" xfId="0" applyFont="1" applyFill="1"/>
    <xf numFmtId="164" fontId="44" fillId="0" borderId="0" xfId="1" applyNumberFormat="1" applyFont="1"/>
    <xf numFmtId="43" fontId="44" fillId="0" borderId="0" xfId="1" applyFont="1"/>
    <xf numFmtId="0" fontId="44" fillId="0" borderId="0" xfId="0" applyFont="1" applyAlignment="1">
      <alignment wrapText="1"/>
    </xf>
    <xf numFmtId="0" fontId="63" fillId="0" borderId="0" xfId="0" applyFont="1" applyAlignment="1">
      <alignment wrapText="1"/>
    </xf>
    <xf numFmtId="0" fontId="37" fillId="10" borderId="0" xfId="0" applyFont="1" applyFill="1" applyBorder="1" applyAlignment="1">
      <alignment horizontal="left" vertical="center"/>
    </xf>
    <xf numFmtId="0" fontId="46" fillId="3" borderId="0" xfId="0" applyFont="1" applyFill="1"/>
    <xf numFmtId="0" fontId="38" fillId="3" borderId="0" xfId="0" applyFont="1" applyFill="1" applyAlignment="1">
      <alignment horizontal="left" vertical="top"/>
    </xf>
    <xf numFmtId="0" fontId="42" fillId="10" borderId="0" xfId="0" quotePrefix="1" applyFont="1" applyFill="1" applyAlignment="1">
      <alignment horizontal="left" vertical="center"/>
    </xf>
    <xf numFmtId="0" fontId="71" fillId="10" borderId="0" xfId="0" applyFont="1" applyFill="1" applyBorder="1" applyAlignment="1">
      <alignment horizontal="left" vertical="center"/>
    </xf>
    <xf numFmtId="0" fontId="42" fillId="3" borderId="0" xfId="0" applyFont="1" applyFill="1"/>
    <xf numFmtId="0" fontId="37" fillId="10" borderId="0" xfId="0" applyFont="1" applyFill="1" applyBorder="1" applyAlignment="1">
      <alignment horizontal="left" vertical="top" wrapText="1"/>
    </xf>
    <xf numFmtId="0" fontId="68" fillId="10" borderId="0" xfId="0" applyFont="1" applyFill="1" applyBorder="1" applyAlignment="1">
      <alignment horizontal="left" vertical="center"/>
    </xf>
    <xf numFmtId="0" fontId="50" fillId="10" borderId="0" xfId="0" applyFont="1" applyFill="1"/>
    <xf numFmtId="0" fontId="36" fillId="10" borderId="0" xfId="0" applyFont="1" applyFill="1" applyAlignment="1">
      <alignment horizontal="center"/>
    </xf>
    <xf numFmtId="0" fontId="50" fillId="10" borderId="0" xfId="0" applyFont="1" applyFill="1" applyBorder="1"/>
    <xf numFmtId="0" fontId="36" fillId="10" borderId="0" xfId="0" applyFont="1" applyFill="1"/>
    <xf numFmtId="4" fontId="50" fillId="10" borderId="0" xfId="0" applyNumberFormat="1" applyFont="1" applyFill="1"/>
    <xf numFmtId="0" fontId="36" fillId="3" borderId="0" xfId="0" applyFont="1" applyFill="1" applyBorder="1" applyAlignment="1">
      <alignment horizontal="justify" vertical="center"/>
    </xf>
    <xf numFmtId="0" fontId="36" fillId="3" borderId="9" xfId="0" applyFont="1" applyFill="1" applyBorder="1" applyAlignment="1">
      <alignment horizontal="justify" vertical="center"/>
    </xf>
    <xf numFmtId="164" fontId="32" fillId="3" borderId="27" xfId="1" applyNumberFormat="1" applyFont="1" applyFill="1" applyBorder="1" applyAlignment="1">
      <alignment horizontal="center"/>
    </xf>
    <xf numFmtId="0" fontId="72" fillId="0" borderId="0" xfId="2" applyFont="1" applyFill="1" applyBorder="1"/>
    <xf numFmtId="3" fontId="73" fillId="3" borderId="0" xfId="2" applyNumberFormat="1" applyFont="1" applyFill="1" applyBorder="1"/>
    <xf numFmtId="0" fontId="37" fillId="3" borderId="0" xfId="2" applyFont="1" applyFill="1" applyBorder="1" applyAlignment="1"/>
    <xf numFmtId="0" fontId="37" fillId="3" borderId="0" xfId="2" applyFont="1" applyFill="1" applyBorder="1" applyAlignment="1">
      <alignment vertical="center"/>
    </xf>
    <xf numFmtId="0" fontId="42" fillId="10" borderId="0" xfId="0" applyFont="1" applyFill="1" applyBorder="1" applyAlignment="1">
      <alignment horizontal="left" vertical="center"/>
    </xf>
    <xf numFmtId="0" fontId="55" fillId="10" borderId="0" xfId="0" applyFont="1" applyFill="1" applyBorder="1" applyAlignment="1">
      <alignment horizontal="left" vertical="center"/>
    </xf>
    <xf numFmtId="0" fontId="46" fillId="10" borderId="0" xfId="0" applyFont="1" applyFill="1" applyBorder="1" applyAlignment="1">
      <alignment horizontal="left" vertical="center"/>
    </xf>
    <xf numFmtId="0" fontId="46" fillId="3" borderId="0" xfId="0" applyFont="1" applyFill="1" applyBorder="1" applyAlignment="1">
      <alignment horizontal="left" vertical="center"/>
    </xf>
    <xf numFmtId="0" fontId="45" fillId="3" borderId="0" xfId="0" applyFont="1" applyFill="1" applyBorder="1" applyAlignment="1">
      <alignment horizontal="left" vertical="center" wrapText="1"/>
    </xf>
    <xf numFmtId="0" fontId="36" fillId="7" borderId="0" xfId="0" applyFont="1" applyFill="1" applyBorder="1" applyAlignment="1">
      <alignment horizontal="justify" vertical="center"/>
    </xf>
    <xf numFmtId="0" fontId="55" fillId="10" borderId="0" xfId="0" applyFont="1" applyFill="1"/>
    <xf numFmtId="3" fontId="61" fillId="3" borderId="0" xfId="0" applyNumberFormat="1" applyFont="1" applyFill="1"/>
    <xf numFmtId="0" fontId="56" fillId="10" borderId="0" xfId="0" applyFont="1" applyFill="1" applyAlignment="1">
      <alignment horizontal="center"/>
    </xf>
    <xf numFmtId="0" fontId="47" fillId="10" borderId="0" xfId="0" applyFont="1" applyFill="1"/>
    <xf numFmtId="0" fontId="47" fillId="10" borderId="0" xfId="0" applyFont="1" applyFill="1" applyBorder="1"/>
    <xf numFmtId="0" fontId="56" fillId="10" borderId="0" xfId="0" applyFont="1" applyFill="1"/>
    <xf numFmtId="0" fontId="56" fillId="3" borderId="0" xfId="0" applyFont="1" applyFill="1" applyBorder="1" applyAlignment="1">
      <alignment horizontal="justify" vertical="center"/>
    </xf>
    <xf numFmtId="0" fontId="56" fillId="3" borderId="9" xfId="0" applyFont="1" applyFill="1" applyBorder="1" applyAlignment="1">
      <alignment horizontal="justify" vertical="center"/>
    </xf>
    <xf numFmtId="0" fontId="46" fillId="10" borderId="0" xfId="0" applyFont="1" applyFill="1"/>
    <xf numFmtId="0" fontId="45" fillId="10" borderId="0" xfId="0" applyFont="1" applyFill="1" applyAlignment="1">
      <alignment horizontal="center"/>
    </xf>
    <xf numFmtId="0" fontId="46" fillId="10" borderId="0" xfId="0" applyFont="1" applyFill="1" applyBorder="1"/>
    <xf numFmtId="17" fontId="45" fillId="10" borderId="9" xfId="0" applyNumberFormat="1" applyFont="1" applyFill="1" applyBorder="1" applyAlignment="1">
      <alignment horizontal="center"/>
    </xf>
    <xf numFmtId="17" fontId="45" fillId="10" borderId="9" xfId="0" applyNumberFormat="1" applyFont="1" applyFill="1" applyBorder="1" applyAlignment="1">
      <alignment horizontal="left"/>
    </xf>
    <xf numFmtId="0" fontId="43" fillId="10" borderId="0" xfId="0" applyFont="1" applyFill="1"/>
    <xf numFmtId="0" fontId="38" fillId="10" borderId="0" xfId="0" applyFont="1" applyFill="1"/>
    <xf numFmtId="170" fontId="62" fillId="7" borderId="0" xfId="1" applyNumberFormat="1" applyFont="1" applyFill="1" applyAlignment="1">
      <alignment horizontal="right" vertical="center"/>
    </xf>
    <xf numFmtId="4" fontId="37" fillId="10" borderId="0" xfId="0" applyNumberFormat="1" applyFont="1" applyFill="1"/>
    <xf numFmtId="166" fontId="37" fillId="3" borderId="0" xfId="12" applyNumberFormat="1" applyFont="1" applyFill="1" applyBorder="1" applyAlignment="1">
      <alignment horizontal="left" vertical="center"/>
    </xf>
    <xf numFmtId="170" fontId="62" fillId="3" borderId="0" xfId="1" applyNumberFormat="1" applyFont="1" applyFill="1" applyAlignment="1">
      <alignment horizontal="right" vertical="center"/>
    </xf>
    <xf numFmtId="166" fontId="37" fillId="3" borderId="0" xfId="12" applyNumberFormat="1" applyFont="1" applyFill="1" applyBorder="1" applyAlignment="1">
      <alignment vertical="center"/>
    </xf>
    <xf numFmtId="170" fontId="62" fillId="3" borderId="0" xfId="1" applyNumberFormat="1" applyFont="1" applyFill="1" applyBorder="1" applyAlignment="1">
      <alignment horizontal="right" vertical="center"/>
    </xf>
    <xf numFmtId="166" fontId="37" fillId="3" borderId="9" xfId="12" applyNumberFormat="1" applyFont="1" applyFill="1" applyBorder="1" applyAlignment="1">
      <alignment horizontal="center" vertical="center"/>
    </xf>
    <xf numFmtId="166" fontId="37" fillId="3" borderId="9" xfId="12" applyNumberFormat="1" applyFont="1" applyFill="1" applyBorder="1" applyAlignment="1">
      <alignment vertical="center"/>
    </xf>
    <xf numFmtId="0" fontId="69" fillId="3" borderId="0" xfId="0" applyFont="1" applyFill="1"/>
    <xf numFmtId="0" fontId="69" fillId="0" borderId="0" xfId="0" applyFont="1"/>
    <xf numFmtId="166" fontId="37" fillId="3" borderId="0" xfId="12" applyNumberFormat="1" applyFont="1" applyFill="1" applyBorder="1" applyAlignment="1">
      <alignment horizontal="right"/>
    </xf>
    <xf numFmtId="166" fontId="37" fillId="7" borderId="0" xfId="12" applyNumberFormat="1" applyFont="1" applyFill="1" applyBorder="1" applyAlignment="1">
      <alignment vertical="center"/>
    </xf>
    <xf numFmtId="166" fontId="37" fillId="7" borderId="0" xfId="12" applyNumberFormat="1" applyFont="1" applyFill="1" applyBorder="1" applyAlignment="1">
      <alignment horizontal="right"/>
    </xf>
    <xf numFmtId="43" fontId="46" fillId="3" borderId="0" xfId="1" applyNumberFormat="1" applyFont="1" applyFill="1" applyBorder="1" applyAlignment="1"/>
    <xf numFmtId="43" fontId="46" fillId="3" borderId="0" xfId="0" applyNumberFormat="1" applyFont="1" applyFill="1" applyBorder="1" applyAlignment="1"/>
    <xf numFmtId="166" fontId="37" fillId="10" borderId="0" xfId="12" applyNumberFormat="1" applyFont="1" applyFill="1" applyBorder="1" applyAlignment="1">
      <alignment vertical="center"/>
    </xf>
    <xf numFmtId="0" fontId="38" fillId="3" borderId="9" xfId="0" applyFont="1" applyFill="1" applyBorder="1" applyAlignment="1">
      <alignment horizontal="justify" vertical="center"/>
    </xf>
    <xf numFmtId="166" fontId="37" fillId="3" borderId="9" xfId="12" applyNumberFormat="1" applyFont="1" applyFill="1" applyBorder="1" applyAlignment="1">
      <alignment horizontal="left" vertical="center"/>
    </xf>
    <xf numFmtId="43" fontId="46" fillId="3" borderId="9" xfId="0" applyNumberFormat="1" applyFont="1" applyFill="1" applyBorder="1" applyAlignment="1"/>
    <xf numFmtId="0" fontId="74" fillId="10" borderId="0" xfId="0" applyFont="1" applyFill="1"/>
    <xf numFmtId="43" fontId="46" fillId="7" borderId="0" xfId="1" applyNumberFormat="1" applyFont="1" applyFill="1" applyBorder="1"/>
    <xf numFmtId="43" fontId="46" fillId="7" borderId="0" xfId="1" applyNumberFormat="1" applyFont="1" applyFill="1" applyBorder="1" applyAlignment="1"/>
    <xf numFmtId="4" fontId="46" fillId="3" borderId="0" xfId="0" applyNumberFormat="1" applyFont="1" applyFill="1" applyBorder="1" applyAlignment="1">
      <alignment horizontal="right" vertical="top"/>
    </xf>
    <xf numFmtId="4" fontId="46" fillId="7" borderId="0" xfId="0" applyNumberFormat="1" applyFont="1" applyFill="1" applyBorder="1" applyAlignment="1">
      <alignment horizontal="right" vertical="top"/>
    </xf>
    <xf numFmtId="166" fontId="62" fillId="3" borderId="0" xfId="0" applyNumberFormat="1" applyFont="1" applyFill="1" applyBorder="1" applyAlignment="1">
      <alignment horizontal="right" vertical="center" wrapText="1"/>
    </xf>
    <xf numFmtId="166" fontId="62" fillId="7" borderId="0" xfId="0" applyNumberFormat="1" applyFont="1" applyFill="1" applyBorder="1"/>
    <xf numFmtId="166" fontId="62" fillId="7" borderId="0" xfId="0" applyNumberFormat="1" applyFont="1" applyFill="1" applyBorder="1" applyAlignment="1">
      <alignment horizontal="right" vertical="center" wrapText="1"/>
    </xf>
    <xf numFmtId="0" fontId="46" fillId="3" borderId="0" xfId="2" applyFont="1" applyFill="1"/>
    <xf numFmtId="0" fontId="46" fillId="0" borderId="0" xfId="2" applyFont="1"/>
    <xf numFmtId="3" fontId="57" fillId="0" borderId="17" xfId="2" applyNumberFormat="1" applyFont="1" applyBorder="1" applyAlignment="1">
      <alignment horizontal="center"/>
    </xf>
    <xf numFmtId="164" fontId="56" fillId="0" borderId="27" xfId="1" applyNumberFormat="1" applyFont="1" applyFill="1" applyBorder="1" applyAlignment="1">
      <alignment horizontal="center"/>
    </xf>
    <xf numFmtId="1" fontId="56" fillId="0" borderId="26" xfId="3" applyNumberFormat="1" applyFont="1" applyFill="1" applyBorder="1" applyAlignment="1">
      <alignment horizontal="center"/>
    </xf>
    <xf numFmtId="0" fontId="28" fillId="6" borderId="20" xfId="2" applyFont="1" applyFill="1" applyBorder="1" applyAlignment="1">
      <alignment horizontal="center" vertical="center"/>
    </xf>
    <xf numFmtId="1" fontId="47" fillId="0" borderId="26" xfId="3" applyNumberFormat="1" applyFont="1" applyFill="1" applyBorder="1" applyAlignment="1">
      <alignment horizontal="center"/>
    </xf>
    <xf numFmtId="3" fontId="59" fillId="0" borderId="17" xfId="2" applyNumberFormat="1" applyFont="1" applyBorder="1" applyAlignment="1">
      <alignment horizontal="center" vertical="center"/>
    </xf>
    <xf numFmtId="1" fontId="47" fillId="3" borderId="26" xfId="3" applyNumberFormat="1" applyFont="1" applyFill="1" applyBorder="1" applyAlignment="1">
      <alignment horizontal="center"/>
    </xf>
    <xf numFmtId="3" fontId="59" fillId="3" borderId="17" xfId="2" applyNumberFormat="1" applyFont="1" applyFill="1" applyBorder="1" applyAlignment="1">
      <alignment horizontal="center" vertical="center"/>
    </xf>
    <xf numFmtId="165" fontId="48" fillId="3" borderId="0" xfId="4" applyNumberFormat="1" applyFont="1" applyFill="1" applyBorder="1" applyAlignment="1">
      <alignment horizontal="left" vertical="center"/>
    </xf>
    <xf numFmtId="1" fontId="70" fillId="3" borderId="26" xfId="3" applyNumberFormat="1" applyFont="1" applyFill="1" applyBorder="1" applyAlignment="1">
      <alignment horizontal="center"/>
    </xf>
    <xf numFmtId="3" fontId="75" fillId="3" borderId="17" xfId="2" applyNumberFormat="1" applyFont="1" applyFill="1" applyBorder="1" applyAlignment="1">
      <alignment horizontal="center" vertical="center"/>
    </xf>
    <xf numFmtId="3" fontId="75" fillId="0" borderId="17" xfId="2" applyNumberFormat="1" applyFont="1" applyBorder="1" applyAlignment="1">
      <alignment horizontal="center" vertical="center"/>
    </xf>
    <xf numFmtId="1" fontId="70" fillId="0" borderId="26" xfId="3" applyNumberFormat="1" applyFont="1" applyFill="1" applyBorder="1" applyAlignment="1">
      <alignment horizontal="center"/>
    </xf>
    <xf numFmtId="0" fontId="28" fillId="3" borderId="20" xfId="2" applyFont="1" applyFill="1" applyBorder="1" applyAlignment="1">
      <alignment horizontal="center" vertical="center"/>
    </xf>
    <xf numFmtId="3" fontId="28" fillId="3" borderId="28" xfId="2" applyNumberFormat="1" applyFont="1" applyFill="1" applyBorder="1" applyAlignment="1">
      <alignment horizontal="center" vertical="center"/>
    </xf>
    <xf numFmtId="0" fontId="48" fillId="0" borderId="0" xfId="0" applyFont="1" applyBorder="1" applyAlignment="1">
      <alignment horizontal="center"/>
    </xf>
    <xf numFmtId="170" fontId="46" fillId="7" borderId="0" xfId="1" applyNumberFormat="1" applyFont="1" applyFill="1" applyAlignment="1">
      <alignment horizontal="right" vertical="center"/>
    </xf>
    <xf numFmtId="166" fontId="37" fillId="7" borderId="0" xfId="12" applyNumberFormat="1" applyFont="1" applyFill="1" applyBorder="1" applyAlignment="1">
      <alignment horizontal="left" vertical="center"/>
    </xf>
    <xf numFmtId="0" fontId="38" fillId="3" borderId="9" xfId="0" applyFont="1" applyFill="1" applyBorder="1" applyAlignment="1">
      <alignment horizontal="center" vertical="center"/>
    </xf>
    <xf numFmtId="0" fontId="38" fillId="3" borderId="10" xfId="0" applyFont="1" applyFill="1" applyBorder="1" applyAlignment="1">
      <alignment horizontal="center" vertical="center"/>
    </xf>
    <xf numFmtId="0" fontId="12" fillId="0" borderId="0" xfId="0" applyFont="1" applyAlignment="1">
      <alignment horizontal="center" wrapText="1"/>
    </xf>
    <xf numFmtId="0" fontId="11" fillId="0" borderId="0" xfId="7" applyFill="1" applyAlignment="1">
      <alignment wrapText="1"/>
    </xf>
    <xf numFmtId="0" fontId="11" fillId="0" borderId="0" xfId="7" applyFill="1"/>
    <xf numFmtId="0" fontId="76" fillId="0" borderId="0" xfId="0" applyFont="1" applyAlignment="1">
      <alignment wrapText="1"/>
    </xf>
    <xf numFmtId="0" fontId="32" fillId="7" borderId="0" xfId="2" applyFont="1" applyFill="1" applyBorder="1"/>
    <xf numFmtId="1" fontId="26" fillId="3" borderId="23" xfId="3" applyNumberFormat="1" applyFont="1" applyFill="1" applyBorder="1" applyAlignment="1"/>
    <xf numFmtId="3" fontId="27" fillId="3" borderId="24" xfId="2" applyNumberFormat="1" applyFont="1" applyFill="1" applyBorder="1" applyAlignment="1">
      <alignment vertical="center"/>
    </xf>
    <xf numFmtId="164" fontId="26" fillId="3" borderId="25" xfId="1" applyNumberFormat="1" applyFont="1" applyFill="1" applyBorder="1" applyAlignment="1">
      <alignment horizontal="center"/>
    </xf>
    <xf numFmtId="3" fontId="27" fillId="3" borderId="24" xfId="2" applyNumberFormat="1" applyFont="1" applyFill="1" applyBorder="1" applyAlignment="1">
      <alignment horizontal="center" vertical="center"/>
    </xf>
    <xf numFmtId="0" fontId="37" fillId="3" borderId="0" xfId="2" applyFont="1" applyFill="1" applyBorder="1" applyAlignment="1">
      <alignment horizontal="center"/>
    </xf>
    <xf numFmtId="0" fontId="29" fillId="0" borderId="0" xfId="0" applyFont="1" applyBorder="1" applyAlignment="1">
      <alignment horizontal="left"/>
    </xf>
    <xf numFmtId="0" fontId="29" fillId="7" borderId="10" xfId="0" applyFont="1" applyFill="1" applyBorder="1" applyAlignment="1">
      <alignment horizontal="left"/>
    </xf>
    <xf numFmtId="0" fontId="44" fillId="7" borderId="10" xfId="0" applyFont="1" applyFill="1" applyBorder="1"/>
    <xf numFmtId="0" fontId="44" fillId="7" borderId="9" xfId="0" applyFont="1" applyFill="1" applyBorder="1"/>
    <xf numFmtId="0" fontId="22" fillId="0" borderId="21" xfId="2" applyFont="1" applyBorder="1" applyAlignment="1">
      <alignment vertical="center"/>
    </xf>
    <xf numFmtId="0" fontId="22" fillId="0" borderId="0" xfId="2" applyFont="1" applyBorder="1" applyAlignment="1">
      <alignment vertical="center"/>
    </xf>
    <xf numFmtId="0" fontId="20" fillId="0" borderId="22" xfId="2" applyFont="1" applyFill="1" applyBorder="1"/>
    <xf numFmtId="0" fontId="24" fillId="7" borderId="10" xfId="0" applyFont="1" applyFill="1" applyBorder="1"/>
    <xf numFmtId="0" fontId="20" fillId="7" borderId="10" xfId="2" applyFont="1" applyFill="1" applyBorder="1"/>
    <xf numFmtId="0" fontId="32" fillId="7" borderId="39" xfId="2" applyFont="1" applyFill="1" applyBorder="1"/>
    <xf numFmtId="0" fontId="32" fillId="7" borderId="9" xfId="2" applyFont="1" applyFill="1" applyBorder="1"/>
    <xf numFmtId="0" fontId="31" fillId="7" borderId="9" xfId="2" applyFont="1" applyFill="1" applyBorder="1" applyAlignment="1">
      <alignment vertical="center"/>
    </xf>
    <xf numFmtId="0" fontId="49" fillId="0" borderId="21" xfId="2" applyFont="1" applyBorder="1" applyAlignment="1">
      <alignment vertical="center"/>
    </xf>
    <xf numFmtId="0" fontId="49" fillId="0" borderId="0" xfId="2" applyFont="1" applyBorder="1" applyAlignment="1">
      <alignment vertical="center"/>
    </xf>
    <xf numFmtId="0" fontId="50" fillId="0" borderId="22" xfId="2" applyFont="1" applyFill="1" applyBorder="1"/>
    <xf numFmtId="0" fontId="44" fillId="7" borderId="0" xfId="0" applyFont="1" applyFill="1" applyBorder="1"/>
    <xf numFmtId="0" fontId="29" fillId="7" borderId="9" xfId="0" applyFont="1" applyFill="1" applyBorder="1" applyAlignment="1">
      <alignment horizontal="left"/>
    </xf>
    <xf numFmtId="0" fontId="29" fillId="7" borderId="10" xfId="0" applyFont="1" applyFill="1" applyBorder="1" applyAlignment="1"/>
    <xf numFmtId="0" fontId="78" fillId="0" borderId="0" xfId="0" applyFont="1" applyBorder="1" applyAlignment="1">
      <alignment horizontal="left"/>
    </xf>
    <xf numFmtId="0" fontId="0" fillId="7" borderId="10" xfId="0" applyFont="1" applyFill="1" applyBorder="1"/>
    <xf numFmtId="0" fontId="78" fillId="7" borderId="9" xfId="0" applyFont="1" applyFill="1" applyBorder="1" applyAlignment="1"/>
    <xf numFmtId="0" fontId="65" fillId="7" borderId="27" xfId="2" applyNumberFormat="1" applyFont="1" applyFill="1" applyBorder="1" applyAlignment="1">
      <alignment horizontal="center" vertical="center" wrapText="1"/>
    </xf>
    <xf numFmtId="0" fontId="65" fillId="7" borderId="17" xfId="2" applyNumberFormat="1" applyFont="1" applyFill="1" applyBorder="1" applyAlignment="1">
      <alignment horizontal="center" vertical="center" wrapText="1"/>
    </xf>
    <xf numFmtId="0" fontId="79" fillId="7" borderId="10" xfId="2" applyFont="1" applyFill="1" applyBorder="1"/>
    <xf numFmtId="0" fontId="80" fillId="7" borderId="38" xfId="2" applyFont="1" applyFill="1" applyBorder="1" applyAlignment="1">
      <alignment vertical="center"/>
    </xf>
    <xf numFmtId="0" fontId="79" fillId="7" borderId="39" xfId="2" applyFont="1" applyFill="1" applyBorder="1"/>
    <xf numFmtId="0" fontId="81" fillId="7" borderId="10" xfId="0" applyFont="1" applyFill="1" applyBorder="1"/>
    <xf numFmtId="0" fontId="81" fillId="7" borderId="37" xfId="2" applyFont="1" applyFill="1" applyBorder="1" applyAlignment="1">
      <alignment vertical="center"/>
    </xf>
    <xf numFmtId="0" fontId="81" fillId="7" borderId="18" xfId="2" applyFont="1" applyFill="1" applyBorder="1" applyAlignment="1">
      <alignment vertical="center"/>
    </xf>
    <xf numFmtId="0" fontId="80" fillId="7" borderId="19" xfId="2" applyFont="1" applyFill="1" applyBorder="1" applyAlignment="1">
      <alignment vertical="center"/>
    </xf>
    <xf numFmtId="0" fontId="79" fillId="7" borderId="20" xfId="2" applyFont="1" applyFill="1" applyBorder="1"/>
    <xf numFmtId="0" fontId="82" fillId="7" borderId="10" xfId="0" applyFont="1" applyFill="1" applyBorder="1"/>
    <xf numFmtId="0" fontId="83" fillId="7" borderId="38" xfId="2" applyFont="1" applyFill="1" applyBorder="1" applyAlignment="1">
      <alignment vertical="center"/>
    </xf>
    <xf numFmtId="0" fontId="81" fillId="7" borderId="0" xfId="0" applyFont="1" applyFill="1" applyBorder="1"/>
    <xf numFmtId="0" fontId="58" fillId="7" borderId="10" xfId="0" applyFont="1" applyFill="1" applyBorder="1"/>
    <xf numFmtId="0" fontId="32" fillId="7" borderId="10" xfId="2" applyFont="1" applyFill="1" applyBorder="1"/>
    <xf numFmtId="0" fontId="81" fillId="7" borderId="9" xfId="0" applyFont="1" applyFill="1" applyBorder="1"/>
    <xf numFmtId="0" fontId="58" fillId="7" borderId="9" xfId="0" applyFont="1" applyFill="1" applyBorder="1"/>
    <xf numFmtId="0" fontId="31" fillId="7" borderId="0" xfId="2" applyFont="1" applyFill="1" applyBorder="1" applyAlignment="1">
      <alignment vertical="center"/>
    </xf>
    <xf numFmtId="0" fontId="24" fillId="7" borderId="9" xfId="0" applyFont="1" applyFill="1" applyBorder="1"/>
    <xf numFmtId="0" fontId="50" fillId="7" borderId="9" xfId="2" applyFont="1" applyFill="1" applyBorder="1"/>
    <xf numFmtId="0" fontId="50" fillId="7" borderId="10" xfId="2" applyFont="1" applyFill="1" applyBorder="1"/>
    <xf numFmtId="1" fontId="47" fillId="3" borderId="23" xfId="3" applyNumberFormat="1" applyFont="1" applyFill="1" applyBorder="1" applyAlignment="1">
      <alignment horizontal="center"/>
    </xf>
    <xf numFmtId="3" fontId="59" fillId="3" borderId="24" xfId="2" applyNumberFormat="1" applyFont="1" applyFill="1" applyBorder="1" applyAlignment="1">
      <alignment horizontal="center" vertical="center"/>
    </xf>
    <xf numFmtId="0" fontId="64" fillId="7" borderId="41" xfId="2" applyNumberFormat="1" applyFont="1" applyFill="1" applyBorder="1" applyAlignment="1">
      <alignment horizontal="center" vertical="center" wrapText="1"/>
    </xf>
    <xf numFmtId="0" fontId="64" fillId="7" borderId="40" xfId="2" applyNumberFormat="1" applyFont="1" applyFill="1" applyBorder="1" applyAlignment="1">
      <alignment horizontal="center" vertical="center" wrapText="1"/>
    </xf>
    <xf numFmtId="0" fontId="64" fillId="7" borderId="55" xfId="2" applyFont="1" applyFill="1" applyBorder="1" applyAlignment="1">
      <alignment horizontal="center" vertical="center" wrapText="1"/>
    </xf>
    <xf numFmtId="3" fontId="57" fillId="0" borderId="43" xfId="2" applyNumberFormat="1" applyFont="1" applyBorder="1" applyAlignment="1">
      <alignment horizontal="center"/>
    </xf>
    <xf numFmtId="0" fontId="28" fillId="6" borderId="39" xfId="2" applyFont="1" applyFill="1" applyBorder="1" applyAlignment="1">
      <alignment horizontal="center" vertical="center"/>
    </xf>
    <xf numFmtId="0" fontId="84" fillId="7" borderId="10" xfId="2" applyFont="1" applyFill="1" applyBorder="1"/>
    <xf numFmtId="0" fontId="84" fillId="7" borderId="9" xfId="2" applyFont="1" applyFill="1" applyBorder="1"/>
    <xf numFmtId="0" fontId="84" fillId="7" borderId="10" xfId="5" applyFont="1" applyFill="1" applyBorder="1" applyAlignment="1"/>
    <xf numFmtId="0" fontId="39" fillId="7" borderId="10" xfId="0" applyFont="1" applyFill="1" applyBorder="1"/>
    <xf numFmtId="0" fontId="39" fillId="7" borderId="9" xfId="0" applyFont="1" applyFill="1" applyBorder="1"/>
    <xf numFmtId="0" fontId="81" fillId="7" borderId="10" xfId="0" applyFont="1" applyFill="1" applyBorder="1" applyAlignment="1"/>
    <xf numFmtId="0" fontId="81" fillId="7" borderId="9" xfId="0" applyFont="1" applyFill="1" applyBorder="1" applyAlignment="1">
      <alignment horizontal="left"/>
    </xf>
    <xf numFmtId="0" fontId="81" fillId="7" borderId="10" xfId="0" applyFont="1" applyFill="1" applyBorder="1" applyAlignment="1">
      <alignment horizontal="left"/>
    </xf>
    <xf numFmtId="0" fontId="81" fillId="7" borderId="9" xfId="0" applyFont="1" applyFill="1" applyBorder="1" applyAlignment="1"/>
    <xf numFmtId="1" fontId="55" fillId="13" borderId="54" xfId="3" applyNumberFormat="1" applyFont="1" applyFill="1" applyBorder="1" applyAlignment="1">
      <alignment horizontal="left" vertical="center" wrapText="1"/>
    </xf>
    <xf numFmtId="170" fontId="55" fillId="13" borderId="54" xfId="14" applyNumberFormat="1" applyFont="1" applyFill="1" applyBorder="1" applyAlignment="1">
      <alignment vertical="center" wrapText="1"/>
    </xf>
    <xf numFmtId="0" fontId="81" fillId="0" borderId="0" xfId="0" applyFont="1" applyBorder="1" applyAlignment="1">
      <alignment horizontal="left" wrapText="1"/>
    </xf>
    <xf numFmtId="0" fontId="84" fillId="3" borderId="0" xfId="0" applyFont="1" applyFill="1" applyAlignment="1">
      <alignment horizontal="left" vertical="top"/>
    </xf>
    <xf numFmtId="0" fontId="81" fillId="0" borderId="0" xfId="0" applyFont="1" applyFill="1" applyBorder="1" applyAlignment="1">
      <alignment horizontal="left" vertical="center" wrapText="1"/>
    </xf>
    <xf numFmtId="0" fontId="79" fillId="3" borderId="0" xfId="0" applyFont="1" applyFill="1"/>
    <xf numFmtId="0" fontId="10" fillId="7" borderId="10" xfId="0" applyFont="1" applyFill="1" applyBorder="1" applyAlignment="1">
      <alignment horizontal="left" vertical="center"/>
    </xf>
    <xf numFmtId="0" fontId="10" fillId="7" borderId="9" xfId="0" applyFont="1" applyFill="1" applyBorder="1" applyAlignment="1">
      <alignment horizontal="left" vertical="center"/>
    </xf>
    <xf numFmtId="0" fontId="38" fillId="3" borderId="10" xfId="0" applyFont="1" applyFill="1" applyBorder="1" applyAlignment="1">
      <alignment horizontal="left" vertical="top"/>
    </xf>
    <xf numFmtId="0" fontId="81" fillId="7" borderId="0" xfId="0" applyFont="1" applyFill="1" applyBorder="1" applyAlignment="1"/>
    <xf numFmtId="17" fontId="56" fillId="10" borderId="0" xfId="0" applyNumberFormat="1" applyFont="1" applyFill="1" applyBorder="1" applyAlignment="1">
      <alignment horizontal="left"/>
    </xf>
    <xf numFmtId="17" fontId="56" fillId="10" borderId="0" xfId="0" applyNumberFormat="1" applyFont="1" applyFill="1" applyBorder="1" applyAlignment="1">
      <alignment horizontal="center"/>
    </xf>
    <xf numFmtId="17" fontId="45" fillId="10" borderId="0" xfId="0" applyNumberFormat="1" applyFont="1" applyFill="1" applyBorder="1" applyAlignment="1">
      <alignment horizontal="center"/>
    </xf>
    <xf numFmtId="17" fontId="45" fillId="10" borderId="0" xfId="0" applyNumberFormat="1" applyFont="1" applyFill="1" applyBorder="1" applyAlignment="1">
      <alignment horizontal="left"/>
    </xf>
    <xf numFmtId="17" fontId="45" fillId="10" borderId="10" xfId="0" applyNumberFormat="1" applyFont="1" applyFill="1" applyBorder="1" applyAlignment="1">
      <alignment horizontal="center"/>
    </xf>
    <xf numFmtId="17" fontId="45" fillId="10" borderId="10" xfId="0" applyNumberFormat="1" applyFont="1" applyFill="1" applyBorder="1" applyAlignment="1">
      <alignment horizontal="left"/>
    </xf>
    <xf numFmtId="0" fontId="81" fillId="7" borderId="22" xfId="2" applyFont="1" applyFill="1" applyBorder="1" applyAlignment="1">
      <alignment horizontal="center" vertical="center" wrapText="1"/>
    </xf>
    <xf numFmtId="0" fontId="81" fillId="7" borderId="36" xfId="2" applyFont="1" applyFill="1" applyBorder="1" applyAlignment="1">
      <alignment horizontal="center" vertical="center" wrapText="1"/>
    </xf>
    <xf numFmtId="164" fontId="81" fillId="7" borderId="21" xfId="3" applyNumberFormat="1" applyFont="1" applyFill="1" applyBorder="1" applyAlignment="1">
      <alignment horizontal="center" vertical="center" wrapText="1"/>
    </xf>
    <xf numFmtId="1" fontId="79" fillId="3" borderId="31" xfId="3" applyNumberFormat="1" applyFont="1" applyFill="1" applyBorder="1" applyAlignment="1">
      <alignment horizontal="left"/>
    </xf>
    <xf numFmtId="3" fontId="57" fillId="3" borderId="17" xfId="2" applyNumberFormat="1" applyFont="1" applyFill="1" applyBorder="1" applyAlignment="1">
      <alignment horizontal="center"/>
    </xf>
    <xf numFmtId="17" fontId="45" fillId="3" borderId="10" xfId="0" applyNumberFormat="1" applyFont="1" applyFill="1" applyBorder="1" applyAlignment="1">
      <alignment horizontal="center"/>
    </xf>
    <xf numFmtId="17" fontId="45" fillId="3" borderId="10" xfId="0" applyNumberFormat="1" applyFont="1" applyFill="1" applyBorder="1" applyAlignment="1">
      <alignment horizontal="left"/>
    </xf>
    <xf numFmtId="0" fontId="43" fillId="3" borderId="0" xfId="0" applyFont="1" applyFill="1"/>
    <xf numFmtId="0" fontId="45" fillId="3" borderId="0" xfId="0" applyFont="1" applyFill="1" applyAlignment="1">
      <alignment horizontal="center"/>
    </xf>
    <xf numFmtId="0" fontId="38" fillId="3" borderId="0" xfId="0" applyFont="1" applyFill="1"/>
    <xf numFmtId="0" fontId="9" fillId="3" borderId="0" xfId="0" applyFont="1" applyFill="1"/>
    <xf numFmtId="0" fontId="56" fillId="3" borderId="0" xfId="0" applyFont="1" applyFill="1"/>
    <xf numFmtId="0" fontId="36" fillId="3" borderId="0" xfId="0" applyFont="1" applyFill="1"/>
    <xf numFmtId="0" fontId="10" fillId="3" borderId="0" xfId="0" applyFont="1" applyFill="1" applyBorder="1" applyAlignment="1">
      <alignment horizontal="left" vertical="center"/>
    </xf>
    <xf numFmtId="0" fontId="37" fillId="3" borderId="0" xfId="0" applyFont="1" applyFill="1" applyBorder="1" applyAlignment="1">
      <alignment horizontal="left" vertical="center"/>
    </xf>
    <xf numFmtId="0" fontId="0" fillId="3" borderId="0" xfId="0" applyFill="1" applyAlignment="1">
      <alignment horizontal="center" vertical="center"/>
    </xf>
    <xf numFmtId="0" fontId="11" fillId="3" borderId="0" xfId="7" applyFill="1" applyAlignment="1">
      <alignment wrapText="1"/>
    </xf>
    <xf numFmtId="0" fontId="6" fillId="3" borderId="0" xfId="0" applyFont="1" applyFill="1"/>
    <xf numFmtId="166" fontId="62" fillId="3" borderId="0" xfId="0" applyNumberFormat="1" applyFont="1" applyFill="1" applyBorder="1"/>
    <xf numFmtId="4" fontId="37" fillId="3" borderId="0" xfId="0" applyNumberFormat="1" applyFont="1" applyFill="1"/>
    <xf numFmtId="43" fontId="46" fillId="3" borderId="0" xfId="1" applyNumberFormat="1" applyFont="1" applyFill="1" applyBorder="1"/>
    <xf numFmtId="4" fontId="10" fillId="3" borderId="0" xfId="0" applyNumberFormat="1" applyFont="1" applyFill="1"/>
    <xf numFmtId="170" fontId="46" fillId="3" borderId="0" xfId="1" applyNumberFormat="1" applyFont="1" applyFill="1" applyAlignment="1">
      <alignment horizontal="right" vertical="center"/>
    </xf>
    <xf numFmtId="4" fontId="50" fillId="3" borderId="0" xfId="0" applyNumberFormat="1" applyFont="1" applyFill="1"/>
    <xf numFmtId="0" fontId="11" fillId="3" borderId="0" xfId="7" applyFill="1"/>
    <xf numFmtId="0" fontId="71" fillId="3" borderId="0" xfId="0" applyFont="1" applyFill="1" applyBorder="1" applyAlignment="1">
      <alignment horizontal="left" vertical="center"/>
    </xf>
    <xf numFmtId="0" fontId="37" fillId="3" borderId="0" xfId="0" applyFont="1" applyFill="1" applyBorder="1" applyAlignment="1">
      <alignment horizontal="left" vertical="top" wrapText="1"/>
    </xf>
    <xf numFmtId="4" fontId="47" fillId="3" borderId="0" xfId="0" applyNumberFormat="1" applyFont="1" applyFill="1"/>
    <xf numFmtId="0" fontId="55" fillId="3" borderId="0" xfId="0" applyFont="1" applyFill="1" applyBorder="1" applyAlignment="1">
      <alignment horizontal="left" vertical="center"/>
    </xf>
    <xf numFmtId="0" fontId="55" fillId="3" borderId="0" xfId="0" applyFont="1" applyFill="1"/>
    <xf numFmtId="0" fontId="50" fillId="3" borderId="0" xfId="0" applyFont="1" applyFill="1"/>
    <xf numFmtId="1" fontId="26" fillId="3" borderId="23" xfId="3" applyNumberFormat="1" applyFont="1" applyFill="1" applyBorder="1" applyAlignment="1">
      <alignment horizontal="center" vertical="center"/>
    </xf>
    <xf numFmtId="0" fontId="47" fillId="3" borderId="0" xfId="0" applyFont="1" applyFill="1"/>
    <xf numFmtId="0" fontId="68" fillId="3" borderId="0" xfId="0" applyFont="1" applyFill="1" applyBorder="1" applyAlignment="1">
      <alignment horizontal="left" vertical="center"/>
    </xf>
    <xf numFmtId="0" fontId="74" fillId="3" borderId="0" xfId="0" applyFont="1" applyFill="1"/>
    <xf numFmtId="0" fontId="42" fillId="3" borderId="0" xfId="0" quotePrefix="1" applyFont="1" applyFill="1" applyAlignment="1">
      <alignment horizontal="left" vertical="center"/>
    </xf>
    <xf numFmtId="0" fontId="42" fillId="3" borderId="0" xfId="0" applyFont="1" applyFill="1" applyBorder="1" applyAlignment="1">
      <alignment horizontal="left" vertical="center"/>
    </xf>
    <xf numFmtId="0" fontId="76" fillId="3" borderId="0" xfId="0" applyFont="1" applyFill="1" applyAlignment="1">
      <alignment wrapText="1"/>
    </xf>
    <xf numFmtId="0" fontId="38" fillId="3" borderId="0" xfId="0" applyFont="1" applyFill="1" applyBorder="1" applyAlignment="1">
      <alignment horizontal="center" vertical="center"/>
    </xf>
    <xf numFmtId="0" fontId="60" fillId="5" borderId="0" xfId="11" applyFont="1" applyFill="1" applyBorder="1" applyAlignment="1">
      <alignment vertical="center" wrapText="1"/>
    </xf>
    <xf numFmtId="0" fontId="85" fillId="7" borderId="11" xfId="0" applyFont="1" applyFill="1" applyBorder="1" applyAlignment="1">
      <alignment horizontal="center" vertical="center" wrapText="1"/>
    </xf>
    <xf numFmtId="164" fontId="60" fillId="5" borderId="0" xfId="1" applyNumberFormat="1" applyFont="1" applyFill="1" applyBorder="1" applyAlignment="1">
      <alignment vertical="center" wrapText="1"/>
    </xf>
    <xf numFmtId="164" fontId="60" fillId="5" borderId="15" xfId="1" applyNumberFormat="1" applyFont="1" applyFill="1" applyBorder="1" applyAlignment="1">
      <alignment vertical="center" wrapText="1"/>
    </xf>
    <xf numFmtId="3" fontId="60" fillId="3" borderId="10" xfId="0" applyNumberFormat="1" applyFont="1" applyFill="1" applyBorder="1" applyAlignment="1">
      <alignment vertical="center" wrapText="1"/>
    </xf>
    <xf numFmtId="3" fontId="60" fillId="3" borderId="0" xfId="11" applyNumberFormat="1" applyFont="1" applyFill="1" applyBorder="1" applyAlignment="1">
      <alignment vertical="center"/>
    </xf>
    <xf numFmtId="168" fontId="60" fillId="3" borderId="0" xfId="11" applyNumberFormat="1" applyFont="1" applyFill="1" applyBorder="1" applyAlignment="1">
      <alignment vertical="center"/>
    </xf>
    <xf numFmtId="0" fontId="81" fillId="7" borderId="28" xfId="0" applyFont="1" applyFill="1" applyBorder="1" applyAlignment="1">
      <alignment horizontal="center" vertical="center" wrapText="1"/>
    </xf>
    <xf numFmtId="0" fontId="84" fillId="7" borderId="28" xfId="0" applyFont="1" applyFill="1" applyBorder="1" applyAlignment="1">
      <alignment horizontal="center" vertical="center" wrapText="1"/>
    </xf>
    <xf numFmtId="0" fontId="84" fillId="7" borderId="36" xfId="0" applyFont="1" applyFill="1" applyBorder="1" applyAlignment="1">
      <alignment horizontal="center" vertical="center" wrapText="1"/>
    </xf>
    <xf numFmtId="1" fontId="79" fillId="13" borderId="60" xfId="3" applyNumberFormat="1" applyFont="1" applyFill="1" applyBorder="1" applyAlignment="1">
      <alignment horizontal="left" vertical="center" wrapText="1"/>
    </xf>
    <xf numFmtId="1" fontId="79" fillId="14" borderId="59" xfId="3" applyNumberFormat="1" applyFont="1" applyFill="1" applyBorder="1" applyAlignment="1">
      <alignment horizontal="left" vertical="center" wrapText="1"/>
    </xf>
    <xf numFmtId="1" fontId="79" fillId="13" borderId="61" xfId="3" applyNumberFormat="1" applyFont="1" applyFill="1" applyBorder="1" applyAlignment="1">
      <alignment horizontal="left" vertical="center" wrapText="1"/>
    </xf>
    <xf numFmtId="1" fontId="79" fillId="13" borderId="62" xfId="3" applyNumberFormat="1" applyFont="1" applyFill="1" applyBorder="1" applyAlignment="1">
      <alignment horizontal="left" vertical="center" wrapText="1"/>
    </xf>
    <xf numFmtId="1" fontId="79" fillId="14" borderId="62" xfId="3" applyNumberFormat="1" applyFont="1" applyFill="1" applyBorder="1" applyAlignment="1">
      <alignment horizontal="left" vertical="center" wrapText="1"/>
    </xf>
    <xf numFmtId="0" fontId="84" fillId="3" borderId="0" xfId="0" applyFont="1" applyFill="1" applyBorder="1" applyAlignment="1">
      <alignment horizontal="left" vertical="top"/>
    </xf>
    <xf numFmtId="0" fontId="79" fillId="10" borderId="0" xfId="0" applyFont="1" applyFill="1" applyBorder="1" applyAlignment="1">
      <alignment horizontal="left" vertical="top" wrapText="1"/>
    </xf>
    <xf numFmtId="0" fontId="79" fillId="3" borderId="0" xfId="0" applyFont="1" applyFill="1" applyBorder="1" applyAlignment="1">
      <alignment horizontal="left" vertical="center"/>
    </xf>
    <xf numFmtId="0" fontId="79" fillId="10" borderId="0" xfId="0" applyFont="1" applyFill="1" applyBorder="1" applyAlignment="1">
      <alignment horizontal="left" vertical="center"/>
    </xf>
    <xf numFmtId="0" fontId="84" fillId="0" borderId="0" xfId="0" applyFont="1" applyFill="1" applyBorder="1" applyAlignment="1">
      <alignment horizontal="left" vertical="center" wrapText="1"/>
    </xf>
    <xf numFmtId="0" fontId="81" fillId="3" borderId="10" xfId="0" applyFont="1" applyFill="1" applyBorder="1" applyAlignment="1">
      <alignment horizontal="center" vertical="center" wrapText="1"/>
    </xf>
    <xf numFmtId="0" fontId="79" fillId="5" borderId="0" xfId="11" applyFont="1" applyFill="1" applyBorder="1" applyAlignment="1">
      <alignment vertical="center" wrapText="1"/>
    </xf>
    <xf numFmtId="3" fontId="79" fillId="5" borderId="0" xfId="11" applyNumberFormat="1" applyFont="1" applyFill="1" applyBorder="1" applyAlignment="1">
      <alignment horizontal="center" vertical="center"/>
    </xf>
    <xf numFmtId="0" fontId="79" fillId="3" borderId="0" xfId="11" applyFont="1" applyFill="1" applyBorder="1" applyAlignment="1">
      <alignment vertical="center" wrapText="1"/>
    </xf>
    <xf numFmtId="168" fontId="79" fillId="3" borderId="0" xfId="11" applyNumberFormat="1" applyFont="1" applyFill="1" applyBorder="1" applyAlignment="1">
      <alignment horizontal="center" vertical="center"/>
    </xf>
    <xf numFmtId="0" fontId="79" fillId="3" borderId="0" xfId="0" applyFont="1" applyFill="1" applyBorder="1" applyAlignment="1">
      <alignment vertical="center" wrapText="1"/>
    </xf>
    <xf numFmtId="3" fontId="79" fillId="3" borderId="0" xfId="0" applyNumberFormat="1" applyFont="1" applyFill="1" applyBorder="1" applyAlignment="1">
      <alignment horizontal="center" vertical="center" wrapText="1"/>
    </xf>
    <xf numFmtId="168" fontId="79" fillId="5" borderId="0" xfId="11" applyNumberFormat="1" applyFont="1" applyFill="1" applyBorder="1" applyAlignment="1">
      <alignment horizontal="center" vertical="center"/>
    </xf>
    <xf numFmtId="0" fontId="79" fillId="3" borderId="9" xfId="11" applyFont="1" applyFill="1" applyBorder="1" applyAlignment="1">
      <alignment vertical="center" wrapText="1"/>
    </xf>
    <xf numFmtId="3" fontId="79" fillId="3" borderId="9" xfId="11" applyNumberFormat="1" applyFont="1" applyFill="1" applyBorder="1" applyAlignment="1">
      <alignment horizontal="center" vertical="center"/>
    </xf>
    <xf numFmtId="0" fontId="79" fillId="10" borderId="0" xfId="0" quotePrefix="1" applyFont="1" applyFill="1" applyAlignment="1">
      <alignment horizontal="left" vertical="center"/>
    </xf>
    <xf numFmtId="0" fontId="84" fillId="3" borderId="0" xfId="0" applyFont="1" applyFill="1" applyBorder="1" applyAlignment="1">
      <alignment horizontal="left" vertical="center" wrapText="1"/>
    </xf>
    <xf numFmtId="0" fontId="84" fillId="3" borderId="0" xfId="0" applyFont="1" applyFill="1" applyBorder="1" applyAlignment="1">
      <alignment vertical="center" wrapText="1"/>
    </xf>
    <xf numFmtId="3" fontId="79" fillId="3" borderId="0" xfId="11" applyNumberFormat="1" applyFont="1" applyFill="1" applyBorder="1" applyAlignment="1">
      <alignment horizontal="center" vertical="center"/>
    </xf>
    <xf numFmtId="0" fontId="79" fillId="5" borderId="15" xfId="11" applyFont="1" applyFill="1" applyBorder="1" applyAlignment="1">
      <alignment vertical="center" wrapText="1"/>
    </xf>
    <xf numFmtId="3" fontId="79" fillId="5" borderId="15" xfId="11" applyNumberFormat="1" applyFont="1" applyFill="1" applyBorder="1" applyAlignment="1">
      <alignment horizontal="center" vertical="center"/>
    </xf>
    <xf numFmtId="0" fontId="81" fillId="7" borderId="11" xfId="0" applyFont="1" applyFill="1" applyBorder="1" applyAlignment="1">
      <alignment horizontal="center" vertical="center" wrapText="1"/>
    </xf>
    <xf numFmtId="0" fontId="79" fillId="3" borderId="10" xfId="0" applyFont="1" applyFill="1" applyBorder="1" applyAlignment="1">
      <alignment vertical="center" wrapText="1"/>
    </xf>
    <xf numFmtId="3" fontId="79" fillId="3" borderId="10" xfId="0" applyNumberFormat="1" applyFont="1" applyFill="1" applyBorder="1" applyAlignment="1">
      <alignment vertical="center" wrapText="1"/>
    </xf>
    <xf numFmtId="3" fontId="79" fillId="3" borderId="0" xfId="11" applyNumberFormat="1" applyFont="1" applyFill="1" applyBorder="1" applyAlignment="1">
      <alignment vertical="center"/>
    </xf>
    <xf numFmtId="164" fontId="79" fillId="5" borderId="0" xfId="1" applyNumberFormat="1" applyFont="1" applyFill="1" applyBorder="1" applyAlignment="1">
      <alignment vertical="center" wrapText="1"/>
    </xf>
    <xf numFmtId="168" fontId="79" fillId="3" borderId="0" xfId="11" applyNumberFormat="1" applyFont="1" applyFill="1" applyBorder="1" applyAlignment="1">
      <alignment vertical="center"/>
    </xf>
    <xf numFmtId="164" fontId="79" fillId="5" borderId="15" xfId="1" applyNumberFormat="1" applyFont="1" applyFill="1" applyBorder="1" applyAlignment="1">
      <alignment vertical="center" wrapText="1"/>
    </xf>
    <xf numFmtId="0" fontId="79" fillId="3" borderId="0" xfId="0" quotePrefix="1" applyFont="1" applyFill="1" applyAlignment="1">
      <alignment horizontal="left" vertical="center"/>
    </xf>
    <xf numFmtId="0" fontId="87" fillId="3" borderId="0" xfId="0" applyFont="1" applyFill="1" applyBorder="1" applyAlignment="1">
      <alignment horizontal="left" vertical="center"/>
    </xf>
    <xf numFmtId="0" fontId="79" fillId="3" borderId="0" xfId="0" quotePrefix="1" applyFont="1" applyFill="1" applyBorder="1" applyAlignment="1">
      <alignment horizontal="left" vertical="center"/>
    </xf>
    <xf numFmtId="0" fontId="79" fillId="3" borderId="0" xfId="0" applyFont="1" applyFill="1" applyBorder="1" applyAlignment="1">
      <alignment horizontal="left" vertical="top" wrapText="1"/>
    </xf>
    <xf numFmtId="0" fontId="84" fillId="7" borderId="10" xfId="0" applyFont="1" applyFill="1" applyBorder="1" applyAlignment="1">
      <alignment horizontal="justify" vertical="center"/>
    </xf>
    <xf numFmtId="0" fontId="84" fillId="3" borderId="0" xfId="0" applyFont="1" applyFill="1" applyBorder="1" applyAlignment="1">
      <alignment horizontal="justify" vertical="center"/>
    </xf>
    <xf numFmtId="0" fontId="84" fillId="7" borderId="0" xfId="0" applyFont="1" applyFill="1" applyBorder="1" applyAlignment="1">
      <alignment horizontal="justify" vertical="center"/>
    </xf>
    <xf numFmtId="0" fontId="84" fillId="3" borderId="9" xfId="0" applyFont="1" applyFill="1" applyBorder="1" applyAlignment="1">
      <alignment horizontal="justify" vertical="center"/>
    </xf>
    <xf numFmtId="170" fontId="62" fillId="7" borderId="0" xfId="1" applyNumberFormat="1" applyFont="1" applyFill="1" applyBorder="1" applyAlignment="1">
      <alignment horizontal="right" vertical="center"/>
    </xf>
    <xf numFmtId="166" fontId="79" fillId="7" borderId="10" xfId="12" applyNumberFormat="1" applyFont="1" applyFill="1" applyBorder="1" applyAlignment="1">
      <alignment vertical="center"/>
    </xf>
    <xf numFmtId="166" fontId="79" fillId="7" borderId="10" xfId="12" applyNumberFormat="1" applyFont="1" applyFill="1" applyBorder="1" applyAlignment="1">
      <alignment horizontal="right" vertical="center"/>
    </xf>
    <xf numFmtId="166" fontId="79" fillId="3" borderId="0" xfId="12" applyNumberFormat="1" applyFont="1" applyFill="1" applyBorder="1" applyAlignment="1">
      <alignment vertical="center"/>
    </xf>
    <xf numFmtId="166" fontId="79" fillId="3" borderId="0" xfId="12" applyNumberFormat="1" applyFont="1" applyFill="1" applyBorder="1" applyAlignment="1">
      <alignment horizontal="right" vertical="center"/>
    </xf>
    <xf numFmtId="166" fontId="79" fillId="7" borderId="0" xfId="12" applyNumberFormat="1" applyFont="1" applyFill="1" applyBorder="1" applyAlignment="1">
      <alignment horizontal="left" vertical="center"/>
    </xf>
    <xf numFmtId="166" fontId="79" fillId="7" borderId="0" xfId="12" applyNumberFormat="1" applyFont="1" applyFill="1" applyBorder="1" applyAlignment="1">
      <alignment horizontal="right" vertical="center"/>
    </xf>
    <xf numFmtId="166" fontId="79" fillId="3" borderId="0" xfId="12" applyNumberFormat="1" applyFont="1" applyFill="1" applyBorder="1" applyAlignment="1">
      <alignment horizontal="left" vertical="center"/>
    </xf>
    <xf numFmtId="166" fontId="79" fillId="7" borderId="0" xfId="12" applyNumberFormat="1" applyFont="1" applyFill="1" applyBorder="1" applyAlignment="1">
      <alignment vertical="center"/>
    </xf>
    <xf numFmtId="166" fontId="79" fillId="3" borderId="9" xfId="12" applyNumberFormat="1" applyFont="1" applyFill="1" applyBorder="1" applyAlignment="1">
      <alignment horizontal="center" vertical="center"/>
    </xf>
    <xf numFmtId="166" fontId="79" fillId="3" borderId="9" xfId="12" applyNumberFormat="1" applyFont="1" applyFill="1" applyBorder="1" applyAlignment="1">
      <alignment vertical="center"/>
    </xf>
    <xf numFmtId="0" fontId="89" fillId="3" borderId="0" xfId="0" applyFont="1" applyFill="1" applyBorder="1" applyAlignment="1">
      <alignment horizontal="left" vertical="center"/>
    </xf>
    <xf numFmtId="0" fontId="37" fillId="3" borderId="0" xfId="0" applyFont="1" applyFill="1" applyBorder="1"/>
    <xf numFmtId="0" fontId="89" fillId="10" borderId="0" xfId="0" applyFont="1" applyFill="1" applyBorder="1" applyAlignment="1">
      <alignment horizontal="left" vertical="center"/>
    </xf>
    <xf numFmtId="0" fontId="39" fillId="3" borderId="66" xfId="0" applyFont="1" applyFill="1" applyBorder="1" applyAlignment="1">
      <alignment horizontal="center" vertical="center" wrapText="1"/>
    </xf>
    <xf numFmtId="0" fontId="84" fillId="0" borderId="10" xfId="0" applyFont="1" applyFill="1" applyBorder="1" applyAlignment="1">
      <alignment horizontal="left" vertical="center" wrapText="1"/>
    </xf>
    <xf numFmtId="0" fontId="84" fillId="0" borderId="67" xfId="0" applyFont="1" applyFill="1" applyBorder="1" applyAlignment="1">
      <alignment horizontal="left" vertical="center" wrapText="1"/>
    </xf>
    <xf numFmtId="0" fontId="81" fillId="3" borderId="68" xfId="0" applyFont="1" applyFill="1" applyBorder="1" applyAlignment="1">
      <alignment horizontal="center" vertical="center" wrapText="1"/>
    </xf>
    <xf numFmtId="0" fontId="39" fillId="3" borderId="68" xfId="0" applyFont="1" applyFill="1" applyBorder="1" applyAlignment="1">
      <alignment horizontal="center" vertical="center" wrapText="1"/>
    </xf>
    <xf numFmtId="0" fontId="79" fillId="7" borderId="69" xfId="0" applyFont="1" applyFill="1" applyBorder="1" applyAlignment="1">
      <alignment vertical="center" wrapText="1"/>
    </xf>
    <xf numFmtId="3" fontId="79" fillId="7" borderId="69" xfId="0" applyNumberFormat="1" applyFont="1" applyFill="1" applyBorder="1" applyAlignment="1">
      <alignment horizontal="center" vertical="center" wrapText="1"/>
    </xf>
    <xf numFmtId="3" fontId="37" fillId="7" borderId="69" xfId="0" applyNumberFormat="1" applyFont="1" applyFill="1" applyBorder="1" applyAlignment="1">
      <alignment horizontal="center" vertical="center" wrapText="1"/>
    </xf>
    <xf numFmtId="0" fontId="79" fillId="3" borderId="70" xfId="11" applyFont="1" applyFill="1" applyBorder="1" applyAlignment="1">
      <alignment vertical="center" wrapText="1"/>
    </xf>
    <xf numFmtId="168" fontId="79" fillId="3" borderId="70" xfId="11" applyNumberFormat="1" applyFont="1" applyFill="1" applyBorder="1" applyAlignment="1">
      <alignment horizontal="center" vertical="center"/>
    </xf>
    <xf numFmtId="168" fontId="37" fillId="3" borderId="70" xfId="11" applyNumberFormat="1" applyFont="1" applyFill="1" applyBorder="1" applyAlignment="1">
      <alignment horizontal="center" vertical="center"/>
    </xf>
    <xf numFmtId="3" fontId="79" fillId="3" borderId="70" xfId="11" applyNumberFormat="1" applyFont="1" applyFill="1" applyBorder="1" applyAlignment="1">
      <alignment horizontal="center" vertical="center"/>
    </xf>
    <xf numFmtId="3" fontId="37" fillId="3" borderId="70" xfId="11" applyNumberFormat="1" applyFont="1" applyFill="1" applyBorder="1" applyAlignment="1">
      <alignment horizontal="center" vertical="center"/>
    </xf>
    <xf numFmtId="0" fontId="79" fillId="7" borderId="70" xfId="0" applyFont="1" applyFill="1" applyBorder="1" applyAlignment="1">
      <alignment vertical="center" wrapText="1"/>
    </xf>
    <xf numFmtId="3" fontId="79" fillId="7" borderId="70" xfId="0" applyNumberFormat="1" applyFont="1" applyFill="1" applyBorder="1" applyAlignment="1">
      <alignment horizontal="center" vertical="center" wrapText="1"/>
    </xf>
    <xf numFmtId="3" fontId="37" fillId="7" borderId="70" xfId="0" applyNumberFormat="1" applyFont="1" applyFill="1" applyBorder="1" applyAlignment="1">
      <alignment horizontal="center" vertical="center" wrapText="1"/>
    </xf>
    <xf numFmtId="0" fontId="79" fillId="3" borderId="71" xfId="11" applyFont="1" applyFill="1" applyBorder="1" applyAlignment="1">
      <alignment vertical="center" wrapText="1"/>
    </xf>
    <xf numFmtId="3" fontId="79" fillId="3" borderId="71" xfId="11" applyNumberFormat="1" applyFont="1" applyFill="1" applyBorder="1" applyAlignment="1">
      <alignment horizontal="center" vertical="center"/>
    </xf>
    <xf numFmtId="3" fontId="37" fillId="3" borderId="71" xfId="11" applyNumberFormat="1" applyFont="1" applyFill="1" applyBorder="1" applyAlignment="1">
      <alignment horizontal="center" vertical="center"/>
    </xf>
    <xf numFmtId="0" fontId="79" fillId="7" borderId="68" xfId="0" applyFont="1" applyFill="1" applyBorder="1" applyAlignment="1">
      <alignment vertical="center" wrapText="1"/>
    </xf>
    <xf numFmtId="3" fontId="79" fillId="7" borderId="68" xfId="0" applyNumberFormat="1" applyFont="1" applyFill="1" applyBorder="1" applyAlignment="1">
      <alignment horizontal="center" vertical="center" wrapText="1"/>
    </xf>
    <xf numFmtId="3" fontId="37" fillId="7" borderId="68" xfId="0" applyNumberFormat="1" applyFont="1" applyFill="1" applyBorder="1" applyAlignment="1">
      <alignment horizontal="center" vertical="center" wrapText="1"/>
    </xf>
    <xf numFmtId="0" fontId="37" fillId="3" borderId="10" xfId="0" applyFont="1" applyFill="1" applyBorder="1"/>
    <xf numFmtId="0" fontId="79" fillId="5" borderId="10" xfId="11" applyFont="1" applyFill="1" applyBorder="1" applyAlignment="1">
      <alignment vertical="center" wrapText="1"/>
    </xf>
    <xf numFmtId="3" fontId="79" fillId="5" borderId="10" xfId="11"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39" fillId="3" borderId="64" xfId="0" applyFont="1" applyFill="1" applyBorder="1" applyAlignment="1">
      <alignment horizontal="center" vertical="center" wrapText="1"/>
    </xf>
    <xf numFmtId="0" fontId="37" fillId="3" borderId="0" xfId="11" applyFont="1" applyFill="1" applyBorder="1" applyAlignment="1">
      <alignment vertical="center" wrapText="1"/>
    </xf>
    <xf numFmtId="0" fontId="37" fillId="3" borderId="15" xfId="11" applyFont="1" applyFill="1" applyBorder="1" applyAlignment="1">
      <alignment vertical="center" wrapText="1"/>
    </xf>
    <xf numFmtId="3" fontId="37" fillId="3" borderId="0" xfId="0" applyNumberFormat="1" applyFont="1" applyFill="1" applyBorder="1" applyAlignment="1">
      <alignment horizontal="center" vertical="center" wrapText="1"/>
    </xf>
    <xf numFmtId="168" fontId="37" fillId="3" borderId="0" xfId="11" applyNumberFormat="1" applyFont="1" applyFill="1" applyBorder="1" applyAlignment="1">
      <alignment horizontal="center" vertical="center"/>
    </xf>
    <xf numFmtId="3" fontId="37" fillId="3" borderId="0" xfId="11" applyNumberFormat="1" applyFont="1" applyFill="1" applyBorder="1" applyAlignment="1">
      <alignment horizontal="center" vertical="center"/>
    </xf>
    <xf numFmtId="3" fontId="37" fillId="3" borderId="15" xfId="11" applyNumberFormat="1" applyFont="1" applyFill="1" applyBorder="1" applyAlignment="1">
      <alignment horizontal="center" vertical="center"/>
    </xf>
    <xf numFmtId="0" fontId="88" fillId="3" borderId="0" xfId="0" applyFont="1" applyFill="1" applyBorder="1"/>
    <xf numFmtId="0" fontId="88" fillId="3" borderId="0" xfId="0" applyFont="1" applyFill="1"/>
    <xf numFmtId="0" fontId="90" fillId="10" borderId="0" xfId="0" applyFont="1" applyFill="1" applyBorder="1" applyAlignment="1">
      <alignment horizontal="left" vertical="center"/>
    </xf>
    <xf numFmtId="0" fontId="86" fillId="3" borderId="0" xfId="0" applyFont="1" applyFill="1"/>
    <xf numFmtId="0" fontId="90" fillId="3" borderId="0" xfId="0" applyFont="1" applyFill="1" applyBorder="1" applyAlignment="1">
      <alignment horizontal="left" vertical="center"/>
    </xf>
    <xf numFmtId="0" fontId="37" fillId="3" borderId="0" xfId="0" applyFont="1" applyFill="1" applyBorder="1" applyAlignment="1">
      <alignment vertical="center" wrapText="1"/>
    </xf>
    <xf numFmtId="0" fontId="42" fillId="3" borderId="0" xfId="0" applyFont="1" applyFill="1" applyBorder="1" applyAlignment="1">
      <alignment vertical="center" wrapText="1"/>
    </xf>
    <xf numFmtId="0" fontId="37" fillId="7" borderId="0" xfId="0" applyFont="1" applyFill="1" applyBorder="1" applyAlignment="1">
      <alignment vertical="center" wrapText="1"/>
    </xf>
    <xf numFmtId="3" fontId="37" fillId="7" borderId="0" xfId="0" applyNumberFormat="1" applyFont="1" applyFill="1" applyBorder="1" applyAlignment="1">
      <alignment horizontal="center" vertical="center" wrapText="1"/>
    </xf>
    <xf numFmtId="0" fontId="37" fillId="7" borderId="0" xfId="11" applyFont="1" applyFill="1" applyBorder="1" applyAlignment="1">
      <alignment vertical="center" wrapText="1"/>
    </xf>
    <xf numFmtId="3" fontId="37" fillId="7" borderId="0" xfId="11" applyNumberFormat="1" applyFont="1" applyFill="1" applyBorder="1" applyAlignment="1">
      <alignment horizontal="center" vertical="center"/>
    </xf>
    <xf numFmtId="168" fontId="37" fillId="7" borderId="0" xfId="11" applyNumberFormat="1" applyFont="1" applyFill="1" applyBorder="1" applyAlignment="1">
      <alignment horizontal="center" vertical="center"/>
    </xf>
    <xf numFmtId="0" fontId="37" fillId="10" borderId="0" xfId="0" quotePrefix="1" applyFont="1" applyFill="1" applyAlignment="1">
      <alignment horizontal="left" vertical="center"/>
    </xf>
    <xf numFmtId="0" fontId="37" fillId="3" borderId="0" xfId="0" applyFont="1" applyFill="1"/>
    <xf numFmtId="0" fontId="39" fillId="3" borderId="0" xfId="0" applyFont="1" applyFill="1" applyBorder="1" applyAlignment="1">
      <alignment horizontal="left" vertical="center" wrapText="1"/>
    </xf>
    <xf numFmtId="0" fontId="39" fillId="7" borderId="7" xfId="0" applyFont="1" applyFill="1" applyBorder="1" applyAlignment="1">
      <alignment horizontal="center" vertical="center" wrapText="1"/>
    </xf>
    <xf numFmtId="0" fontId="39" fillId="7" borderId="13" xfId="0" applyFont="1" applyFill="1" applyBorder="1" applyAlignment="1">
      <alignment horizontal="center" vertical="center" wrapText="1"/>
    </xf>
    <xf numFmtId="0" fontId="39" fillId="7" borderId="8" xfId="0" applyFont="1" applyFill="1" applyBorder="1" applyAlignment="1">
      <alignment horizontal="center" vertical="center" wrapText="1"/>
    </xf>
    <xf numFmtId="0" fontId="37" fillId="7" borderId="10" xfId="0" applyFont="1" applyFill="1" applyBorder="1" applyAlignment="1">
      <alignment vertical="center" wrapText="1"/>
    </xf>
    <xf numFmtId="3" fontId="37" fillId="7" borderId="10" xfId="0" applyNumberFormat="1" applyFont="1" applyFill="1" applyBorder="1" applyAlignment="1">
      <alignment horizontal="center" vertical="center" wrapText="1"/>
    </xf>
    <xf numFmtId="0" fontId="37" fillId="3" borderId="0" xfId="0" quotePrefix="1" applyFont="1" applyFill="1" applyAlignment="1">
      <alignment horizontal="left" vertical="center"/>
    </xf>
    <xf numFmtId="0" fontId="39" fillId="0" borderId="0" xfId="0" applyFont="1" applyFill="1" applyBorder="1" applyAlignment="1">
      <alignment horizontal="left" vertical="center" wrapText="1"/>
    </xf>
    <xf numFmtId="0" fontId="39" fillId="3" borderId="63" xfId="0" applyFont="1" applyFill="1" applyBorder="1" applyAlignment="1">
      <alignment horizontal="center" vertical="center" wrapText="1"/>
    </xf>
    <xf numFmtId="0" fontId="38" fillId="7" borderId="0" xfId="0" applyFont="1" applyFill="1" applyBorder="1" applyAlignment="1">
      <alignment vertical="center" wrapText="1"/>
    </xf>
    <xf numFmtId="0" fontId="40" fillId="7" borderId="63" xfId="0" applyFont="1" applyFill="1" applyBorder="1" applyAlignment="1">
      <alignment horizontal="center" vertical="center" wrapText="1"/>
    </xf>
    <xf numFmtId="0" fontId="39" fillId="7" borderId="63" xfId="0" applyFont="1" applyFill="1" applyBorder="1" applyAlignment="1">
      <alignment horizontal="center" vertical="center" wrapText="1"/>
    </xf>
    <xf numFmtId="0" fontId="40" fillId="0" borderId="10" xfId="0" applyFont="1" applyBorder="1" applyAlignment="1">
      <alignment wrapText="1"/>
    </xf>
    <xf numFmtId="3" fontId="91" fillId="13" borderId="40" xfId="2" applyNumberFormat="1" applyFont="1" applyFill="1" applyBorder="1" applyAlignment="1">
      <alignment horizontal="center" vertical="center"/>
    </xf>
    <xf numFmtId="164" fontId="92" fillId="13" borderId="44" xfId="1" applyNumberFormat="1" applyFont="1" applyFill="1" applyBorder="1" applyAlignment="1">
      <alignment horizontal="center" vertical="center"/>
    </xf>
    <xf numFmtId="1" fontId="92" fillId="13" borderId="47" xfId="3" applyNumberFormat="1" applyFont="1" applyFill="1" applyBorder="1" applyAlignment="1">
      <alignment horizontal="center" vertical="center"/>
    </xf>
    <xf numFmtId="3" fontId="91" fillId="13" borderId="41" xfId="2" applyNumberFormat="1" applyFont="1" applyFill="1" applyBorder="1" applyAlignment="1">
      <alignment horizontal="center" vertical="center"/>
    </xf>
    <xf numFmtId="1" fontId="92" fillId="13" borderId="41" xfId="3" applyNumberFormat="1" applyFont="1" applyFill="1" applyBorder="1" applyAlignment="1">
      <alignment horizontal="center" vertical="center"/>
    </xf>
    <xf numFmtId="3" fontId="91" fillId="15" borderId="26" xfId="2" applyNumberFormat="1" applyFont="1" applyFill="1" applyBorder="1" applyAlignment="1">
      <alignment horizontal="center" vertical="center"/>
    </xf>
    <xf numFmtId="164" fontId="92" fillId="15" borderId="33" xfId="1" applyNumberFormat="1" applyFont="1" applyFill="1" applyBorder="1" applyAlignment="1">
      <alignment horizontal="center" vertical="center"/>
    </xf>
    <xf numFmtId="1" fontId="92" fillId="15" borderId="31" xfId="3" applyNumberFormat="1" applyFont="1" applyFill="1" applyBorder="1" applyAlignment="1">
      <alignment horizontal="center" vertical="center"/>
    </xf>
    <xf numFmtId="3" fontId="91" fillId="15" borderId="17" xfId="2" applyNumberFormat="1" applyFont="1" applyFill="1" applyBorder="1" applyAlignment="1">
      <alignment horizontal="center" vertical="center"/>
    </xf>
    <xf numFmtId="1" fontId="92" fillId="15" borderId="17" xfId="3" applyNumberFormat="1" applyFont="1" applyFill="1" applyBorder="1" applyAlignment="1">
      <alignment horizontal="center" vertical="center"/>
    </xf>
    <xf numFmtId="3" fontId="91" fillId="13" borderId="26" xfId="2" applyNumberFormat="1" applyFont="1" applyFill="1" applyBorder="1" applyAlignment="1">
      <alignment horizontal="center" vertical="center"/>
    </xf>
    <xf numFmtId="164" fontId="92" fillId="13" borderId="33" xfId="1" applyNumberFormat="1" applyFont="1" applyFill="1" applyBorder="1" applyAlignment="1">
      <alignment horizontal="center" vertical="center"/>
    </xf>
    <xf numFmtId="1" fontId="92" fillId="13" borderId="31" xfId="3" applyNumberFormat="1" applyFont="1" applyFill="1" applyBorder="1" applyAlignment="1">
      <alignment horizontal="center" vertical="center"/>
    </xf>
    <xf numFmtId="3" fontId="91" fillId="13" borderId="17" xfId="2" applyNumberFormat="1" applyFont="1" applyFill="1" applyBorder="1" applyAlignment="1">
      <alignment horizontal="center" vertical="center"/>
    </xf>
    <xf numFmtId="1" fontId="92" fillId="13" borderId="17" xfId="3" applyNumberFormat="1" applyFont="1" applyFill="1" applyBorder="1" applyAlignment="1">
      <alignment horizontal="center" vertical="center"/>
    </xf>
    <xf numFmtId="3" fontId="91" fillId="14" borderId="26" xfId="2" applyNumberFormat="1" applyFont="1" applyFill="1" applyBorder="1" applyAlignment="1">
      <alignment horizontal="center" vertical="center"/>
    </xf>
    <xf numFmtId="164" fontId="92" fillId="14" borderId="33" xfId="1" applyNumberFormat="1" applyFont="1" applyFill="1" applyBorder="1" applyAlignment="1">
      <alignment horizontal="center" vertical="center"/>
    </xf>
    <xf numFmtId="1" fontId="92" fillId="14" borderId="31" xfId="3" applyNumberFormat="1" applyFont="1" applyFill="1" applyBorder="1" applyAlignment="1">
      <alignment horizontal="center" vertical="center"/>
    </xf>
    <xf numFmtId="3" fontId="91" fillId="14" borderId="17" xfId="2" applyNumberFormat="1" applyFont="1" applyFill="1" applyBorder="1" applyAlignment="1">
      <alignment horizontal="center" vertical="center"/>
    </xf>
    <xf numFmtId="1" fontId="92" fillId="14" borderId="17" xfId="3" applyNumberFormat="1" applyFont="1" applyFill="1" applyBorder="1" applyAlignment="1">
      <alignment horizontal="center" vertical="center"/>
    </xf>
    <xf numFmtId="0" fontId="39" fillId="7" borderId="17" xfId="2" applyNumberFormat="1" applyFont="1" applyFill="1" applyBorder="1" applyAlignment="1">
      <alignment horizontal="center" vertical="center"/>
    </xf>
    <xf numFmtId="0" fontId="39" fillId="3" borderId="17" xfId="2" applyNumberFormat="1" applyFont="1" applyFill="1" applyBorder="1" applyAlignment="1">
      <alignment horizontal="center" vertical="center"/>
    </xf>
    <xf numFmtId="0" fontId="39" fillId="9" borderId="37" xfId="0" applyFont="1" applyFill="1" applyBorder="1" applyAlignment="1"/>
    <xf numFmtId="0" fontId="39" fillId="9" borderId="38" xfId="0" applyFont="1" applyFill="1" applyBorder="1" applyAlignment="1"/>
    <xf numFmtId="0" fontId="39" fillId="9" borderId="39" xfId="0" applyFont="1" applyFill="1" applyBorder="1" applyAlignment="1"/>
    <xf numFmtId="0" fontId="40" fillId="3" borderId="10" xfId="0" applyFont="1" applyFill="1" applyBorder="1" applyAlignment="1">
      <alignment horizontal="center"/>
    </xf>
    <xf numFmtId="167" fontId="40" fillId="3" borderId="10" xfId="0" applyNumberFormat="1" applyFont="1" applyFill="1" applyBorder="1" applyAlignment="1">
      <alignment horizontal="center"/>
    </xf>
    <xf numFmtId="0" fontId="40" fillId="7" borderId="0" xfId="0" applyFont="1" applyFill="1" applyBorder="1" applyAlignment="1">
      <alignment horizontal="center"/>
    </xf>
    <xf numFmtId="167" fontId="40" fillId="7" borderId="0" xfId="0" applyNumberFormat="1" applyFont="1" applyFill="1" applyBorder="1" applyAlignment="1">
      <alignment horizontal="center"/>
    </xf>
    <xf numFmtId="0" fontId="40" fillId="3" borderId="0" xfId="0" applyFont="1" applyFill="1" applyBorder="1" applyAlignment="1">
      <alignment horizontal="center"/>
    </xf>
    <xf numFmtId="167" fontId="40" fillId="3" borderId="0" xfId="0" applyNumberFormat="1" applyFont="1" applyFill="1" applyBorder="1" applyAlignment="1">
      <alignment horizontal="center"/>
    </xf>
    <xf numFmtId="0" fontId="40" fillId="7" borderId="9" xfId="0" applyFont="1" applyFill="1" applyBorder="1" applyAlignment="1">
      <alignment horizontal="center"/>
    </xf>
    <xf numFmtId="167" fontId="40" fillId="7" borderId="9" xfId="0" applyNumberFormat="1" applyFont="1" applyFill="1" applyBorder="1" applyAlignment="1">
      <alignment horizontal="center"/>
    </xf>
    <xf numFmtId="0" fontId="39" fillId="3" borderId="0" xfId="0" applyFont="1" applyFill="1" applyBorder="1" applyAlignment="1"/>
    <xf numFmtId="0" fontId="39" fillId="3" borderId="11" xfId="0" applyFont="1" applyFill="1" applyBorder="1" applyAlignment="1"/>
    <xf numFmtId="0" fontId="39" fillId="3" borderId="34" xfId="0" applyFont="1" applyFill="1" applyBorder="1" applyAlignment="1"/>
    <xf numFmtId="0" fontId="40" fillId="7" borderId="10" xfId="0" applyFont="1" applyFill="1" applyBorder="1" applyAlignment="1">
      <alignment horizontal="center"/>
    </xf>
    <xf numFmtId="167" fontId="40" fillId="7" borderId="10" xfId="0" applyNumberFormat="1" applyFont="1" applyFill="1" applyBorder="1" applyAlignment="1">
      <alignment horizontal="center"/>
    </xf>
    <xf numFmtId="0" fontId="40" fillId="3" borderId="9" xfId="0" applyFont="1" applyFill="1" applyBorder="1" applyAlignment="1">
      <alignment horizontal="center"/>
    </xf>
    <xf numFmtId="167" fontId="40" fillId="3" borderId="9" xfId="0" applyNumberFormat="1" applyFont="1" applyFill="1" applyBorder="1" applyAlignment="1">
      <alignment horizontal="center"/>
    </xf>
    <xf numFmtId="0" fontId="39" fillId="9" borderId="65" xfId="0" applyFont="1" applyFill="1" applyBorder="1" applyAlignment="1"/>
    <xf numFmtId="0" fontId="39" fillId="9" borderId="11" xfId="0" applyFont="1" applyFill="1" applyBorder="1" applyAlignment="1"/>
    <xf numFmtId="0" fontId="39" fillId="9" borderId="34" xfId="0" applyFont="1" applyFill="1" applyBorder="1" applyAlignment="1"/>
    <xf numFmtId="0" fontId="40" fillId="0" borderId="0" xfId="0" applyFont="1" applyFill="1" applyBorder="1" applyAlignment="1">
      <alignment horizontal="center"/>
    </xf>
    <xf numFmtId="167" fontId="40" fillId="0" borderId="0" xfId="0" applyNumberFormat="1" applyFont="1" applyFill="1" applyBorder="1" applyAlignment="1">
      <alignment horizontal="center"/>
    </xf>
    <xf numFmtId="0" fontId="40" fillId="0" borderId="9" xfId="0" applyFont="1" applyFill="1" applyBorder="1" applyAlignment="1">
      <alignment horizontal="center"/>
    </xf>
    <xf numFmtId="167" fontId="40" fillId="0" borderId="9" xfId="0" applyNumberFormat="1" applyFont="1" applyFill="1" applyBorder="1" applyAlignment="1">
      <alignment horizontal="center"/>
    </xf>
    <xf numFmtId="0" fontId="40" fillId="0" borderId="0" xfId="0" applyFont="1"/>
    <xf numFmtId="0" fontId="94" fillId="0" borderId="0" xfId="0" applyFont="1"/>
    <xf numFmtId="0" fontId="81" fillId="7" borderId="30" xfId="2" applyNumberFormat="1" applyFont="1" applyFill="1" applyBorder="1" applyAlignment="1">
      <alignment horizontal="center" vertical="center" wrapText="1"/>
    </xf>
    <xf numFmtId="0" fontId="94" fillId="3" borderId="0" xfId="0" applyFont="1" applyFill="1"/>
    <xf numFmtId="1" fontId="79" fillId="14" borderId="31" xfId="3" applyNumberFormat="1" applyFont="1" applyFill="1" applyBorder="1" applyAlignment="1">
      <alignment horizontal="left" wrapText="1"/>
    </xf>
    <xf numFmtId="166" fontId="80" fillId="15" borderId="17" xfId="2" applyNumberFormat="1" applyFont="1" applyFill="1" applyBorder="1" applyAlignment="1">
      <alignment horizontal="center" vertical="center" wrapText="1"/>
    </xf>
    <xf numFmtId="166" fontId="79" fillId="15" borderId="32" xfId="3" applyNumberFormat="1" applyFont="1" applyFill="1" applyBorder="1" applyAlignment="1">
      <alignment horizontal="center" vertical="center" wrapText="1"/>
    </xf>
    <xf numFmtId="166" fontId="79" fillId="15" borderId="31" xfId="3" applyNumberFormat="1" applyFont="1" applyFill="1" applyBorder="1" applyAlignment="1">
      <alignment horizontal="center" vertical="center" wrapText="1"/>
    </xf>
    <xf numFmtId="1" fontId="79" fillId="13" borderId="31" xfId="3" applyNumberFormat="1" applyFont="1" applyFill="1" applyBorder="1" applyAlignment="1">
      <alignment horizontal="left" wrapText="1"/>
    </xf>
    <xf numFmtId="166" fontId="80" fillId="13" borderId="17" xfId="2" applyNumberFormat="1" applyFont="1" applyFill="1" applyBorder="1" applyAlignment="1">
      <alignment horizontal="center" vertical="center" wrapText="1"/>
    </xf>
    <xf numFmtId="166" fontId="79" fillId="13" borderId="32" xfId="3" applyNumberFormat="1" applyFont="1" applyFill="1" applyBorder="1" applyAlignment="1">
      <alignment horizontal="center" vertical="center" wrapText="1"/>
    </xf>
    <xf numFmtId="166" fontId="79" fillId="13" borderId="31" xfId="3" applyNumberFormat="1" applyFont="1" applyFill="1" applyBorder="1" applyAlignment="1">
      <alignment horizontal="center" vertical="center" wrapText="1"/>
    </xf>
    <xf numFmtId="166" fontId="80" fillId="14" borderId="17" xfId="2" applyNumberFormat="1" applyFont="1" applyFill="1" applyBorder="1" applyAlignment="1">
      <alignment horizontal="center" vertical="center" wrapText="1"/>
    </xf>
    <xf numFmtId="166" fontId="79" fillId="14" borderId="32" xfId="3" applyNumberFormat="1" applyFont="1" applyFill="1" applyBorder="1" applyAlignment="1">
      <alignment horizontal="center" wrapText="1"/>
    </xf>
    <xf numFmtId="166" fontId="79" fillId="14" borderId="31" xfId="3" applyNumberFormat="1" applyFont="1" applyFill="1" applyBorder="1" applyAlignment="1">
      <alignment horizontal="center" wrapText="1"/>
    </xf>
    <xf numFmtId="0" fontId="94" fillId="3" borderId="0" xfId="0" applyFont="1" applyFill="1" applyAlignment="1">
      <alignment horizontal="center"/>
    </xf>
    <xf numFmtId="166" fontId="80" fillId="16" borderId="17" xfId="2" applyNumberFormat="1" applyFont="1" applyFill="1" applyBorder="1" applyAlignment="1">
      <alignment horizontal="center" vertical="center" wrapText="1"/>
    </xf>
    <xf numFmtId="166" fontId="79" fillId="16" borderId="32" xfId="3" applyNumberFormat="1" applyFont="1" applyFill="1" applyBorder="1" applyAlignment="1">
      <alignment horizontal="center" vertical="center" wrapText="1"/>
    </xf>
    <xf numFmtId="166" fontId="79" fillId="16" borderId="31" xfId="3" applyNumberFormat="1" applyFont="1" applyFill="1" applyBorder="1" applyAlignment="1">
      <alignment horizontal="center" vertical="center" wrapText="1"/>
    </xf>
    <xf numFmtId="166" fontId="79" fillId="14" borderId="32" xfId="3" applyNumberFormat="1" applyFont="1" applyFill="1" applyBorder="1" applyAlignment="1">
      <alignment horizontal="center" vertical="center" wrapText="1"/>
    </xf>
    <xf numFmtId="166" fontId="79" fillId="14" borderId="31" xfId="3" applyNumberFormat="1" applyFont="1" applyFill="1" applyBorder="1" applyAlignment="1">
      <alignment horizontal="center" vertical="center" wrapText="1"/>
    </xf>
    <xf numFmtId="166" fontId="79" fillId="16" borderId="32" xfId="3" applyNumberFormat="1" applyFont="1" applyFill="1" applyBorder="1" applyAlignment="1">
      <alignment horizontal="center" wrapText="1"/>
    </xf>
    <xf numFmtId="166" fontId="79" fillId="16" borderId="31" xfId="3" applyNumberFormat="1" applyFont="1" applyFill="1" applyBorder="1" applyAlignment="1">
      <alignment horizontal="center" wrapText="1"/>
    </xf>
    <xf numFmtId="166" fontId="80" fillId="11" borderId="17" xfId="2" applyNumberFormat="1" applyFont="1" applyFill="1" applyBorder="1" applyAlignment="1">
      <alignment horizontal="center" vertical="center" wrapText="1"/>
    </xf>
    <xf numFmtId="166" fontId="79" fillId="11" borderId="32" xfId="3" applyNumberFormat="1" applyFont="1" applyFill="1" applyBorder="1" applyAlignment="1">
      <alignment horizontal="center" vertical="center" wrapText="1"/>
    </xf>
    <xf numFmtId="166" fontId="79" fillId="11" borderId="31" xfId="3" applyNumberFormat="1" applyFont="1" applyFill="1" applyBorder="1" applyAlignment="1">
      <alignment horizontal="center" vertical="center" wrapText="1"/>
    </xf>
    <xf numFmtId="0" fontId="81" fillId="7" borderId="27" xfId="2" applyNumberFormat="1" applyFont="1" applyFill="1" applyBorder="1" applyAlignment="1">
      <alignment horizontal="left" vertical="center" wrapText="1"/>
    </xf>
    <xf numFmtId="0" fontId="81" fillId="7" borderId="29" xfId="2" applyNumberFormat="1" applyFont="1" applyFill="1" applyBorder="1" applyAlignment="1">
      <alignment horizontal="left" vertical="center" wrapText="1"/>
    </xf>
    <xf numFmtId="0" fontId="81" fillId="7" borderId="26" xfId="2" applyNumberFormat="1" applyFont="1" applyFill="1" applyBorder="1" applyAlignment="1">
      <alignment horizontal="left" vertical="center" wrapText="1"/>
    </xf>
    <xf numFmtId="166" fontId="80" fillId="12" borderId="17" xfId="2" applyNumberFormat="1" applyFont="1" applyFill="1" applyBorder="1" applyAlignment="1">
      <alignment horizontal="center" vertical="center" wrapText="1"/>
    </xf>
    <xf numFmtId="166" fontId="79" fillId="12" borderId="32" xfId="3" applyNumberFormat="1" applyFont="1" applyFill="1" applyBorder="1" applyAlignment="1">
      <alignment horizontal="center" vertical="center" wrapText="1"/>
    </xf>
    <xf numFmtId="166" fontId="79" fillId="12" borderId="31" xfId="3" applyNumberFormat="1" applyFont="1" applyFill="1" applyBorder="1" applyAlignment="1">
      <alignment horizontal="center" vertical="center" wrapText="1"/>
    </xf>
    <xf numFmtId="1" fontId="79" fillId="13" borderId="48" xfId="3" applyNumberFormat="1" applyFont="1" applyFill="1" applyBorder="1" applyAlignment="1">
      <alignment horizontal="left" wrapText="1"/>
    </xf>
    <xf numFmtId="166" fontId="80" fillId="13" borderId="43" xfId="2" applyNumberFormat="1" applyFont="1" applyFill="1" applyBorder="1" applyAlignment="1">
      <alignment horizontal="center" vertical="center" wrapText="1"/>
    </xf>
    <xf numFmtId="166" fontId="79" fillId="13" borderId="45" xfId="3" applyNumberFormat="1" applyFont="1" applyFill="1" applyBorder="1" applyAlignment="1">
      <alignment horizontal="center" vertical="center" wrapText="1"/>
    </xf>
    <xf numFmtId="166" fontId="79" fillId="13" borderId="48" xfId="3" applyNumberFormat="1" applyFont="1" applyFill="1" applyBorder="1" applyAlignment="1">
      <alignment horizontal="center" vertical="center" wrapText="1"/>
    </xf>
    <xf numFmtId="1" fontId="79" fillId="13" borderId="0" xfId="3" applyNumberFormat="1" applyFont="1" applyFill="1" applyBorder="1" applyAlignment="1">
      <alignment horizontal="center" wrapText="1"/>
    </xf>
    <xf numFmtId="3" fontId="80" fillId="13" borderId="0" xfId="2" applyNumberFormat="1" applyFont="1" applyFill="1" applyBorder="1" applyAlignment="1">
      <alignment horizontal="center" vertical="center" wrapText="1"/>
    </xf>
    <xf numFmtId="0" fontId="96" fillId="3" borderId="35" xfId="5" applyFont="1" applyFill="1" applyBorder="1" applyAlignment="1">
      <alignment horizontal="right" vertical="center" wrapText="1"/>
    </xf>
    <xf numFmtId="0" fontId="84" fillId="3" borderId="0" xfId="5" applyFont="1" applyFill="1" applyBorder="1" applyAlignment="1" applyProtection="1">
      <alignment horizontal="center" vertical="center" wrapText="1"/>
    </xf>
    <xf numFmtId="0" fontId="81" fillId="3" borderId="0" xfId="0" applyFont="1" applyFill="1" applyBorder="1" applyAlignment="1">
      <alignment horizontal="center" vertical="center"/>
    </xf>
    <xf numFmtId="0" fontId="96" fillId="3" borderId="10" xfId="5" applyFont="1" applyFill="1" applyBorder="1" applyAlignment="1">
      <alignment horizontal="center" vertical="center" wrapText="1"/>
    </xf>
    <xf numFmtId="166" fontId="80" fillId="3" borderId="10" xfId="5" applyNumberFormat="1" applyFont="1" applyFill="1" applyBorder="1" applyAlignment="1">
      <alignment horizontal="center" vertical="center" wrapText="1"/>
    </xf>
    <xf numFmtId="0" fontId="96" fillId="3" borderId="0" xfId="5" applyFont="1" applyFill="1" applyBorder="1" applyAlignment="1">
      <alignment horizontal="center" vertical="center" wrapText="1"/>
    </xf>
    <xf numFmtId="166" fontId="80" fillId="7" borderId="0" xfId="5" applyNumberFormat="1" applyFont="1" applyFill="1" applyBorder="1" applyAlignment="1">
      <alignment horizontal="center" vertical="center" wrapText="1"/>
    </xf>
    <xf numFmtId="166" fontId="80" fillId="3" borderId="0" xfId="5" applyNumberFormat="1" applyFont="1" applyFill="1" applyBorder="1" applyAlignment="1">
      <alignment horizontal="center" vertical="center" wrapText="1"/>
    </xf>
    <xf numFmtId="0" fontId="84" fillId="3" borderId="0" xfId="5" applyFont="1" applyFill="1" applyBorder="1" applyAlignment="1">
      <alignment vertical="center" wrapText="1"/>
    </xf>
    <xf numFmtId="3" fontId="80" fillId="3" borderId="0" xfId="5" applyNumberFormat="1" applyFont="1" applyFill="1" applyBorder="1" applyAlignment="1">
      <alignment horizontal="center" vertical="center" wrapText="1"/>
    </xf>
    <xf numFmtId="0" fontId="84" fillId="3" borderId="0" xfId="5" applyFont="1" applyFill="1" applyBorder="1" applyAlignment="1">
      <alignment horizontal="center" vertical="center" wrapText="1"/>
    </xf>
    <xf numFmtId="0" fontId="79" fillId="3" borderId="9" xfId="5" applyFont="1" applyFill="1" applyBorder="1"/>
    <xf numFmtId="0" fontId="96" fillId="3" borderId="35" xfId="5" applyFont="1" applyFill="1" applyBorder="1" applyAlignment="1">
      <alignment horizontal="center" vertical="center" wrapText="1"/>
    </xf>
    <xf numFmtId="0" fontId="81" fillId="3" borderId="9" xfId="0" applyFont="1" applyFill="1" applyBorder="1" applyAlignment="1">
      <alignment horizontal="center" vertical="center"/>
    </xf>
    <xf numFmtId="3" fontId="80" fillId="3" borderId="0" xfId="5" applyNumberFormat="1" applyFont="1" applyFill="1" applyBorder="1" applyAlignment="1">
      <alignment horizontal="right" vertical="center" wrapText="1"/>
    </xf>
    <xf numFmtId="3" fontId="80" fillId="3" borderId="10" xfId="5" applyNumberFormat="1" applyFont="1" applyFill="1" applyBorder="1" applyAlignment="1">
      <alignment horizontal="right" vertical="center" wrapText="1"/>
    </xf>
    <xf numFmtId="166" fontId="80" fillId="3" borderId="10" xfId="5" applyNumberFormat="1" applyFont="1" applyFill="1" applyBorder="1" applyAlignment="1">
      <alignment horizontal="right" vertical="center" wrapText="1"/>
    </xf>
    <xf numFmtId="3" fontId="80" fillId="7" borderId="0" xfId="5" applyNumberFormat="1" applyFont="1" applyFill="1" applyBorder="1" applyAlignment="1">
      <alignment horizontal="right" vertical="center" wrapText="1"/>
    </xf>
    <xf numFmtId="3" fontId="79" fillId="7" borderId="0" xfId="4" applyNumberFormat="1" applyFont="1" applyFill="1" applyBorder="1" applyAlignment="1">
      <alignment horizontal="right"/>
    </xf>
    <xf numFmtId="166" fontId="79" fillId="7" borderId="0" xfId="4" applyNumberFormat="1" applyFont="1" applyFill="1" applyBorder="1" applyAlignment="1">
      <alignment horizontal="right"/>
    </xf>
    <xf numFmtId="166" fontId="80" fillId="3" borderId="0" xfId="5" applyNumberFormat="1" applyFont="1" applyFill="1" applyBorder="1" applyAlignment="1">
      <alignment horizontal="right" vertical="center" wrapText="1"/>
    </xf>
    <xf numFmtId="166" fontId="79" fillId="3" borderId="0" xfId="4" applyNumberFormat="1" applyFont="1" applyFill="1" applyBorder="1" applyAlignment="1">
      <alignment horizontal="right"/>
    </xf>
    <xf numFmtId="3" fontId="79" fillId="3" borderId="0" xfId="4" applyNumberFormat="1" applyFont="1" applyFill="1" applyBorder="1" applyAlignment="1">
      <alignment horizontal="right"/>
    </xf>
    <xf numFmtId="0" fontId="84" fillId="3" borderId="9" xfId="5" applyFont="1" applyFill="1" applyBorder="1" applyAlignment="1">
      <alignment vertical="center" wrapText="1"/>
    </xf>
    <xf numFmtId="0" fontId="96" fillId="3" borderId="9" xfId="5" applyFont="1" applyFill="1" applyBorder="1" applyAlignment="1">
      <alignment horizontal="center" vertical="center" wrapText="1"/>
    </xf>
    <xf numFmtId="3" fontId="80" fillId="3" borderId="9" xfId="5" applyNumberFormat="1" applyFont="1" applyFill="1" applyBorder="1" applyAlignment="1">
      <alignment horizontal="right" vertical="center" wrapText="1"/>
    </xf>
    <xf numFmtId="166" fontId="79" fillId="3" borderId="9" xfId="4" applyNumberFormat="1" applyFont="1" applyFill="1" applyBorder="1" applyAlignment="1">
      <alignment horizontal="right"/>
    </xf>
    <xf numFmtId="3" fontId="81" fillId="3" borderId="9" xfId="0" applyNumberFormat="1" applyFont="1" applyFill="1" applyBorder="1" applyAlignment="1">
      <alignment horizontal="center" vertical="center"/>
    </xf>
    <xf numFmtId="3" fontId="80" fillId="3" borderId="10" xfId="5" applyNumberFormat="1" applyFont="1" applyFill="1" applyBorder="1" applyAlignment="1">
      <alignment horizontal="center" vertical="center" wrapText="1"/>
    </xf>
    <xf numFmtId="3" fontId="80" fillId="7" borderId="0" xfId="5" applyNumberFormat="1" applyFont="1" applyFill="1" applyBorder="1" applyAlignment="1">
      <alignment horizontal="center" vertical="center" wrapText="1"/>
    </xf>
    <xf numFmtId="3" fontId="79" fillId="7" borderId="0" xfId="4" applyNumberFormat="1" applyFont="1" applyFill="1" applyBorder="1" applyAlignment="1">
      <alignment horizontal="center"/>
    </xf>
    <xf numFmtId="166" fontId="79" fillId="7" borderId="0" xfId="4" applyNumberFormat="1" applyFont="1" applyFill="1" applyBorder="1" applyAlignment="1">
      <alignment horizontal="center"/>
    </xf>
    <xf numFmtId="3" fontId="79" fillId="3" borderId="0" xfId="4" applyNumberFormat="1" applyFont="1" applyFill="1" applyBorder="1" applyAlignment="1">
      <alignment horizontal="center"/>
    </xf>
    <xf numFmtId="166" fontId="79" fillId="3" borderId="0" xfId="4" applyNumberFormat="1" applyFont="1" applyFill="1" applyBorder="1" applyAlignment="1">
      <alignment horizontal="center"/>
    </xf>
    <xf numFmtId="0" fontId="84" fillId="3" borderId="10" xfId="5" applyFont="1" applyFill="1" applyBorder="1" applyAlignment="1">
      <alignment vertical="center" wrapText="1"/>
    </xf>
    <xf numFmtId="0" fontId="81" fillId="3" borderId="10" xfId="0" applyFont="1" applyFill="1" applyBorder="1" applyAlignment="1">
      <alignment horizontal="center" vertical="center"/>
    </xf>
    <xf numFmtId="0" fontId="96" fillId="5" borderId="10" xfId="5" applyFont="1" applyFill="1" applyBorder="1" applyAlignment="1">
      <alignment horizontal="center" vertical="center" wrapText="1"/>
    </xf>
    <xf numFmtId="3" fontId="80" fillId="5" borderId="10" xfId="5" applyNumberFormat="1" applyFont="1" applyFill="1" applyBorder="1" applyAlignment="1">
      <alignment horizontal="right" vertical="center" wrapText="1"/>
    </xf>
    <xf numFmtId="166" fontId="80" fillId="5" borderId="10" xfId="5" applyNumberFormat="1" applyFont="1" applyFill="1" applyBorder="1" applyAlignment="1">
      <alignment horizontal="right" vertical="center" wrapText="1"/>
    </xf>
    <xf numFmtId="0" fontId="96" fillId="5" borderId="0" xfId="5" applyFont="1" applyFill="1" applyBorder="1" applyAlignment="1">
      <alignment horizontal="center" vertical="center" wrapText="1"/>
    </xf>
    <xf numFmtId="3" fontId="80" fillId="5" borderId="0" xfId="5" applyNumberFormat="1" applyFont="1" applyFill="1" applyBorder="1" applyAlignment="1">
      <alignment horizontal="right" vertical="center" wrapText="1"/>
    </xf>
    <xf numFmtId="166" fontId="80" fillId="5" borderId="0" xfId="5" applyNumberFormat="1" applyFont="1" applyFill="1" applyBorder="1" applyAlignment="1">
      <alignment horizontal="right" vertical="center" wrapText="1"/>
    </xf>
    <xf numFmtId="3" fontId="79" fillId="5" borderId="0" xfId="4" applyNumberFormat="1" applyFont="1" applyFill="1" applyBorder="1" applyAlignment="1">
      <alignment horizontal="right"/>
    </xf>
    <xf numFmtId="166" fontId="79" fillId="5" borderId="0" xfId="4" applyNumberFormat="1" applyFont="1" applyFill="1" applyBorder="1" applyAlignment="1">
      <alignment horizontal="right"/>
    </xf>
    <xf numFmtId="0" fontId="96" fillId="5" borderId="9" xfId="5" applyFont="1" applyFill="1" applyBorder="1" applyAlignment="1">
      <alignment horizontal="center" vertical="center" wrapText="1"/>
    </xf>
    <xf numFmtId="3" fontId="80" fillId="5" borderId="9" xfId="5" applyNumberFormat="1" applyFont="1" applyFill="1" applyBorder="1" applyAlignment="1">
      <alignment horizontal="right" vertical="center" wrapText="1"/>
    </xf>
    <xf numFmtId="3" fontId="79" fillId="5" borderId="9" xfId="4" applyNumberFormat="1" applyFont="1" applyFill="1" applyBorder="1" applyAlignment="1">
      <alignment horizontal="right"/>
    </xf>
    <xf numFmtId="166" fontId="79" fillId="5" borderId="9" xfId="4" applyNumberFormat="1" applyFont="1" applyFill="1" applyBorder="1" applyAlignment="1">
      <alignment horizontal="right"/>
    </xf>
    <xf numFmtId="0" fontId="79" fillId="3" borderId="0" xfId="5" applyFont="1" applyFill="1"/>
    <xf numFmtId="0" fontId="79" fillId="3" borderId="0" xfId="5" applyFont="1" applyFill="1" applyBorder="1"/>
    <xf numFmtId="3" fontId="80" fillId="7" borderId="10" xfId="5" applyNumberFormat="1" applyFont="1" applyFill="1" applyBorder="1" applyAlignment="1">
      <alignment horizontal="center" vertical="center" wrapText="1"/>
    </xf>
    <xf numFmtId="166" fontId="80" fillId="7" borderId="10" xfId="5" applyNumberFormat="1" applyFont="1" applyFill="1" applyBorder="1" applyAlignment="1">
      <alignment horizontal="center" vertical="center" wrapText="1"/>
    </xf>
    <xf numFmtId="3" fontId="80" fillId="3" borderId="9" xfId="5" applyNumberFormat="1" applyFont="1" applyFill="1" applyBorder="1" applyAlignment="1">
      <alignment horizontal="center" vertical="center" wrapText="1"/>
    </xf>
    <xf numFmtId="166" fontId="79" fillId="3" borderId="9" xfId="4" applyNumberFormat="1" applyFont="1" applyFill="1" applyBorder="1" applyAlignment="1">
      <alignment horizontal="center"/>
    </xf>
    <xf numFmtId="0" fontId="79" fillId="3" borderId="0" xfId="2" applyFont="1" applyFill="1"/>
    <xf numFmtId="0" fontId="79" fillId="3" borderId="0" xfId="2" applyFont="1" applyFill="1" applyBorder="1"/>
    <xf numFmtId="0" fontId="84" fillId="3" borderId="10" xfId="2" applyFont="1" applyFill="1" applyBorder="1" applyAlignment="1" applyProtection="1">
      <alignment horizontal="center" vertical="center" wrapText="1"/>
    </xf>
    <xf numFmtId="0" fontId="79" fillId="3" borderId="10" xfId="2" applyFont="1" applyFill="1" applyBorder="1"/>
    <xf numFmtId="0" fontId="81" fillId="3" borderId="11" xfId="0" applyFont="1" applyFill="1" applyBorder="1" applyAlignment="1">
      <alignment horizontal="center" vertical="center"/>
    </xf>
    <xf numFmtId="0" fontId="79" fillId="3" borderId="9" xfId="2" applyFont="1" applyFill="1" applyBorder="1"/>
    <xf numFmtId="0" fontId="84" fillId="3" borderId="0" xfId="0" applyFont="1" applyFill="1" applyBorder="1" applyAlignment="1">
      <alignment horizontal="center"/>
    </xf>
    <xf numFmtId="3" fontId="94" fillId="7" borderId="0" xfId="0" applyNumberFormat="1" applyFont="1" applyFill="1" applyBorder="1" applyAlignment="1">
      <alignment horizontal="center"/>
    </xf>
    <xf numFmtId="166" fontId="80" fillId="7" borderId="0" xfId="0" applyNumberFormat="1" applyFont="1" applyFill="1" applyBorder="1" applyAlignment="1">
      <alignment horizontal="center" vertical="top" wrapText="1"/>
    </xf>
    <xf numFmtId="3" fontId="96" fillId="7" borderId="0" xfId="0" applyNumberFormat="1" applyFont="1" applyFill="1" applyBorder="1" applyAlignment="1">
      <alignment horizontal="center" vertical="top" wrapText="1"/>
    </xf>
    <xf numFmtId="3" fontId="79" fillId="7" borderId="0" xfId="2" applyNumberFormat="1" applyFont="1" applyFill="1" applyBorder="1" applyAlignment="1">
      <alignment horizontal="center"/>
    </xf>
    <xf numFmtId="166" fontId="79" fillId="7" borderId="0" xfId="2" applyNumberFormat="1" applyFont="1" applyFill="1" applyBorder="1" applyAlignment="1">
      <alignment horizontal="center"/>
    </xf>
    <xf numFmtId="3" fontId="94" fillId="3" borderId="0" xfId="0" applyNumberFormat="1" applyFont="1" applyFill="1" applyBorder="1" applyAlignment="1">
      <alignment horizontal="center"/>
    </xf>
    <xf numFmtId="166" fontId="80" fillId="3" borderId="0" xfId="0" applyNumberFormat="1" applyFont="1" applyFill="1" applyBorder="1" applyAlignment="1">
      <alignment horizontal="center" vertical="top" wrapText="1"/>
    </xf>
    <xf numFmtId="3" fontId="96" fillId="3" borderId="0" xfId="0" applyNumberFormat="1" applyFont="1" applyFill="1" applyBorder="1" applyAlignment="1">
      <alignment horizontal="center" vertical="top" wrapText="1"/>
    </xf>
    <xf numFmtId="3" fontId="79" fillId="3" borderId="0" xfId="2" applyNumberFormat="1" applyFont="1" applyFill="1" applyBorder="1" applyAlignment="1">
      <alignment horizontal="center"/>
    </xf>
    <xf numFmtId="166" fontId="79" fillId="3" borderId="0" xfId="2" applyNumberFormat="1" applyFont="1" applyFill="1" applyBorder="1" applyAlignment="1">
      <alignment horizontal="center"/>
    </xf>
    <xf numFmtId="3" fontId="79" fillId="3" borderId="0" xfId="0" applyNumberFormat="1" applyFont="1" applyFill="1" applyBorder="1" applyAlignment="1">
      <alignment horizontal="center"/>
    </xf>
    <xf numFmtId="166" fontId="94" fillId="3" borderId="0" xfId="0" applyNumberFormat="1" applyFont="1" applyFill="1" applyBorder="1" applyAlignment="1">
      <alignment horizontal="center"/>
    </xf>
    <xf numFmtId="0" fontId="84" fillId="3" borderId="9" xfId="0" applyFont="1" applyFill="1" applyBorder="1" applyAlignment="1">
      <alignment horizontal="center"/>
    </xf>
    <xf numFmtId="3" fontId="79" fillId="3" borderId="9" xfId="0" applyNumberFormat="1" applyFont="1" applyFill="1" applyBorder="1" applyAlignment="1">
      <alignment horizontal="center"/>
    </xf>
    <xf numFmtId="3" fontId="94" fillId="3" borderId="9" xfId="0" applyNumberFormat="1" applyFont="1" applyFill="1" applyBorder="1" applyAlignment="1">
      <alignment horizontal="center"/>
    </xf>
    <xf numFmtId="166" fontId="94" fillId="3" borderId="9" xfId="0" applyNumberFormat="1" applyFont="1" applyFill="1" applyBorder="1" applyAlignment="1">
      <alignment horizontal="center"/>
    </xf>
    <xf numFmtId="3" fontId="79" fillId="3" borderId="9" xfId="2" applyNumberFormat="1" applyFont="1" applyFill="1" applyBorder="1" applyAlignment="1">
      <alignment horizontal="center"/>
    </xf>
    <xf numFmtId="0" fontId="39" fillId="7" borderId="41" xfId="2" applyNumberFormat="1" applyFont="1" applyFill="1" applyBorder="1" applyAlignment="1">
      <alignment horizontal="center" vertical="center" wrapText="1"/>
    </xf>
    <xf numFmtId="164" fontId="39" fillId="7" borderId="41" xfId="3" applyNumberFormat="1" applyFont="1" applyFill="1" applyBorder="1" applyAlignment="1">
      <alignment horizontal="center" vertical="center" wrapText="1"/>
    </xf>
    <xf numFmtId="0" fontId="39" fillId="7" borderId="40" xfId="2" applyNumberFormat="1" applyFont="1" applyFill="1" applyBorder="1" applyAlignment="1">
      <alignment horizontal="center" vertical="center" wrapText="1"/>
    </xf>
    <xf numFmtId="1" fontId="37" fillId="0" borderId="26" xfId="3" applyNumberFormat="1" applyFont="1" applyFill="1" applyBorder="1" applyAlignment="1">
      <alignment horizontal="center" wrapText="1"/>
    </xf>
    <xf numFmtId="3" fontId="41" fillId="0" borderId="17" xfId="2" applyNumberFormat="1" applyFont="1" applyBorder="1" applyAlignment="1">
      <alignment horizontal="center"/>
    </xf>
    <xf numFmtId="164" fontId="38" fillId="0" borderId="27" xfId="1" applyNumberFormat="1" applyFont="1" applyFill="1" applyBorder="1" applyAlignment="1">
      <alignment horizontal="center"/>
    </xf>
    <xf numFmtId="1" fontId="38" fillId="0" borderId="26" xfId="3" applyNumberFormat="1" applyFont="1" applyFill="1" applyBorder="1" applyAlignment="1">
      <alignment horizontal="center"/>
    </xf>
    <xf numFmtId="1" fontId="37" fillId="3" borderId="26" xfId="3" applyNumberFormat="1" applyFont="1" applyFill="1" applyBorder="1" applyAlignment="1">
      <alignment horizontal="center" wrapText="1"/>
    </xf>
    <xf numFmtId="3" fontId="41" fillId="3" borderId="17" xfId="2" applyNumberFormat="1" applyFont="1" applyFill="1" applyBorder="1" applyAlignment="1">
      <alignment horizontal="center"/>
    </xf>
    <xf numFmtId="1" fontId="37" fillId="0" borderId="39" xfId="3" applyNumberFormat="1" applyFont="1" applyFill="1" applyBorder="1" applyAlignment="1">
      <alignment horizontal="center" wrapText="1"/>
    </xf>
    <xf numFmtId="3" fontId="41" fillId="0" borderId="43" xfId="2" applyNumberFormat="1" applyFont="1" applyBorder="1" applyAlignment="1">
      <alignment horizontal="center"/>
    </xf>
    <xf numFmtId="3" fontId="41" fillId="0" borderId="43" xfId="2" applyNumberFormat="1" applyFont="1" applyBorder="1" applyAlignment="1">
      <alignment horizontal="right"/>
    </xf>
    <xf numFmtId="0" fontId="81" fillId="7" borderId="28" xfId="2" applyNumberFormat="1" applyFont="1" applyFill="1" applyBorder="1" applyAlignment="1">
      <alignment horizontal="center" vertical="center" wrapText="1"/>
    </xf>
    <xf numFmtId="1" fontId="79" fillId="3" borderId="26" xfId="3" applyNumberFormat="1" applyFont="1" applyFill="1" applyBorder="1" applyAlignment="1">
      <alignment horizontal="right"/>
    </xf>
    <xf numFmtId="3" fontId="80" fillId="3" borderId="17" xfId="2" applyNumberFormat="1" applyFont="1" applyFill="1" applyBorder="1" applyAlignment="1">
      <alignment horizontal="right" vertical="center"/>
    </xf>
    <xf numFmtId="1" fontId="79" fillId="6" borderId="26" xfId="3" applyNumberFormat="1" applyFont="1" applyFill="1" applyBorder="1" applyAlignment="1">
      <alignment horizontal="right"/>
    </xf>
    <xf numFmtId="3" fontId="80" fillId="6" borderId="17" xfId="2" applyNumberFormat="1" applyFont="1" applyFill="1" applyBorder="1" applyAlignment="1">
      <alignment horizontal="right" vertical="center"/>
    </xf>
    <xf numFmtId="0" fontId="81" fillId="6" borderId="20" xfId="2" applyFont="1" applyFill="1" applyBorder="1" applyAlignment="1">
      <alignment horizontal="center" vertical="center"/>
    </xf>
    <xf numFmtId="3" fontId="81" fillId="6" borderId="28" xfId="2" applyNumberFormat="1" applyFont="1" applyFill="1" applyBorder="1" applyAlignment="1">
      <alignment horizontal="center" vertical="center"/>
    </xf>
    <xf numFmtId="0" fontId="81" fillId="7" borderId="28" xfId="2" applyNumberFormat="1" applyFont="1" applyFill="1" applyBorder="1" applyAlignment="1">
      <alignment horizontal="left" vertical="center" wrapText="1"/>
    </xf>
    <xf numFmtId="1" fontId="79" fillId="3" borderId="26" xfId="3" applyNumberFormat="1" applyFont="1" applyFill="1" applyBorder="1" applyAlignment="1">
      <alignment horizontal="left"/>
    </xf>
    <xf numFmtId="1" fontId="79" fillId="6" borderId="26" xfId="3" applyNumberFormat="1" applyFont="1" applyFill="1" applyBorder="1" applyAlignment="1">
      <alignment horizontal="left"/>
    </xf>
    <xf numFmtId="0" fontId="81" fillId="7" borderId="49" xfId="2" applyNumberFormat="1" applyFont="1" applyFill="1" applyBorder="1" applyAlignment="1">
      <alignment horizontal="center" vertical="center" wrapText="1"/>
    </xf>
    <xf numFmtId="3" fontId="80" fillId="0" borderId="17" xfId="2" applyNumberFormat="1" applyFont="1" applyBorder="1" applyAlignment="1">
      <alignment horizontal="right" vertical="center"/>
    </xf>
    <xf numFmtId="3" fontId="80" fillId="0" borderId="43" xfId="2" applyNumberFormat="1" applyFont="1" applyBorder="1" applyAlignment="1">
      <alignment horizontal="right" vertical="center"/>
    </xf>
    <xf numFmtId="0" fontId="81" fillId="7" borderId="49" xfId="2" applyNumberFormat="1" applyFont="1" applyFill="1" applyBorder="1" applyAlignment="1">
      <alignment horizontal="left" vertical="center" wrapText="1"/>
    </xf>
    <xf numFmtId="1" fontId="79" fillId="0" borderId="26" xfId="3" applyNumberFormat="1" applyFont="1" applyFill="1" applyBorder="1" applyAlignment="1">
      <alignment horizontal="left"/>
    </xf>
    <xf numFmtId="1" fontId="79" fillId="0" borderId="39" xfId="3" applyNumberFormat="1" applyFont="1" applyFill="1" applyBorder="1" applyAlignment="1">
      <alignment horizontal="left"/>
    </xf>
    <xf numFmtId="0" fontId="39" fillId="7" borderId="49" xfId="2" applyNumberFormat="1" applyFont="1" applyFill="1" applyBorder="1" applyAlignment="1">
      <alignment horizontal="center" vertical="center" wrapText="1"/>
    </xf>
    <xf numFmtId="164" fontId="39" fillId="7" borderId="49" xfId="3" applyNumberFormat="1" applyFont="1" applyFill="1" applyBorder="1" applyAlignment="1">
      <alignment horizontal="center" vertical="center" wrapText="1"/>
    </xf>
    <xf numFmtId="1" fontId="97" fillId="7" borderId="39" xfId="3" applyNumberFormat="1" applyFont="1" applyFill="1" applyBorder="1" applyAlignment="1">
      <alignment horizontal="right"/>
    </xf>
    <xf numFmtId="3" fontId="97" fillId="7" borderId="43" xfId="2" applyNumberFormat="1" applyFont="1" applyFill="1" applyBorder="1" applyAlignment="1">
      <alignment horizontal="right" vertical="center"/>
    </xf>
    <xf numFmtId="164" fontId="97" fillId="7" borderId="37" xfId="1" applyNumberFormat="1" applyFont="1" applyFill="1" applyBorder="1" applyAlignment="1">
      <alignment horizontal="right"/>
    </xf>
    <xf numFmtId="3" fontId="91" fillId="3" borderId="17" xfId="2" applyNumberFormat="1" applyFont="1" applyFill="1" applyBorder="1" applyAlignment="1">
      <alignment horizontal="right" vertical="center"/>
    </xf>
    <xf numFmtId="164" fontId="92" fillId="3" borderId="27" xfId="1" applyNumberFormat="1" applyFont="1" applyFill="1" applyBorder="1" applyAlignment="1">
      <alignment horizontal="right"/>
    </xf>
    <xf numFmtId="0" fontId="98" fillId="3" borderId="22" xfId="2" applyFont="1" applyFill="1" applyBorder="1" applyAlignment="1">
      <alignment horizontal="center" vertical="center"/>
    </xf>
    <xf numFmtId="3" fontId="98" fillId="3" borderId="36" xfId="2" applyNumberFormat="1" applyFont="1" applyFill="1" applyBorder="1" applyAlignment="1">
      <alignment horizontal="right" vertical="center"/>
    </xf>
    <xf numFmtId="164" fontId="92" fillId="3" borderId="21" xfId="1" applyNumberFormat="1" applyFont="1" applyFill="1" applyBorder="1" applyAlignment="1">
      <alignment horizontal="right"/>
    </xf>
    <xf numFmtId="1" fontId="92" fillId="3" borderId="0" xfId="3" applyNumberFormat="1" applyFont="1" applyFill="1" applyBorder="1" applyAlignment="1">
      <alignment vertical="center"/>
    </xf>
    <xf numFmtId="164" fontId="92" fillId="3" borderId="25" xfId="1" applyNumberFormat="1" applyFont="1" applyFill="1" applyBorder="1" applyAlignment="1">
      <alignment vertical="center"/>
    </xf>
    <xf numFmtId="1" fontId="92" fillId="3" borderId="31" xfId="3" applyNumberFormat="1" applyFont="1" applyFill="1" applyBorder="1" applyAlignment="1">
      <alignment horizontal="center"/>
    </xf>
    <xf numFmtId="0" fontId="92" fillId="0" borderId="0" xfId="2" applyFont="1" applyFill="1" applyBorder="1" applyAlignment="1">
      <alignment horizontal="center"/>
    </xf>
    <xf numFmtId="164" fontId="92" fillId="3" borderId="0" xfId="2" applyNumberFormat="1" applyFont="1" applyFill="1" applyBorder="1" applyAlignment="1">
      <alignment horizontal="center"/>
    </xf>
    <xf numFmtId="1" fontId="92" fillId="0" borderId="40" xfId="3" applyNumberFormat="1" applyFont="1" applyFill="1" applyBorder="1" applyAlignment="1">
      <alignment horizontal="left"/>
    </xf>
    <xf numFmtId="1" fontId="92" fillId="3" borderId="26" xfId="3" applyNumberFormat="1" applyFont="1" applyFill="1" applyBorder="1" applyAlignment="1">
      <alignment horizontal="left"/>
    </xf>
    <xf numFmtId="1" fontId="92" fillId="0" borderId="26" xfId="3" applyNumberFormat="1" applyFont="1" applyFill="1" applyBorder="1" applyAlignment="1">
      <alignment horizontal="left"/>
    </xf>
    <xf numFmtId="1" fontId="92" fillId="0" borderId="39" xfId="3" applyNumberFormat="1" applyFont="1" applyFill="1" applyBorder="1" applyAlignment="1">
      <alignment horizontal="left"/>
    </xf>
    <xf numFmtId="3" fontId="91" fillId="0" borderId="41" xfId="2" applyNumberFormat="1" applyFont="1" applyBorder="1" applyAlignment="1">
      <alignment horizontal="center" vertical="center"/>
    </xf>
    <xf numFmtId="3" fontId="91" fillId="3" borderId="17" xfId="2" applyNumberFormat="1" applyFont="1" applyFill="1" applyBorder="1" applyAlignment="1">
      <alignment horizontal="center" vertical="center"/>
    </xf>
    <xf numFmtId="3" fontId="91" fillId="0" borderId="17" xfId="2" applyNumberFormat="1" applyFont="1" applyBorder="1" applyAlignment="1">
      <alignment horizontal="center" vertical="center"/>
    </xf>
    <xf numFmtId="3" fontId="91" fillId="0" borderId="43" xfId="2" applyNumberFormat="1" applyFont="1" applyBorder="1" applyAlignment="1">
      <alignment horizontal="center" vertical="center"/>
    </xf>
    <xf numFmtId="3" fontId="98" fillId="3" borderId="36" xfId="2" applyNumberFormat="1" applyFont="1" applyFill="1" applyBorder="1" applyAlignment="1">
      <alignment horizontal="center" vertical="center"/>
    </xf>
    <xf numFmtId="164" fontId="92" fillId="3" borderId="21" xfId="1" applyNumberFormat="1" applyFont="1" applyFill="1" applyBorder="1" applyAlignment="1">
      <alignment horizontal="center"/>
    </xf>
    <xf numFmtId="164" fontId="92" fillId="0" borderId="42" xfId="1" applyNumberFormat="1" applyFont="1" applyFill="1" applyBorder="1" applyAlignment="1"/>
    <xf numFmtId="164" fontId="92" fillId="3" borderId="27" xfId="1" applyNumberFormat="1" applyFont="1" applyFill="1" applyBorder="1" applyAlignment="1"/>
    <xf numFmtId="164" fontId="92" fillId="0" borderId="27" xfId="1" applyNumberFormat="1" applyFont="1" applyFill="1" applyBorder="1" applyAlignment="1"/>
    <xf numFmtId="164" fontId="92" fillId="0" borderId="37" xfId="1" applyNumberFormat="1" applyFont="1" applyFill="1" applyBorder="1" applyAlignment="1"/>
    <xf numFmtId="0" fontId="39" fillId="7" borderId="22" xfId="2" applyFont="1" applyFill="1" applyBorder="1" applyAlignment="1">
      <alignment horizontal="center" vertical="center" wrapText="1"/>
    </xf>
    <xf numFmtId="0" fontId="39" fillId="7" borderId="36" xfId="2" applyFont="1" applyFill="1" applyBorder="1" applyAlignment="1">
      <alignment horizontal="center" vertical="center" wrapText="1"/>
    </xf>
    <xf numFmtId="164" fontId="39" fillId="7" borderId="21" xfId="3" applyNumberFormat="1" applyFont="1" applyFill="1" applyBorder="1" applyAlignment="1">
      <alignment horizontal="center" vertical="center" wrapText="1"/>
    </xf>
    <xf numFmtId="1" fontId="92" fillId="3" borderId="40" xfId="3" applyNumberFormat="1" applyFont="1" applyFill="1" applyBorder="1" applyAlignment="1">
      <alignment horizontal="center"/>
    </xf>
    <xf numFmtId="3" fontId="91" fillId="3" borderId="41" xfId="2" applyNumberFormat="1" applyFont="1" applyFill="1" applyBorder="1" applyAlignment="1">
      <alignment horizontal="right" vertical="center"/>
    </xf>
    <xf numFmtId="164" fontId="92" fillId="3" borderId="42" xfId="1" applyNumberFormat="1" applyFont="1" applyFill="1" applyBorder="1" applyAlignment="1">
      <alignment horizontal="right"/>
    </xf>
    <xf numFmtId="1" fontId="92" fillId="6" borderId="26" xfId="3" applyNumberFormat="1" applyFont="1" applyFill="1" applyBorder="1" applyAlignment="1">
      <alignment horizontal="center"/>
    </xf>
    <xf numFmtId="3" fontId="91" fillId="6" borderId="17" xfId="2" applyNumberFormat="1" applyFont="1" applyFill="1" applyBorder="1" applyAlignment="1">
      <alignment horizontal="right" vertical="center"/>
    </xf>
    <xf numFmtId="164" fontId="92" fillId="6" borderId="27" xfId="1" applyNumberFormat="1" applyFont="1" applyFill="1" applyBorder="1" applyAlignment="1">
      <alignment horizontal="right"/>
    </xf>
    <xf numFmtId="1" fontId="92" fillId="3" borderId="26" xfId="3" applyNumberFormat="1" applyFont="1" applyFill="1" applyBorder="1" applyAlignment="1">
      <alignment horizontal="center"/>
    </xf>
    <xf numFmtId="0" fontId="81" fillId="3" borderId="22" xfId="2" applyFont="1" applyFill="1" applyBorder="1" applyAlignment="1">
      <alignment horizontal="center" vertical="center" wrapText="1"/>
    </xf>
    <xf numFmtId="0" fontId="81" fillId="3" borderId="36" xfId="2" applyFont="1" applyFill="1" applyBorder="1" applyAlignment="1">
      <alignment horizontal="center" vertical="center" wrapText="1"/>
    </xf>
    <xf numFmtId="164" fontId="81" fillId="3" borderId="21" xfId="3" applyNumberFormat="1" applyFont="1" applyFill="1" applyBorder="1" applyAlignment="1">
      <alignment horizontal="center" vertical="center" wrapText="1"/>
    </xf>
    <xf numFmtId="1" fontId="79" fillId="0" borderId="40" xfId="3" applyNumberFormat="1" applyFont="1" applyFill="1" applyBorder="1" applyAlignment="1">
      <alignment horizontal="center"/>
    </xf>
    <xf numFmtId="3" fontId="80" fillId="0" borderId="41" xfId="2" applyNumberFormat="1" applyFont="1" applyBorder="1" applyAlignment="1"/>
    <xf numFmtId="164" fontId="79" fillId="0" borderId="42" xfId="1" applyNumberFormat="1" applyFont="1" applyFill="1" applyBorder="1" applyAlignment="1">
      <alignment horizontal="center"/>
    </xf>
    <xf numFmtId="1" fontId="79" fillId="3" borderId="26" xfId="3" applyNumberFormat="1" applyFont="1" applyFill="1" applyBorder="1" applyAlignment="1">
      <alignment horizontal="center"/>
    </xf>
    <xf numFmtId="3" fontId="80" fillId="3" borderId="17" xfId="2" applyNumberFormat="1" applyFont="1" applyFill="1" applyBorder="1" applyAlignment="1">
      <alignment horizontal="right"/>
    </xf>
    <xf numFmtId="164" fontId="79" fillId="3" borderId="27" xfId="1" applyNumberFormat="1" applyFont="1" applyFill="1" applyBorder="1" applyAlignment="1">
      <alignment horizontal="right"/>
    </xf>
    <xf numFmtId="1" fontId="79" fillId="0" borderId="26" xfId="3" applyNumberFormat="1" applyFont="1" applyFill="1" applyBorder="1" applyAlignment="1">
      <alignment horizontal="center"/>
    </xf>
    <xf numFmtId="3" fontId="80" fillId="0" borderId="17" xfId="2" applyNumberFormat="1" applyFont="1" applyBorder="1" applyAlignment="1">
      <alignment horizontal="right"/>
    </xf>
    <xf numFmtId="164" fontId="79" fillId="0" borderId="27" xfId="1" applyNumberFormat="1" applyFont="1" applyFill="1" applyBorder="1" applyAlignment="1">
      <alignment horizontal="right"/>
    </xf>
    <xf numFmtId="1" fontId="79" fillId="3" borderId="39" xfId="3" applyNumberFormat="1" applyFont="1" applyFill="1" applyBorder="1" applyAlignment="1">
      <alignment horizontal="center"/>
    </xf>
    <xf numFmtId="3" fontId="80" fillId="3" borderId="43" xfId="2" applyNumberFormat="1" applyFont="1" applyFill="1" applyBorder="1" applyAlignment="1">
      <alignment horizontal="right"/>
    </xf>
    <xf numFmtId="164" fontId="79" fillId="3" borderId="37" xfId="1" applyNumberFormat="1" applyFont="1" applyFill="1" applyBorder="1" applyAlignment="1">
      <alignment horizontal="right"/>
    </xf>
    <xf numFmtId="0" fontId="81" fillId="6" borderId="22" xfId="2" applyFont="1" applyFill="1" applyBorder="1" applyAlignment="1">
      <alignment horizontal="center" vertical="center"/>
    </xf>
    <xf numFmtId="3" fontId="81" fillId="6" borderId="36" xfId="2" applyNumberFormat="1" applyFont="1" applyFill="1" applyBorder="1" applyAlignment="1">
      <alignment horizontal="right"/>
    </xf>
    <xf numFmtId="164" fontId="79" fillId="6" borderId="21" xfId="1" applyNumberFormat="1" applyFont="1" applyFill="1" applyBorder="1" applyAlignment="1">
      <alignment horizontal="right"/>
    </xf>
    <xf numFmtId="10" fontId="44" fillId="0" borderId="0" xfId="9" applyNumberFormat="1" applyFont="1"/>
    <xf numFmtId="0" fontId="46" fillId="3" borderId="0" xfId="0" quotePrefix="1" applyFont="1" applyFill="1" applyAlignment="1">
      <alignment horizontal="left" vertical="center"/>
    </xf>
    <xf numFmtId="0" fontId="40" fillId="7" borderId="1" xfId="0" applyFont="1" applyFill="1" applyBorder="1"/>
    <xf numFmtId="0" fontId="39" fillId="7" borderId="5" xfId="0" applyFont="1" applyFill="1" applyBorder="1" applyAlignment="1">
      <alignment horizontal="center" vertical="center" wrapText="1"/>
    </xf>
    <xf numFmtId="0" fontId="39" fillId="3" borderId="5" xfId="0" applyFont="1" applyFill="1" applyBorder="1" applyAlignment="1">
      <alignment horizontal="center" vertical="center" wrapText="1"/>
    </xf>
    <xf numFmtId="0" fontId="100" fillId="7" borderId="1" xfId="0" applyFont="1" applyFill="1" applyBorder="1" applyAlignment="1">
      <alignment horizontal="left" vertical="center" wrapText="1"/>
    </xf>
    <xf numFmtId="0" fontId="101" fillId="7" borderId="1" xfId="0" applyFont="1" applyFill="1" applyBorder="1" applyAlignment="1">
      <alignment horizontal="center" vertical="center" wrapText="1"/>
    </xf>
    <xf numFmtId="0" fontId="38" fillId="7" borderId="1" xfId="0" applyFont="1" applyFill="1" applyBorder="1" applyAlignment="1">
      <alignment horizontal="center" vertical="center" wrapText="1"/>
    </xf>
    <xf numFmtId="1" fontId="40" fillId="7" borderId="1" xfId="0" applyNumberFormat="1" applyFont="1" applyFill="1" applyBorder="1" applyAlignment="1">
      <alignment horizontal="right"/>
    </xf>
    <xf numFmtId="164" fontId="40" fillId="7" borderId="1" xfId="1" applyNumberFormat="1" applyFont="1" applyFill="1" applyBorder="1" applyAlignment="1">
      <alignment horizontal="right"/>
    </xf>
    <xf numFmtId="164" fontId="40" fillId="7" borderId="1" xfId="1" applyNumberFormat="1" applyFont="1" applyFill="1" applyBorder="1"/>
    <xf numFmtId="165" fontId="40" fillId="7" borderId="1" xfId="9" applyNumberFormat="1" applyFont="1" applyFill="1" applyBorder="1"/>
    <xf numFmtId="37" fontId="40" fillId="7" borderId="1" xfId="1" applyNumberFormat="1" applyFont="1" applyFill="1" applyBorder="1"/>
    <xf numFmtId="37" fontId="40" fillId="7" borderId="12" xfId="1" applyNumberFormat="1" applyFont="1" applyFill="1" applyBorder="1"/>
    <xf numFmtId="0" fontId="101" fillId="3" borderId="1" xfId="0" applyFont="1" applyFill="1" applyBorder="1" applyAlignment="1">
      <alignment horizontal="left" vertical="center" wrapText="1"/>
    </xf>
    <xf numFmtId="0" fontId="101" fillId="3" borderId="1" xfId="0" applyFont="1" applyFill="1" applyBorder="1" applyAlignment="1">
      <alignment horizontal="center" vertical="center" wrapText="1"/>
    </xf>
    <xf numFmtId="0" fontId="38" fillId="3" borderId="1" xfId="0" applyFont="1" applyFill="1" applyBorder="1" applyAlignment="1">
      <alignment horizontal="center" vertical="center" wrapText="1"/>
    </xf>
    <xf numFmtId="1" fontId="40" fillId="3" borderId="1" xfId="0" applyNumberFormat="1" applyFont="1" applyFill="1" applyBorder="1" applyAlignment="1">
      <alignment horizontal="right"/>
    </xf>
    <xf numFmtId="164" fontId="40" fillId="3" borderId="1" xfId="1" applyNumberFormat="1" applyFont="1" applyFill="1" applyBorder="1" applyAlignment="1">
      <alignment horizontal="right"/>
    </xf>
    <xf numFmtId="165" fontId="40" fillId="3" borderId="1" xfId="9" applyNumberFormat="1" applyFont="1" applyFill="1" applyBorder="1"/>
    <xf numFmtId="164" fontId="40" fillId="3" borderId="1" xfId="1" applyNumberFormat="1" applyFont="1" applyFill="1" applyBorder="1"/>
    <xf numFmtId="37" fontId="40" fillId="3" borderId="1" xfId="1" applyNumberFormat="1" applyFont="1" applyFill="1" applyBorder="1"/>
    <xf numFmtId="0" fontId="40" fillId="3" borderId="1" xfId="0" applyNumberFormat="1" applyFont="1" applyFill="1" applyBorder="1"/>
    <xf numFmtId="37" fontId="40" fillId="3" borderId="12" xfId="1" applyNumberFormat="1" applyFont="1" applyFill="1" applyBorder="1"/>
    <xf numFmtId="0" fontId="38" fillId="3" borderId="10" xfId="0" applyFont="1" applyFill="1" applyBorder="1" applyAlignment="1">
      <alignment horizontal="center" vertical="center" wrapText="1"/>
    </xf>
    <xf numFmtId="0" fontId="38" fillId="3" borderId="10" xfId="0" applyFont="1" applyFill="1" applyBorder="1" applyAlignment="1">
      <alignment horizontal="left" vertical="center" wrapText="1"/>
    </xf>
    <xf numFmtId="164" fontId="39" fillId="3" borderId="5" xfId="1" applyNumberFormat="1" applyFont="1" applyFill="1" applyBorder="1" applyAlignment="1">
      <alignment horizontal="right"/>
    </xf>
    <xf numFmtId="1" fontId="39" fillId="3" borderId="5" xfId="0" applyNumberFormat="1" applyFont="1" applyFill="1" applyBorder="1" applyAlignment="1">
      <alignment horizontal="right"/>
    </xf>
    <xf numFmtId="165" fontId="39" fillId="3" borderId="5" xfId="9" applyNumberFormat="1" applyFont="1" applyFill="1" applyBorder="1"/>
    <xf numFmtId="165" fontId="38" fillId="3" borderId="5" xfId="9" applyNumberFormat="1" applyFont="1" applyFill="1" applyBorder="1"/>
    <xf numFmtId="164" fontId="38" fillId="3" borderId="5" xfId="1" applyNumberFormat="1" applyFont="1" applyFill="1" applyBorder="1" applyAlignment="1">
      <alignment horizontal="right"/>
    </xf>
    <xf numFmtId="0" fontId="38" fillId="3" borderId="0" xfId="0" applyFont="1" applyFill="1" applyBorder="1" applyAlignment="1">
      <alignment horizontal="center" vertical="center" wrapText="1"/>
    </xf>
    <xf numFmtId="0" fontId="38" fillId="3" borderId="0" xfId="0" applyFont="1" applyFill="1" applyBorder="1" applyAlignment="1">
      <alignment horizontal="left" vertical="center" wrapText="1"/>
    </xf>
    <xf numFmtId="164" fontId="39" fillId="3" borderId="1" xfId="1" applyNumberFormat="1" applyFont="1" applyFill="1" applyBorder="1" applyAlignment="1">
      <alignment horizontal="right"/>
    </xf>
    <xf numFmtId="1" fontId="39" fillId="3" borderId="1" xfId="0" applyNumberFormat="1" applyFont="1" applyFill="1" applyBorder="1" applyAlignment="1">
      <alignment horizontal="right"/>
    </xf>
    <xf numFmtId="165" fontId="39" fillId="3" borderId="1" xfId="9" applyNumberFormat="1" applyFont="1" applyFill="1" applyBorder="1"/>
    <xf numFmtId="0" fontId="38" fillId="3" borderId="9" xfId="0" applyFont="1" applyFill="1" applyBorder="1" applyAlignment="1">
      <alignment horizontal="center" vertical="center" wrapText="1"/>
    </xf>
    <xf numFmtId="0" fontId="38" fillId="3" borderId="9" xfId="0" applyFont="1" applyFill="1" applyBorder="1" applyAlignment="1">
      <alignment horizontal="left" vertical="center" wrapText="1"/>
    </xf>
    <xf numFmtId="1" fontId="40" fillId="3" borderId="0" xfId="0" applyNumberFormat="1" applyFont="1" applyFill="1" applyBorder="1" applyAlignment="1">
      <alignment horizontal="right"/>
    </xf>
    <xf numFmtId="164" fontId="40" fillId="3" borderId="0" xfId="1" applyNumberFormat="1" applyFont="1" applyFill="1" applyBorder="1" applyAlignment="1">
      <alignment horizontal="right"/>
    </xf>
    <xf numFmtId="164" fontId="40" fillId="3" borderId="0" xfId="1" applyNumberFormat="1" applyFont="1" applyFill="1" applyBorder="1"/>
    <xf numFmtId="165" fontId="40" fillId="3" borderId="0" xfId="9" applyNumberFormat="1" applyFont="1" applyFill="1" applyBorder="1"/>
    <xf numFmtId="0" fontId="39" fillId="3" borderId="5" xfId="0" applyFont="1" applyFill="1" applyBorder="1" applyAlignment="1">
      <alignment horizontal="left" vertical="center" wrapText="1"/>
    </xf>
    <xf numFmtId="165" fontId="40" fillId="7" borderId="1" xfId="0" applyNumberFormat="1" applyFont="1" applyFill="1" applyBorder="1" applyAlignment="1">
      <alignment horizontal="right"/>
    </xf>
    <xf numFmtId="0" fontId="38" fillId="3" borderId="5" xfId="0" applyFont="1" applyFill="1" applyBorder="1" applyAlignment="1">
      <alignment horizontal="center" vertical="center" wrapText="1"/>
    </xf>
    <xf numFmtId="1" fontId="40" fillId="0" borderId="1" xfId="0" applyNumberFormat="1" applyFont="1" applyBorder="1" applyAlignment="1">
      <alignment horizontal="right"/>
    </xf>
    <xf numFmtId="1" fontId="40" fillId="0" borderId="5" xfId="0" applyNumberFormat="1" applyFont="1" applyBorder="1" applyAlignment="1">
      <alignment horizontal="right"/>
    </xf>
    <xf numFmtId="164" fontId="40" fillId="0" borderId="1" xfId="1" applyNumberFormat="1" applyFont="1" applyBorder="1" applyAlignment="1">
      <alignment horizontal="right"/>
    </xf>
    <xf numFmtId="165" fontId="40" fillId="0" borderId="1" xfId="9" applyNumberFormat="1" applyFont="1" applyBorder="1"/>
    <xf numFmtId="164" fontId="40" fillId="0" borderId="1" xfId="1" applyNumberFormat="1" applyFont="1" applyBorder="1"/>
    <xf numFmtId="164" fontId="40" fillId="0" borderId="12" xfId="1" applyNumberFormat="1" applyFont="1" applyBorder="1"/>
    <xf numFmtId="0" fontId="39" fillId="3" borderId="1" xfId="0" applyFont="1" applyFill="1" applyBorder="1" applyAlignment="1">
      <alignment horizontal="left" vertical="center" wrapText="1"/>
    </xf>
    <xf numFmtId="1" fontId="40" fillId="0" borderId="1" xfId="1" applyNumberFormat="1" applyFont="1" applyBorder="1" applyAlignment="1">
      <alignment horizontal="right"/>
    </xf>
    <xf numFmtId="165" fontId="40" fillId="0" borderId="1" xfId="1" applyNumberFormat="1" applyFont="1" applyBorder="1" applyAlignment="1">
      <alignment horizontal="right"/>
    </xf>
    <xf numFmtId="0" fontId="38" fillId="3" borderId="5" xfId="0" applyFont="1" applyFill="1" applyBorder="1" applyAlignment="1">
      <alignment horizontal="left" vertical="center" wrapText="1"/>
    </xf>
    <xf numFmtId="0" fontId="38" fillId="3" borderId="1" xfId="0" applyFont="1" applyFill="1" applyBorder="1" applyAlignment="1">
      <alignment horizontal="left" vertical="center" wrapText="1"/>
    </xf>
    <xf numFmtId="165" fontId="40" fillId="0" borderId="1" xfId="0" applyNumberFormat="1" applyFont="1" applyBorder="1" applyAlignment="1">
      <alignment horizontal="right"/>
    </xf>
    <xf numFmtId="1" fontId="40" fillId="0" borderId="12" xfId="0" applyNumberFormat="1" applyFont="1" applyBorder="1" applyAlignment="1">
      <alignment horizontal="right"/>
    </xf>
    <xf numFmtId="0" fontId="38" fillId="3" borderId="16" xfId="0" applyFont="1" applyFill="1" applyBorder="1" applyAlignment="1">
      <alignment horizontal="left" vertical="center" wrapText="1"/>
    </xf>
    <xf numFmtId="0" fontId="38" fillId="3" borderId="16" xfId="0" applyFont="1" applyFill="1" applyBorder="1" applyAlignment="1">
      <alignment horizontal="center" vertical="center" wrapText="1"/>
    </xf>
    <xf numFmtId="0" fontId="38" fillId="3" borderId="4" xfId="0" applyFont="1" applyFill="1" applyBorder="1" applyAlignment="1">
      <alignment horizontal="left" vertical="center" wrapText="1"/>
    </xf>
    <xf numFmtId="164" fontId="40" fillId="0" borderId="0" xfId="0" applyNumberFormat="1" applyFont="1"/>
    <xf numFmtId="0" fontId="40" fillId="0" borderId="0" xfId="0" applyFont="1" applyFill="1"/>
    <xf numFmtId="164" fontId="39" fillId="0" borderId="1" xfId="1" applyNumberFormat="1" applyFont="1" applyFill="1" applyBorder="1" applyAlignment="1">
      <alignment horizontal="right"/>
    </xf>
    <xf numFmtId="165" fontId="39" fillId="0" borderId="1" xfId="9" applyNumberFormat="1" applyFont="1" applyBorder="1"/>
    <xf numFmtId="0" fontId="40" fillId="3" borderId="0" xfId="0" applyFont="1" applyFill="1"/>
    <xf numFmtId="0" fontId="39" fillId="0" borderId="2" xfId="0" applyFont="1" applyBorder="1"/>
    <xf numFmtId="164" fontId="39" fillId="0" borderId="3" xfId="1" applyNumberFormat="1" applyFont="1" applyBorder="1"/>
    <xf numFmtId="164" fontId="39" fillId="0" borderId="6" xfId="1" applyNumberFormat="1" applyFont="1" applyBorder="1"/>
    <xf numFmtId="0" fontId="39" fillId="3" borderId="0" xfId="0" applyFont="1" applyFill="1" applyBorder="1"/>
    <xf numFmtId="164" fontId="39" fillId="3" borderId="0" xfId="1" applyNumberFormat="1" applyFont="1" applyFill="1" applyBorder="1"/>
    <xf numFmtId="165" fontId="39" fillId="3" borderId="0" xfId="9" applyNumberFormat="1" applyFont="1" applyFill="1" applyBorder="1"/>
    <xf numFmtId="0" fontId="102" fillId="3" borderId="0" xfId="0" applyFont="1" applyFill="1"/>
    <xf numFmtId="0" fontId="102" fillId="3" borderId="0" xfId="0" applyFont="1" applyFill="1" applyAlignment="1">
      <alignment vertical="center"/>
    </xf>
    <xf numFmtId="0" fontId="102" fillId="0" borderId="0" xfId="0" applyFont="1"/>
    <xf numFmtId="0" fontId="101" fillId="3" borderId="1" xfId="0" applyFont="1" applyFill="1" applyBorder="1" applyAlignment="1">
      <alignment horizontal="center" vertical="center" wrapText="1" shrinkToFit="1"/>
    </xf>
    <xf numFmtId="0" fontId="103" fillId="3" borderId="0" xfId="0" applyFont="1" applyFill="1" applyAlignment="1">
      <alignment vertical="center"/>
    </xf>
    <xf numFmtId="1" fontId="101" fillId="3" borderId="1" xfId="0" applyNumberFormat="1" applyFont="1" applyFill="1" applyBorder="1" applyAlignment="1">
      <alignment horizontal="center" vertical="center" wrapText="1"/>
    </xf>
    <xf numFmtId="0" fontId="100" fillId="7" borderId="1" xfId="0" applyFont="1" applyFill="1" applyBorder="1" applyAlignment="1">
      <alignment horizontal="center" vertical="center"/>
    </xf>
    <xf numFmtId="1" fontId="100" fillId="7" borderId="1" xfId="0" applyNumberFormat="1" applyFont="1" applyFill="1" applyBorder="1" applyAlignment="1">
      <alignment horizontal="center" vertical="center" wrapText="1"/>
    </xf>
    <xf numFmtId="0" fontId="100" fillId="7" borderId="1" xfId="0" applyFont="1" applyFill="1" applyBorder="1" applyAlignment="1">
      <alignment horizontal="center" vertical="center" wrapText="1"/>
    </xf>
    <xf numFmtId="0" fontId="101" fillId="3" borderId="1" xfId="0" applyFont="1" applyFill="1" applyBorder="1" applyAlignment="1">
      <alignment horizontal="right" vertical="center" wrapText="1"/>
    </xf>
    <xf numFmtId="164" fontId="101" fillId="3" borderId="1" xfId="1" applyNumberFormat="1" applyFont="1" applyFill="1" applyBorder="1" applyAlignment="1">
      <alignment horizontal="center" vertical="center" wrapText="1"/>
    </xf>
    <xf numFmtId="0" fontId="101" fillId="7" borderId="1" xfId="0" applyFont="1" applyFill="1" applyBorder="1" applyAlignment="1">
      <alignment horizontal="left" vertical="center" wrapText="1"/>
    </xf>
    <xf numFmtId="0" fontId="101" fillId="7" borderId="1" xfId="0" applyFont="1" applyFill="1" applyBorder="1" applyAlignment="1">
      <alignment horizontal="right" wrapText="1"/>
    </xf>
    <xf numFmtId="164" fontId="101" fillId="7" borderId="1" xfId="1" applyNumberFormat="1" applyFont="1" applyFill="1" applyBorder="1" applyAlignment="1">
      <alignment horizontal="center" vertical="center" wrapText="1"/>
    </xf>
    <xf numFmtId="164" fontId="102" fillId="3" borderId="0" xfId="1" applyNumberFormat="1" applyFont="1" applyFill="1"/>
    <xf numFmtId="1" fontId="79" fillId="3" borderId="0" xfId="0" applyNumberFormat="1" applyFont="1" applyFill="1"/>
    <xf numFmtId="0" fontId="0" fillId="0" borderId="0" xfId="0" applyAlignment="1">
      <alignment horizontal="center"/>
    </xf>
    <xf numFmtId="0" fontId="0" fillId="0" borderId="0" xfId="0" applyBorder="1" applyAlignment="1">
      <alignment horizontal="left" vertical="center" wrapText="1"/>
    </xf>
    <xf numFmtId="0" fontId="0" fillId="0" borderId="0" xfId="0" applyBorder="1" applyAlignment="1">
      <alignment horizontal="left" vertical="top" wrapText="1"/>
    </xf>
    <xf numFmtId="0" fontId="77" fillId="4" borderId="0" xfId="0" applyFont="1" applyFill="1" applyBorder="1" applyAlignment="1">
      <alignment horizontal="center" vertical="center"/>
    </xf>
    <xf numFmtId="0" fontId="0" fillId="3" borderId="0" xfId="0" applyFill="1" applyBorder="1" applyAlignment="1">
      <alignment horizontal="left" vertical="center" wrapText="1"/>
    </xf>
    <xf numFmtId="0" fontId="0" fillId="3" borderId="0" xfId="0" applyFill="1" applyBorder="1" applyAlignment="1">
      <alignment horizontal="left" vertical="top" wrapText="1"/>
    </xf>
    <xf numFmtId="0" fontId="81" fillId="7" borderId="10" xfId="0" applyFont="1" applyFill="1" applyBorder="1" applyAlignment="1">
      <alignment horizontal="left" vertical="center" wrapText="1"/>
    </xf>
    <xf numFmtId="0" fontId="81" fillId="7" borderId="9" xfId="0" applyFont="1" applyFill="1" applyBorder="1" applyAlignment="1">
      <alignment horizontal="left" vertical="center" wrapText="1"/>
    </xf>
    <xf numFmtId="0" fontId="84" fillId="7" borderId="10" xfId="5" applyFont="1" applyFill="1" applyBorder="1" applyAlignment="1">
      <alignment horizontal="left" vertical="center" wrapText="1"/>
    </xf>
    <xf numFmtId="0" fontId="79" fillId="3" borderId="0" xfId="2" applyFont="1" applyFill="1" applyBorder="1" applyAlignment="1">
      <alignment horizontal="left" vertical="center" wrapText="1"/>
    </xf>
    <xf numFmtId="0" fontId="81" fillId="3" borderId="0" xfId="0" applyFont="1" applyFill="1" applyBorder="1" applyAlignment="1">
      <alignment horizontal="center" vertical="center"/>
    </xf>
    <xf numFmtId="0" fontId="79" fillId="3" borderId="0" xfId="2" applyFont="1" applyFill="1" applyBorder="1" applyAlignment="1">
      <alignment horizontal="left" vertical="center"/>
    </xf>
    <xf numFmtId="0" fontId="81" fillId="5" borderId="0" xfId="0" applyFont="1" applyFill="1" applyBorder="1" applyAlignment="1">
      <alignment horizontal="center" vertical="center"/>
    </xf>
    <xf numFmtId="0" fontId="81" fillId="3" borderId="9" xfId="0" applyFont="1" applyFill="1" applyBorder="1" applyAlignment="1">
      <alignment horizontal="center" vertical="center"/>
    </xf>
    <xf numFmtId="3" fontId="45" fillId="3" borderId="0" xfId="2" applyNumberFormat="1" applyFont="1" applyFill="1" applyBorder="1" applyAlignment="1" applyProtection="1">
      <alignment horizontal="left" vertical="center"/>
    </xf>
    <xf numFmtId="0" fontId="37" fillId="3" borderId="0" xfId="2" applyFont="1" applyFill="1" applyBorder="1" applyAlignment="1">
      <alignment horizontal="center"/>
    </xf>
    <xf numFmtId="0" fontId="84" fillId="7" borderId="9" xfId="2" applyFont="1" applyFill="1" applyBorder="1" applyAlignment="1">
      <alignment horizontal="left" vertical="center" wrapText="1"/>
    </xf>
    <xf numFmtId="0" fontId="94" fillId="7" borderId="0" xfId="2" applyFont="1" applyFill="1" applyBorder="1" applyAlignment="1">
      <alignment horizontal="center" vertical="center"/>
    </xf>
    <xf numFmtId="0" fontId="84" fillId="3" borderId="10" xfId="2" applyFont="1" applyFill="1" applyBorder="1" applyAlignment="1">
      <alignment horizontal="center" vertical="center"/>
    </xf>
    <xf numFmtId="0" fontId="84" fillId="3" borderId="0" xfId="2" applyFont="1" applyFill="1" applyBorder="1" applyAlignment="1">
      <alignment horizontal="center" vertical="center"/>
    </xf>
    <xf numFmtId="0" fontId="84" fillId="0" borderId="11" xfId="2" applyFont="1" applyFill="1" applyBorder="1" applyAlignment="1" applyProtection="1">
      <alignment horizontal="center" vertical="center"/>
    </xf>
    <xf numFmtId="0" fontId="84" fillId="3" borderId="10" xfId="2" applyFont="1" applyFill="1" applyBorder="1" applyAlignment="1">
      <alignment horizontal="center" vertical="center" wrapText="1"/>
    </xf>
    <xf numFmtId="0" fontId="84" fillId="3" borderId="9" xfId="2" applyFont="1" applyFill="1" applyBorder="1" applyAlignment="1">
      <alignment horizontal="center" vertical="center" wrapText="1"/>
    </xf>
    <xf numFmtId="0" fontId="84" fillId="3" borderId="11" xfId="2" applyFont="1" applyFill="1" applyBorder="1" applyAlignment="1" applyProtection="1">
      <alignment horizontal="center" vertical="center" wrapText="1"/>
    </xf>
    <xf numFmtId="0" fontId="84" fillId="3" borderId="10" xfId="2" applyFont="1" applyFill="1" applyBorder="1" applyAlignment="1" applyProtection="1">
      <alignment horizontal="center" vertical="center" wrapText="1"/>
    </xf>
    <xf numFmtId="0" fontId="84" fillId="3" borderId="0" xfId="5" applyFont="1" applyFill="1" applyBorder="1" applyAlignment="1">
      <alignment horizontal="center" vertical="center" wrapText="1"/>
    </xf>
    <xf numFmtId="0" fontId="84" fillId="3" borderId="10" xfId="5" applyFont="1" applyFill="1" applyBorder="1" applyAlignment="1" applyProtection="1">
      <alignment horizontal="center" vertical="center" wrapText="1"/>
    </xf>
    <xf numFmtId="0" fontId="84" fillId="3" borderId="15" xfId="5" applyFont="1" applyFill="1" applyBorder="1" applyAlignment="1" applyProtection="1">
      <alignment horizontal="center" vertical="center" wrapText="1"/>
    </xf>
    <xf numFmtId="0" fontId="96" fillId="3" borderId="10" xfId="5" applyFont="1" applyFill="1" applyBorder="1" applyAlignment="1">
      <alignment horizontal="center" vertical="center" wrapText="1"/>
    </xf>
    <xf numFmtId="0" fontId="96" fillId="3" borderId="15" xfId="5" applyFont="1" applyFill="1" applyBorder="1" applyAlignment="1">
      <alignment horizontal="center" vertical="center" wrapText="1"/>
    </xf>
    <xf numFmtId="0" fontId="79" fillId="3" borderId="10" xfId="5" applyFont="1" applyFill="1" applyBorder="1" applyAlignment="1">
      <alignment horizontal="left" vertical="center" wrapText="1"/>
    </xf>
    <xf numFmtId="0" fontId="84" fillId="3" borderId="0" xfId="5" applyFont="1" applyFill="1" applyAlignment="1">
      <alignment horizontal="left" vertical="center" wrapText="1"/>
    </xf>
    <xf numFmtId="0" fontId="77" fillId="4" borderId="9" xfId="0" applyFont="1" applyFill="1" applyBorder="1" applyAlignment="1">
      <alignment horizontal="center" vertical="center"/>
    </xf>
    <xf numFmtId="0" fontId="84" fillId="3" borderId="10" xfId="5" applyFont="1" applyFill="1" applyBorder="1" applyAlignment="1">
      <alignment horizontal="center" vertical="center"/>
    </xf>
    <xf numFmtId="0" fontId="36" fillId="3" borderId="0" xfId="5" applyFont="1" applyFill="1" applyBorder="1" applyAlignment="1">
      <alignment horizontal="left" vertical="center" wrapText="1"/>
    </xf>
    <xf numFmtId="0" fontId="84" fillId="3" borderId="9" xfId="5" applyFont="1" applyFill="1" applyBorder="1" applyAlignment="1">
      <alignment horizontal="center" vertical="center" wrapText="1"/>
    </xf>
    <xf numFmtId="0" fontId="84" fillId="0" borderId="9" xfId="5" applyFont="1" applyFill="1" applyBorder="1" applyAlignment="1" applyProtection="1">
      <alignment horizontal="center" vertical="center" wrapText="1"/>
    </xf>
    <xf numFmtId="0" fontId="84" fillId="3" borderId="10" xfId="5" applyFont="1" applyFill="1" applyBorder="1" applyAlignment="1">
      <alignment horizontal="center" vertical="center" wrapText="1"/>
    </xf>
    <xf numFmtId="0" fontId="96" fillId="8" borderId="10" xfId="5" applyFont="1" applyFill="1" applyBorder="1" applyAlignment="1">
      <alignment horizontal="center" vertical="center" wrapText="1"/>
    </xf>
    <xf numFmtId="0" fontId="96" fillId="8" borderId="9" xfId="5" applyFont="1" applyFill="1" applyBorder="1" applyAlignment="1">
      <alignment horizontal="center" vertical="center" wrapText="1"/>
    </xf>
    <xf numFmtId="0" fontId="55" fillId="3" borderId="0" xfId="5" applyFont="1" applyFill="1" applyAlignment="1">
      <alignment horizontal="left" vertical="center" wrapText="1"/>
    </xf>
    <xf numFmtId="0" fontId="51" fillId="3" borderId="0" xfId="5" applyFont="1" applyFill="1" applyAlignment="1">
      <alignment horizontal="left" vertical="center" wrapText="1"/>
    </xf>
    <xf numFmtId="0" fontId="84" fillId="7" borderId="10" xfId="2" applyFont="1" applyFill="1" applyBorder="1" applyAlignment="1">
      <alignment horizontal="left" vertical="center" wrapText="1"/>
    </xf>
    <xf numFmtId="0" fontId="84" fillId="3" borderId="35" xfId="5" applyFont="1" applyFill="1" applyBorder="1" applyAlignment="1" applyProtection="1">
      <alignment horizontal="center" vertical="center" wrapText="1"/>
    </xf>
    <xf numFmtId="0" fontId="96" fillId="3" borderId="35" xfId="5" applyFont="1" applyFill="1" applyBorder="1" applyAlignment="1">
      <alignment horizontal="center" vertical="center" wrapText="1"/>
    </xf>
    <xf numFmtId="0" fontId="37" fillId="3" borderId="10" xfId="5" applyFont="1" applyFill="1" applyBorder="1" applyAlignment="1">
      <alignment horizontal="left" vertical="center" wrapText="1"/>
    </xf>
    <xf numFmtId="0" fontId="38" fillId="3" borderId="0" xfId="5" applyFont="1" applyFill="1" applyAlignment="1">
      <alignment horizontal="left" vertical="center" wrapText="1"/>
    </xf>
    <xf numFmtId="0" fontId="94" fillId="3" borderId="0" xfId="0" applyFont="1" applyFill="1" applyBorder="1" applyAlignment="1">
      <alignment horizontal="left" vertical="center" wrapText="1"/>
    </xf>
    <xf numFmtId="0" fontId="94" fillId="0" borderId="0" xfId="0" applyFont="1" applyBorder="1" applyAlignment="1">
      <alignment horizontal="left" vertical="top" wrapText="1"/>
    </xf>
    <xf numFmtId="0" fontId="95" fillId="3" borderId="27" xfId="2" applyNumberFormat="1" applyFont="1" applyFill="1" applyBorder="1" applyAlignment="1">
      <alignment horizontal="left" vertical="center" wrapText="1"/>
    </xf>
    <xf numFmtId="0" fontId="95" fillId="3" borderId="29" xfId="2" applyNumberFormat="1" applyFont="1" applyFill="1" applyBorder="1" applyAlignment="1">
      <alignment horizontal="left" vertical="center" wrapText="1"/>
    </xf>
    <xf numFmtId="0" fontId="95" fillId="3" borderId="26" xfId="2" applyNumberFormat="1" applyFont="1" applyFill="1" applyBorder="1" applyAlignment="1">
      <alignment horizontal="left" vertical="center" wrapText="1"/>
    </xf>
    <xf numFmtId="0" fontId="81" fillId="7" borderId="49" xfId="2" applyNumberFormat="1" applyFont="1" applyFill="1" applyBorder="1" applyAlignment="1">
      <alignment horizontal="center" vertical="center" wrapText="1"/>
    </xf>
    <xf numFmtId="0" fontId="81" fillId="7" borderId="24" xfId="2" applyNumberFormat="1" applyFont="1" applyFill="1" applyBorder="1" applyAlignment="1">
      <alignment horizontal="center" vertical="center" wrapText="1"/>
    </xf>
    <xf numFmtId="0" fontId="81" fillId="7" borderId="50" xfId="2" applyNumberFormat="1" applyFont="1" applyFill="1" applyBorder="1" applyAlignment="1">
      <alignment horizontal="center" vertical="center" wrapText="1"/>
    </xf>
    <xf numFmtId="0" fontId="81" fillId="7" borderId="51" xfId="2" applyNumberFormat="1" applyFont="1" applyFill="1" applyBorder="1" applyAlignment="1">
      <alignment horizontal="center" vertical="center" wrapText="1"/>
    </xf>
    <xf numFmtId="0" fontId="81" fillId="7" borderId="52" xfId="2" applyNumberFormat="1" applyFont="1" applyFill="1" applyBorder="1" applyAlignment="1">
      <alignment horizontal="center" vertical="center" wrapText="1"/>
    </xf>
    <xf numFmtId="0" fontId="81" fillId="3" borderId="27" xfId="2" applyNumberFormat="1" applyFont="1" applyFill="1" applyBorder="1" applyAlignment="1">
      <alignment horizontal="left" vertical="center" wrapText="1"/>
    </xf>
    <xf numFmtId="0" fontId="81" fillId="3" borderId="29" xfId="2" applyNumberFormat="1" applyFont="1" applyFill="1" applyBorder="1" applyAlignment="1">
      <alignment horizontal="left" vertical="center" wrapText="1"/>
    </xf>
    <xf numFmtId="0" fontId="81" fillId="3" borderId="26" xfId="2" applyNumberFormat="1" applyFont="1" applyFill="1" applyBorder="1" applyAlignment="1">
      <alignment horizontal="left" vertical="center" wrapText="1"/>
    </xf>
    <xf numFmtId="0" fontId="65" fillId="7" borderId="42" xfId="2" applyNumberFormat="1" applyFont="1" applyFill="1" applyBorder="1" applyAlignment="1">
      <alignment horizontal="center" vertical="center" wrapText="1"/>
    </xf>
    <xf numFmtId="0" fontId="65" fillId="7" borderId="53" xfId="2" applyNumberFormat="1" applyFont="1" applyFill="1" applyBorder="1" applyAlignment="1">
      <alignment horizontal="center" vertical="center" wrapText="1"/>
    </xf>
    <xf numFmtId="0" fontId="65" fillId="7" borderId="40" xfId="2" applyNumberFormat="1" applyFont="1" applyFill="1" applyBorder="1" applyAlignment="1">
      <alignment horizontal="center" vertical="center" wrapText="1"/>
    </xf>
    <xf numFmtId="0" fontId="44" fillId="3" borderId="0" xfId="0" applyFont="1" applyFill="1" applyBorder="1" applyAlignment="1">
      <alignment horizontal="left" vertical="top" wrapText="1"/>
    </xf>
    <xf numFmtId="0" fontId="65" fillId="7" borderId="49" xfId="2" applyNumberFormat="1" applyFont="1" applyFill="1" applyBorder="1" applyAlignment="1">
      <alignment horizontal="center" vertical="center" wrapText="1"/>
    </xf>
    <xf numFmtId="0" fontId="65" fillId="7" borderId="25" xfId="2" applyNumberFormat="1" applyFont="1" applyFill="1" applyBorder="1" applyAlignment="1">
      <alignment horizontal="center" vertical="center" wrapText="1"/>
    </xf>
    <xf numFmtId="0" fontId="81" fillId="7" borderId="0" xfId="0" applyFont="1" applyFill="1" applyBorder="1" applyAlignment="1">
      <alignment horizontal="left"/>
    </xf>
    <xf numFmtId="0" fontId="39" fillId="7" borderId="17" xfId="2" applyNumberFormat="1" applyFont="1" applyFill="1" applyBorder="1" applyAlignment="1">
      <alignment horizontal="center" vertical="center"/>
    </xf>
    <xf numFmtId="0" fontId="40" fillId="3" borderId="0" xfId="0" applyFont="1" applyFill="1" applyBorder="1" applyAlignment="1">
      <alignment horizontal="left" vertical="center" wrapText="1"/>
    </xf>
    <xf numFmtId="0" fontId="40" fillId="3" borderId="0" xfId="0" applyFont="1" applyFill="1" applyBorder="1" applyAlignment="1">
      <alignment horizontal="left" vertical="top" wrapText="1"/>
    </xf>
    <xf numFmtId="0" fontId="40" fillId="3" borderId="10" xfId="0" applyFont="1" applyFill="1" applyBorder="1" applyAlignment="1">
      <alignment horizontal="left" vertical="center" wrapText="1"/>
    </xf>
    <xf numFmtId="0" fontId="40" fillId="0" borderId="0" xfId="0" applyFont="1" applyFill="1" applyBorder="1" applyAlignment="1">
      <alignment horizontal="left" vertical="center" wrapText="1"/>
    </xf>
    <xf numFmtId="0" fontId="39" fillId="3" borderId="17" xfId="2" applyNumberFormat="1" applyFont="1" applyFill="1" applyBorder="1" applyAlignment="1">
      <alignment horizontal="center" vertical="center"/>
    </xf>
    <xf numFmtId="0" fontId="40" fillId="0" borderId="15" xfId="0" applyFont="1" applyFill="1" applyBorder="1" applyAlignment="1">
      <alignment horizontal="left" vertical="center" wrapText="1"/>
    </xf>
    <xf numFmtId="0" fontId="40" fillId="0" borderId="10" xfId="0" applyFont="1" applyFill="1" applyBorder="1" applyAlignment="1">
      <alignment horizontal="left" vertical="center" wrapText="1"/>
    </xf>
    <xf numFmtId="0" fontId="40" fillId="0" borderId="12" xfId="0" applyFont="1" applyFill="1" applyBorder="1" applyAlignment="1">
      <alignment horizontal="left" vertical="center" wrapText="1"/>
    </xf>
    <xf numFmtId="0" fontId="40" fillId="3" borderId="15" xfId="0" applyFont="1" applyFill="1" applyBorder="1" applyAlignment="1">
      <alignment horizontal="left" vertical="center" wrapText="1"/>
    </xf>
    <xf numFmtId="0" fontId="40" fillId="7" borderId="56" xfId="0" applyFont="1" applyFill="1" applyBorder="1" applyAlignment="1">
      <alignment horizontal="center" vertical="center"/>
    </xf>
    <xf numFmtId="0" fontId="40" fillId="7" borderId="57" xfId="0" applyFont="1" applyFill="1" applyBorder="1" applyAlignment="1">
      <alignment horizontal="center" vertical="center"/>
    </xf>
    <xf numFmtId="0" fontId="40" fillId="7" borderId="58" xfId="0" applyFont="1" applyFill="1" applyBorder="1" applyAlignment="1">
      <alignment horizontal="center" vertical="center"/>
    </xf>
    <xf numFmtId="0" fontId="81" fillId="7" borderId="10" xfId="0" applyFont="1" applyFill="1" applyBorder="1" applyAlignment="1">
      <alignment horizontal="left"/>
    </xf>
    <xf numFmtId="0" fontId="81" fillId="7" borderId="9" xfId="0" applyFont="1" applyFill="1" applyBorder="1" applyAlignment="1">
      <alignment horizontal="left"/>
    </xf>
    <xf numFmtId="0" fontId="37" fillId="10" borderId="0" xfId="0" applyFont="1" applyFill="1" applyBorder="1" applyAlignment="1">
      <alignment horizontal="left" vertical="top" wrapText="1"/>
    </xf>
    <xf numFmtId="0" fontId="37" fillId="3" borderId="0" xfId="0" applyFont="1" applyFill="1" applyBorder="1" applyAlignment="1">
      <alignment horizontal="left" vertical="top" wrapText="1"/>
    </xf>
    <xf numFmtId="0" fontId="38" fillId="0" borderId="0" xfId="0" applyFont="1" applyFill="1" applyBorder="1" applyAlignment="1">
      <alignment horizontal="left" vertical="top" wrapText="1"/>
    </xf>
    <xf numFmtId="0" fontId="79" fillId="3" borderId="0" xfId="0" applyFont="1" applyFill="1" applyBorder="1" applyAlignment="1">
      <alignment horizontal="left" vertical="top" wrapText="1"/>
    </xf>
    <xf numFmtId="0" fontId="9" fillId="0" borderId="0" xfId="0" applyFont="1" applyFill="1" applyAlignment="1">
      <alignment horizontal="left" vertical="top" wrapText="1"/>
    </xf>
    <xf numFmtId="0" fontId="79" fillId="10" borderId="0" xfId="0" applyFont="1" applyFill="1" applyBorder="1" applyAlignment="1">
      <alignment horizontal="left" vertical="top" wrapText="1"/>
    </xf>
    <xf numFmtId="0" fontId="38" fillId="0" borderId="0" xfId="0" applyFont="1" applyFill="1" applyAlignment="1">
      <alignment horizontal="left" vertical="top" wrapText="1"/>
    </xf>
    <xf numFmtId="0" fontId="39" fillId="7" borderId="12" xfId="0" applyFont="1" applyFill="1" applyBorder="1" applyAlignment="1">
      <alignment horizontal="center" vertical="center" wrapText="1"/>
    </xf>
    <xf numFmtId="0" fontId="39" fillId="7" borderId="11" xfId="0" applyFont="1" applyFill="1" applyBorder="1" applyAlignment="1">
      <alignment horizontal="center" vertical="center" wrapText="1"/>
    </xf>
    <xf numFmtId="0" fontId="39" fillId="7" borderId="14" xfId="0" applyFont="1" applyFill="1" applyBorder="1" applyAlignment="1">
      <alignment horizontal="center" vertical="center" wrapText="1"/>
    </xf>
    <xf numFmtId="0" fontId="39" fillId="7" borderId="12" xfId="0" applyFont="1" applyFill="1" applyBorder="1" applyAlignment="1">
      <alignment horizontal="center" vertical="center"/>
    </xf>
    <xf numFmtId="0" fontId="39" fillId="7" borderId="11" xfId="0" applyFont="1" applyFill="1" applyBorder="1" applyAlignment="1">
      <alignment horizontal="center" vertical="center"/>
    </xf>
    <xf numFmtId="0" fontId="39" fillId="7" borderId="14" xfId="0" applyFont="1" applyFill="1" applyBorder="1" applyAlignment="1">
      <alignment horizontal="center" vertical="center"/>
    </xf>
    <xf numFmtId="0" fontId="38" fillId="7" borderId="5" xfId="0" applyFont="1" applyFill="1" applyBorder="1" applyAlignment="1">
      <alignment horizontal="center" vertical="center" wrapText="1"/>
    </xf>
    <xf numFmtId="0" fontId="38" fillId="7" borderId="4" xfId="0" applyFont="1" applyFill="1" applyBorder="1" applyAlignment="1">
      <alignment horizontal="center" vertical="center" wrapText="1"/>
    </xf>
    <xf numFmtId="0" fontId="39" fillId="7" borderId="5" xfId="0" applyFont="1" applyFill="1" applyBorder="1" applyAlignment="1">
      <alignment horizontal="center" vertical="center" wrapText="1"/>
    </xf>
    <xf numFmtId="0" fontId="39" fillId="3" borderId="4" xfId="0" applyFont="1" applyFill="1" applyBorder="1" applyAlignment="1">
      <alignment horizontal="center" vertical="center" wrapText="1"/>
    </xf>
    <xf numFmtId="0" fontId="39" fillId="7" borderId="1" xfId="0" applyFont="1" applyFill="1" applyBorder="1" applyAlignment="1">
      <alignment horizontal="center" vertical="center" wrapText="1"/>
    </xf>
    <xf numFmtId="0" fontId="38" fillId="3" borderId="5" xfId="0" applyFont="1" applyFill="1" applyBorder="1" applyAlignment="1">
      <alignment horizontal="left" vertical="center" wrapText="1"/>
    </xf>
    <xf numFmtId="0" fontId="38" fillId="3" borderId="4" xfId="0" applyFont="1" applyFill="1" applyBorder="1" applyAlignment="1">
      <alignment horizontal="left" vertical="center" wrapText="1"/>
    </xf>
    <xf numFmtId="1" fontId="39" fillId="7" borderId="5" xfId="0" applyNumberFormat="1" applyFont="1" applyFill="1" applyBorder="1" applyAlignment="1">
      <alignment horizontal="center" vertical="center" wrapText="1"/>
    </xf>
    <xf numFmtId="1" fontId="39" fillId="3" borderId="4" xfId="0" applyNumberFormat="1" applyFont="1" applyFill="1" applyBorder="1" applyAlignment="1">
      <alignment horizontal="center" vertical="center" wrapText="1"/>
    </xf>
    <xf numFmtId="0" fontId="38" fillId="3" borderId="5" xfId="0" applyFont="1" applyFill="1" applyBorder="1" applyAlignment="1">
      <alignment horizontal="center" vertical="center" wrapText="1"/>
    </xf>
    <xf numFmtId="0" fontId="38" fillId="3" borderId="16" xfId="0" applyFont="1" applyFill="1" applyBorder="1" applyAlignment="1">
      <alignment horizontal="center" vertical="center" wrapText="1"/>
    </xf>
    <xf numFmtId="0" fontId="38" fillId="3" borderId="16" xfId="0" applyFont="1" applyFill="1" applyBorder="1" applyAlignment="1">
      <alignment horizontal="left" vertical="center" wrapText="1"/>
    </xf>
    <xf numFmtId="1" fontId="38" fillId="7" borderId="1" xfId="0" applyNumberFormat="1" applyFont="1" applyFill="1" applyBorder="1" applyAlignment="1">
      <alignment horizontal="center"/>
    </xf>
    <xf numFmtId="1" fontId="39" fillId="3" borderId="1" xfId="0" applyNumberFormat="1" applyFont="1" applyFill="1" applyBorder="1" applyAlignment="1">
      <alignment horizontal="center"/>
    </xf>
    <xf numFmtId="1" fontId="100" fillId="3" borderId="12" xfId="0" applyNumberFormat="1" applyFont="1" applyFill="1" applyBorder="1" applyAlignment="1">
      <alignment horizontal="center" vertical="center" wrapText="1"/>
    </xf>
    <xf numFmtId="1" fontId="100" fillId="3" borderId="11" xfId="0" applyNumberFormat="1" applyFont="1" applyFill="1" applyBorder="1" applyAlignment="1">
      <alignment horizontal="center" vertical="center" wrapText="1"/>
    </xf>
    <xf numFmtId="1" fontId="100" fillId="3" borderId="14" xfId="0" applyNumberFormat="1" applyFont="1" applyFill="1" applyBorder="1" applyAlignment="1">
      <alignment horizontal="center" vertical="center" wrapText="1"/>
    </xf>
    <xf numFmtId="0" fontId="38" fillId="3" borderId="4" xfId="0" applyFont="1" applyFill="1" applyBorder="1" applyAlignment="1">
      <alignment horizontal="center" vertical="center" wrapText="1"/>
    </xf>
    <xf numFmtId="0" fontId="38" fillId="3" borderId="1" xfId="0" applyFont="1" applyFill="1" applyBorder="1" applyAlignment="1">
      <alignment horizontal="center" vertical="center" wrapText="1"/>
    </xf>
    <xf numFmtId="0" fontId="38" fillId="3" borderId="1" xfId="0" applyFont="1" applyFill="1" applyBorder="1" applyAlignment="1">
      <alignment horizontal="left" vertical="center" wrapText="1"/>
    </xf>
    <xf numFmtId="0" fontId="79" fillId="3" borderId="0" xfId="0" applyFont="1" applyFill="1" applyAlignment="1">
      <alignment horizontal="left" vertical="center" wrapText="1"/>
    </xf>
    <xf numFmtId="0" fontId="79" fillId="3" borderId="0" xfId="0" applyFont="1" applyFill="1" applyAlignment="1">
      <alignment horizontal="left" wrapText="1"/>
    </xf>
    <xf numFmtId="1" fontId="38" fillId="3" borderId="12" xfId="0" applyNumberFormat="1" applyFont="1" applyFill="1" applyBorder="1" applyAlignment="1">
      <alignment horizontal="center"/>
    </xf>
    <xf numFmtId="1" fontId="38" fillId="3" borderId="11" xfId="0" applyNumberFormat="1" applyFont="1" applyFill="1" applyBorder="1" applyAlignment="1">
      <alignment horizontal="center"/>
    </xf>
    <xf numFmtId="1" fontId="38" fillId="3" borderId="14" xfId="0" applyNumberFormat="1" applyFont="1" applyFill="1" applyBorder="1" applyAlignment="1">
      <alignment horizontal="center"/>
    </xf>
    <xf numFmtId="1" fontId="100" fillId="0" borderId="12" xfId="0" applyNumberFormat="1" applyFont="1" applyBorder="1" applyAlignment="1">
      <alignment horizontal="center" vertical="center" wrapText="1"/>
    </xf>
    <xf numFmtId="1" fontId="100" fillId="0" borderId="11" xfId="0" applyNumberFormat="1" applyFont="1" applyBorder="1" applyAlignment="1">
      <alignment horizontal="center" vertical="center" wrapText="1"/>
    </xf>
    <xf numFmtId="1" fontId="100" fillId="0" borderId="14" xfId="0" applyNumberFormat="1" applyFont="1" applyBorder="1" applyAlignment="1">
      <alignment horizontal="center" vertical="center" wrapText="1"/>
    </xf>
    <xf numFmtId="4" fontId="47" fillId="10" borderId="0" xfId="0" applyNumberFormat="1" applyFont="1" applyFill="1" applyAlignment="1">
      <alignment horizontal="center"/>
    </xf>
    <xf numFmtId="0" fontId="54" fillId="3" borderId="0" xfId="0" applyFont="1" applyFill="1" applyAlignment="1">
      <alignment horizontal="left" vertical="center" wrapText="1"/>
    </xf>
    <xf numFmtId="0" fontId="84" fillId="3" borderId="9" xfId="0" applyFont="1" applyFill="1" applyBorder="1" applyAlignment="1">
      <alignment horizontal="center" vertical="center"/>
    </xf>
    <xf numFmtId="4" fontId="47" fillId="3" borderId="0" xfId="0" applyNumberFormat="1" applyFont="1" applyFill="1" applyAlignment="1">
      <alignment horizontal="center"/>
    </xf>
    <xf numFmtId="0" fontId="38" fillId="3" borderId="10" xfId="0" applyFont="1" applyFill="1" applyBorder="1" applyAlignment="1">
      <alignment horizontal="center" vertical="center"/>
    </xf>
    <xf numFmtId="0" fontId="38" fillId="3" borderId="0" xfId="0" applyFont="1" applyFill="1" applyBorder="1" applyAlignment="1">
      <alignment horizontal="center" vertical="center"/>
    </xf>
    <xf numFmtId="0" fontId="84" fillId="3" borderId="10" xfId="0" applyFont="1" applyFill="1" applyBorder="1" applyAlignment="1">
      <alignment horizontal="center" vertical="center"/>
    </xf>
    <xf numFmtId="0" fontId="38" fillId="3" borderId="9" xfId="0" applyFont="1" applyFill="1" applyBorder="1" applyAlignment="1">
      <alignment horizontal="center" vertical="center"/>
    </xf>
    <xf numFmtId="0" fontId="54" fillId="3" borderId="10" xfId="0" applyFont="1" applyFill="1" applyBorder="1" applyAlignment="1">
      <alignment horizontal="left" vertical="center" wrapText="1"/>
    </xf>
    <xf numFmtId="3" fontId="91" fillId="14" borderId="39" xfId="2" applyNumberFormat="1" applyFont="1" applyFill="1" applyBorder="1" applyAlignment="1">
      <alignment horizontal="center" vertical="center"/>
    </xf>
    <xf numFmtId="164" fontId="92" fillId="14" borderId="46" xfId="1" applyNumberFormat="1" applyFont="1" applyFill="1" applyBorder="1" applyAlignment="1">
      <alignment horizontal="center" vertical="center"/>
    </xf>
    <xf numFmtId="1" fontId="92" fillId="14" borderId="48" xfId="3" applyNumberFormat="1" applyFont="1" applyFill="1" applyBorder="1" applyAlignment="1">
      <alignment horizontal="center" vertical="center"/>
    </xf>
    <xf numFmtId="3" fontId="91" fillId="14" borderId="43" xfId="2" applyNumberFormat="1" applyFont="1" applyFill="1" applyBorder="1" applyAlignment="1">
      <alignment horizontal="center" vertical="center"/>
    </xf>
    <xf numFmtId="1" fontId="92" fillId="14" borderId="43" xfId="3" applyNumberFormat="1" applyFont="1" applyFill="1" applyBorder="1" applyAlignment="1">
      <alignment horizontal="center" vertical="center"/>
    </xf>
  </cellXfs>
  <cellStyles count="15">
    <cellStyle name="Hipervínculo" xfId="7" builtinId="8"/>
    <cellStyle name="Millares" xfId="1" builtinId="3"/>
    <cellStyle name="Millares 2" xfId="3" xr:uid="{F3F9A483-F35C-4E81-8729-AEE1D831BE1E}"/>
    <cellStyle name="Millares 2 2" xfId="14" xr:uid="{44D8E6F6-639C-414A-981A-758270DCBDE3}"/>
    <cellStyle name="Millares 28 2" xfId="12" xr:uid="{DA6F1108-D551-4412-8F5B-2C7CDB3BCEBA}"/>
    <cellStyle name="Normal" xfId="0" builtinId="0"/>
    <cellStyle name="Normal 10" xfId="10" xr:uid="{3B12ED5B-4427-45A2-A6FB-7C8AE71A7772}"/>
    <cellStyle name="Normal 11 2" xfId="11" xr:uid="{3A44CEF8-408B-410A-B7DC-C00E196B77F6}"/>
    <cellStyle name="Normal 14 2" xfId="8" xr:uid="{2C64ABB3-A46B-4C3E-B9D1-35F04E7FCD04}"/>
    <cellStyle name="Normal 2" xfId="2" xr:uid="{C1C8D98D-BEE7-414F-B821-8E6E65BBE36E}"/>
    <cellStyle name="Normal 3" xfId="5" xr:uid="{8408F42A-4BF6-453C-B190-BF5EC649C3FB}"/>
    <cellStyle name="Normal 4" xfId="6" xr:uid="{2DD3E367-B8EB-47B4-9E49-1238A04F1388}"/>
    <cellStyle name="Normal 5" xfId="13" xr:uid="{8D957901-C711-4CCB-98A2-321F2C4DB158}"/>
    <cellStyle name="Porcentaje" xfId="9" builtinId="5"/>
    <cellStyle name="Porcentaje 2" xfId="4" xr:uid="{E6C36725-44F1-4CBC-B4A1-97C3108C955B}"/>
  </cellStyles>
  <dxfs count="83">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name val="Futura Std Medium"/>
        <family val="2"/>
        <scheme val="none"/>
      </font>
      <alignment horizontal="center" textRotation="0" indent="0" justifyLastLine="0" shrinkToFit="0" readingOrder="0"/>
    </dxf>
    <dxf>
      <font>
        <strike val="0"/>
        <outline val="0"/>
        <shadow val="0"/>
        <u val="none"/>
        <vertAlign val="baseline"/>
        <sz val="16"/>
        <color auto="1"/>
        <name val="Futura Std Medium"/>
        <family val="2"/>
        <scheme val="none"/>
      </font>
      <numFmt numFmtId="1" formatCode="0"/>
      <fill>
        <patternFill patternType="solid">
          <fgColor indexed="64"/>
          <bgColor theme="0"/>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6"/>
        <color auto="1"/>
        <name val="Futura Std Medium"/>
        <family val="2"/>
        <scheme val="none"/>
      </font>
      <numFmt numFmtId="164" formatCode="_(* #,##0_);_(* \(#,##0\);_(*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6"/>
        <color rgb="FF000000"/>
        <name val="Futura Std Medium"/>
        <family val="2"/>
        <scheme val="none"/>
      </font>
      <numFmt numFmtId="3" formatCode="#,##0"/>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6"/>
        <color auto="1"/>
        <name val="Futura Std Medium"/>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border>
        <top style="thin">
          <color rgb="FFFFFFFF"/>
        </top>
      </border>
    </dxf>
    <dxf>
      <border diagonalUp="0" diagonalDown="0">
        <left style="thin">
          <color rgb="FFFFFFFF"/>
        </left>
        <right style="thin">
          <color rgb="FFFFFFFF"/>
        </right>
        <top style="thin">
          <color rgb="FFFFFFFF"/>
        </top>
        <bottom style="thin">
          <color rgb="FFFFFFFF"/>
        </bottom>
      </border>
    </dxf>
    <dxf>
      <font>
        <strike val="0"/>
        <outline val="0"/>
        <shadow val="0"/>
        <u val="none"/>
        <vertAlign val="baseline"/>
        <name val="Futura Std Medium"/>
        <family val="2"/>
        <scheme val="none"/>
      </font>
      <alignment horizontal="center" textRotation="0" indent="0" justifyLastLine="0" shrinkToFit="0" readingOrder="0"/>
    </dxf>
    <dxf>
      <border outline="0">
        <bottom style="thin">
          <color rgb="FFFFFFFF"/>
        </bottom>
      </border>
    </dxf>
    <dxf>
      <font>
        <strike val="0"/>
        <outline val="0"/>
        <shadow val="0"/>
        <u val="none"/>
        <vertAlign val="baseline"/>
        <sz val="17"/>
        <color theme="1"/>
        <name val="Futura Std Medium"/>
        <family val="2"/>
        <scheme val="none"/>
      </font>
      <fill>
        <patternFill patternType="solid">
          <fgColor indexed="64"/>
          <bgColor theme="0" tint="-0.14999847407452621"/>
        </patternFill>
      </fill>
    </dxf>
    <dxf>
      <alignment horizontal="center" textRotation="0" indent="0" justifyLastLine="0" shrinkToFit="0" readingOrder="0"/>
      <border outline="0">
        <left style="thin">
          <color theme="0"/>
        </left>
      </border>
    </dxf>
    <dxf>
      <font>
        <b/>
        <i val="0"/>
        <strike val="0"/>
        <condense val="0"/>
        <extend val="0"/>
        <outline val="0"/>
        <shadow val="0"/>
        <u val="none"/>
        <vertAlign val="baseline"/>
        <sz val="9"/>
        <color auto="1"/>
        <name val="Segoe UI"/>
        <family val="2"/>
        <scheme val="none"/>
      </font>
      <numFmt numFmtId="164" formatCode="_(* #,##0_);_(* \(#,##0\);_(*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9"/>
        <color rgb="FF000000"/>
        <name val="Segoe UI"/>
        <family val="2"/>
        <scheme val="none"/>
      </font>
      <numFmt numFmtId="3" formatCode="#,##0"/>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9"/>
        <color auto="1"/>
        <name val="Segoe UI"/>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border>
        <top style="thin">
          <color rgb="FFFFFFFF"/>
        </top>
      </border>
    </dxf>
    <dxf>
      <border diagonalUp="0" diagonalDown="0">
        <left style="thin">
          <color rgb="FFFFFFFF"/>
        </left>
        <right style="thin">
          <color rgb="FFFFFFFF"/>
        </right>
        <top style="thin">
          <color rgb="FFFFFFFF"/>
        </top>
        <bottom style="thin">
          <color rgb="FFFFFFFF"/>
        </bottom>
      </border>
    </dxf>
    <dxf>
      <alignment horizontal="center" textRotation="0" indent="0" justifyLastLine="0" shrinkToFit="0" readingOrder="0"/>
    </dxf>
    <dxf>
      <border outline="0">
        <bottom style="thin">
          <color rgb="FFFFFFFF"/>
        </bottom>
      </border>
    </dxf>
    <dxf>
      <fill>
        <patternFill>
          <fgColor indexed="64"/>
          <bgColor theme="0"/>
        </patternFill>
      </fill>
      <alignment horizontal="center" textRotation="0" indent="0" justifyLastLine="0" shrinkToFit="0" readingOrder="0"/>
      <border outline="0">
        <left style="thin">
          <color theme="0"/>
        </left>
      </border>
    </dxf>
    <dxf>
      <font>
        <b val="0"/>
        <i val="0"/>
        <strike val="0"/>
        <condense val="0"/>
        <extend val="0"/>
        <outline val="0"/>
        <shadow val="0"/>
        <u val="none"/>
        <vertAlign val="baseline"/>
        <sz val="9"/>
        <color rgb="FF000000"/>
        <name val="Segoe UI"/>
        <family val="2"/>
        <scheme val="none"/>
      </font>
      <numFmt numFmtId="3" formatCode="#,##0"/>
      <alignment horizontal="right"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9"/>
        <color auto="1"/>
        <name val="Segoe UI"/>
        <family val="2"/>
        <scheme val="none"/>
      </font>
      <numFmt numFmtId="1" formatCode="0"/>
      <fill>
        <patternFill patternType="none">
          <fgColor indexed="64"/>
          <bgColor indexed="65"/>
        </patternFill>
      </fill>
      <alignment horizontal="left" vertical="bottom" textRotation="0" wrapText="0" indent="0" justifyLastLine="0" shrinkToFit="0" readingOrder="0"/>
      <border diagonalUp="0" diagonalDown="0" outline="0">
        <left/>
        <right style="thin">
          <color theme="0"/>
        </right>
        <top style="thin">
          <color theme="0"/>
        </top>
        <bottom style="thin">
          <color theme="0"/>
        </bottom>
      </border>
    </dxf>
    <dxf>
      <border>
        <top style="thin">
          <color rgb="FFFFFFFF"/>
        </top>
      </border>
    </dxf>
    <dxf>
      <border diagonalUp="0" diagonalDown="0">
        <left style="thin">
          <color rgb="FFFFFFFF"/>
        </left>
        <right style="thin">
          <color rgb="FFFFFFFF"/>
        </right>
        <top style="thin">
          <color rgb="FFFFFFFF"/>
        </top>
        <bottom style="thin">
          <color rgb="FFFFFFFF"/>
        </bottom>
      </border>
    </dxf>
    <dxf>
      <alignment horizontal="center" textRotation="0" indent="0" justifyLastLine="0" shrinkToFit="0" readingOrder="0"/>
    </dxf>
    <dxf>
      <border outline="0">
        <bottom style="thin">
          <color rgb="FFFFFFFF"/>
        </bottom>
      </border>
    </dxf>
    <dxf>
      <alignment horizontal="center" textRotation="0" indent="0" justifyLastLine="0" shrinkToFit="0" readingOrder="0"/>
    </dxf>
    <dxf>
      <font>
        <b/>
        <i val="0"/>
        <strike val="0"/>
        <condense val="0"/>
        <extend val="0"/>
        <outline val="0"/>
        <shadow val="0"/>
        <u val="none"/>
        <vertAlign val="baseline"/>
        <sz val="16"/>
        <color auto="1"/>
        <name val="Futura Std Light"/>
        <family val="2"/>
        <scheme val="none"/>
      </font>
      <numFmt numFmtId="164" formatCode="_(* #,##0_);_(* \(#,##0\);_(* &quot;-&quot;??_);_(@_)"/>
      <fill>
        <patternFill patternType="none">
          <fgColor indexed="64"/>
          <bgColor indexed="65"/>
        </patternFill>
      </fill>
      <alignment horizontal="center" vertical="bottom"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6"/>
        <color rgb="FF000000"/>
        <name val="Futura Std Light"/>
        <family val="2"/>
        <scheme val="none"/>
      </font>
      <numFmt numFmtId="3" formatCode="#,##0"/>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6"/>
        <color auto="1"/>
        <name val="Futura Std Light"/>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left/>
        <right style="thin">
          <color theme="0"/>
        </right>
        <top style="thin">
          <color theme="0"/>
        </top>
        <bottom style="thin">
          <color theme="0"/>
        </bottom>
        <vertical/>
        <horizontal/>
      </border>
    </dxf>
    <dxf>
      <border>
        <top style="thin">
          <color rgb="FFFFFFFF"/>
        </top>
      </border>
    </dxf>
    <dxf>
      <border diagonalUp="0" diagonalDown="0">
        <left style="thin">
          <color rgb="FFFFFFFF"/>
        </left>
        <right style="thin">
          <color rgb="FFFFFFFF"/>
        </right>
        <top style="thin">
          <color rgb="FFFFFFFF"/>
        </top>
        <bottom style="thin">
          <color rgb="FFFFFFFF"/>
        </bottom>
      </border>
    </dxf>
    <dxf>
      <alignment horizontal="center" textRotation="0" indent="0" justifyLastLine="0" shrinkToFit="0" readingOrder="0"/>
    </dxf>
    <dxf>
      <border outline="0">
        <bottom style="thin">
          <color rgb="FFFFFFFF"/>
        </bottom>
      </border>
    </dxf>
    <dxf>
      <font>
        <b/>
        <i val="0"/>
        <strike val="0"/>
        <condense val="0"/>
        <extend val="0"/>
        <outline val="0"/>
        <shadow val="0"/>
        <u val="none"/>
        <vertAlign val="baseline"/>
        <sz val="9"/>
        <color auto="1"/>
        <name val="Futura Std Light"/>
        <family val="2"/>
        <scheme val="none"/>
      </font>
      <numFmt numFmtId="164" formatCode="_(* #,##0_);_(* \(#,##0\);_(*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9"/>
        <color rgb="FF000000"/>
        <name val="Futura Std Light"/>
        <family val="2"/>
        <scheme val="none"/>
      </font>
      <numFmt numFmtId="3" formatCode="#,##0"/>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9"/>
        <color auto="1"/>
        <name val="Futura Std Light"/>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border>
        <top style="thin">
          <color rgb="FFFFFFFF"/>
        </top>
      </border>
    </dxf>
    <dxf>
      <border diagonalUp="0" diagonalDown="0">
        <left style="thin">
          <color rgb="FFFFFFFF"/>
        </left>
        <right style="thin">
          <color rgb="FFFFFFFF"/>
        </right>
        <top style="thin">
          <color rgb="FFFFFFFF"/>
        </top>
        <bottom style="thin">
          <color rgb="FFFFFFFF"/>
        </bottom>
      </border>
    </dxf>
    <dxf>
      <font>
        <strike val="0"/>
        <outline val="0"/>
        <shadow val="0"/>
        <u val="none"/>
        <vertAlign val="baseline"/>
        <sz val="9"/>
        <family val="2"/>
      </font>
      <alignment horizontal="center" textRotation="0" indent="0" justifyLastLine="0" shrinkToFit="0" readingOrder="0"/>
    </dxf>
    <dxf>
      <border outline="0">
        <bottom style="thin">
          <color rgb="FFFFFFFF"/>
        </bottom>
      </border>
    </dxf>
    <dxf>
      <font>
        <strike val="0"/>
        <outline val="0"/>
        <shadow val="0"/>
        <u val="none"/>
        <vertAlign val="baseline"/>
        <sz val="9"/>
        <color theme="1"/>
        <name val="Segoe UI"/>
        <family val="2"/>
        <scheme val="none"/>
      </font>
      <fill>
        <patternFill patternType="solid">
          <fgColor indexed="64"/>
          <bgColor theme="0" tint="-0.14999847407452621"/>
        </patternFill>
      </fill>
    </dxf>
    <dxf>
      <alignment horizontal="center" textRotation="0" indent="0" justifyLastLine="0" shrinkToFit="0" readingOrder="0"/>
    </dxf>
    <dxf>
      <font>
        <b val="0"/>
        <i val="0"/>
        <strike val="0"/>
        <condense val="0"/>
        <extend val="0"/>
        <outline val="0"/>
        <shadow val="0"/>
        <u val="none"/>
        <vertAlign val="baseline"/>
        <sz val="16"/>
        <color auto="1"/>
        <name val="Futura Std Light"/>
        <family val="2"/>
        <scheme val="none"/>
      </font>
      <numFmt numFmtId="164" formatCode="_(* #,##0_);_(* \(#,##0\);_(* &quot;-&quot;??_);_(@_)"/>
      <fill>
        <patternFill patternType="none">
          <fgColor indexed="64"/>
          <bgColor indexed="65"/>
        </patternFill>
      </fill>
      <alignment horizontal="center" textRotation="0" indent="0" justifyLastLine="0" shrinkToFit="0" readingOrder="0"/>
      <border diagonalUp="0" diagonalDown="0">
        <left style="thin">
          <color theme="0"/>
        </left>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6"/>
        <color rgb="FF000000"/>
        <name val="Futura Std Light"/>
        <family val="2"/>
        <scheme val="none"/>
      </font>
      <numFmt numFmtId="3" formatCode="#,##0"/>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6"/>
        <color auto="1"/>
        <name val="Futura Std Light"/>
        <family val="2"/>
        <scheme val="none"/>
      </font>
      <numFmt numFmtId="1" formatCode="0"/>
      <fill>
        <patternFill patternType="none">
          <fgColor indexed="64"/>
          <bgColor indexed="65"/>
        </patternFill>
      </fill>
      <alignment horizontal="center" textRotation="0" indent="0" justifyLastLine="0" shrinkToFit="0" readingOrder="0"/>
      <border diagonalUp="0" diagonalDown="0">
        <left/>
        <right style="thin">
          <color theme="0"/>
        </right>
        <top style="thin">
          <color theme="0"/>
        </top>
        <bottom style="thin">
          <color theme="0"/>
        </bottom>
        <vertical style="thin">
          <color theme="0"/>
        </vertical>
        <horizontal style="thin">
          <color theme="0"/>
        </horizontal>
      </border>
    </dxf>
    <dxf>
      <border>
        <top style="thin">
          <color rgb="FFFFFFFF"/>
        </top>
      </border>
    </dxf>
    <dxf>
      <border diagonalUp="0" diagonalDown="0">
        <left style="thin">
          <color rgb="FFFFFFFF"/>
        </left>
        <right style="thin">
          <color rgb="FFFFFFFF"/>
        </right>
        <top style="thin">
          <color rgb="FFFFFFFF"/>
        </top>
        <bottom style="thin">
          <color rgb="FFFFFFFF"/>
        </bottom>
      </border>
    </dxf>
    <dxf>
      <alignment horizontal="center" textRotation="0" indent="0" justifyLastLine="0" shrinkToFit="0" readingOrder="0"/>
    </dxf>
    <dxf>
      <border outline="0">
        <bottom style="thin">
          <color theme="0"/>
        </bottom>
      </border>
    </dxf>
    <dxf>
      <font>
        <strike val="0"/>
        <outline val="0"/>
        <shadow val="0"/>
        <u val="none"/>
        <vertAlign val="baseline"/>
        <sz val="16"/>
        <color theme="1"/>
        <name val="Futura Std Medium"/>
        <family val="2"/>
        <scheme val="none"/>
      </font>
      <fill>
        <patternFill patternType="solid">
          <fgColor indexed="64"/>
          <bgColor theme="0" tint="-0.14999847407452621"/>
        </patternFill>
      </fill>
    </dxf>
    <dxf>
      <font>
        <b val="0"/>
        <i val="0"/>
        <strike val="0"/>
        <condense val="0"/>
        <extend val="0"/>
        <outline val="0"/>
        <shadow val="0"/>
        <u val="none"/>
        <vertAlign val="baseline"/>
        <sz val="9"/>
        <color auto="1"/>
        <name val="Segoe UI"/>
        <family val="2"/>
        <scheme val="none"/>
      </font>
      <numFmt numFmtId="164" formatCode="_(* #,##0_);_(* \(#,##0\);_(* &quot;-&quot;??_);_(@_)"/>
      <fill>
        <patternFill patternType="none">
          <fgColor indexed="64"/>
          <bgColor indexed="65"/>
        </patternFill>
      </fill>
      <alignment horizontal="center" textRotation="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9"/>
        <color rgb="FF000000"/>
        <name val="Segoe UI"/>
        <family val="2"/>
        <scheme val="none"/>
      </font>
      <numFmt numFmtId="3"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auto="1"/>
        <name val="Segoe UI"/>
        <family val="2"/>
        <scheme val="none"/>
      </font>
      <numFmt numFmtId="1" formatCode="0"/>
      <fill>
        <patternFill patternType="none">
          <fgColor indexed="64"/>
          <bgColor indexed="65"/>
        </patternFill>
      </fill>
      <alignment horizontal="center" textRotation="0" indent="0" justifyLastLine="0" shrinkToFit="0" readingOrder="0"/>
      <border diagonalUp="0" diagonalDown="0" outline="0">
        <left/>
        <right style="thin">
          <color theme="0"/>
        </right>
        <top style="thin">
          <color theme="0"/>
        </top>
        <bottom style="thin">
          <color theme="0"/>
        </bottom>
      </border>
    </dxf>
    <dxf>
      <border>
        <top style="thin">
          <color theme="0"/>
        </top>
      </border>
    </dxf>
    <dxf>
      <border diagonalUp="0" diagonalDown="0">
        <left style="thin">
          <color theme="0"/>
        </left>
        <right style="thin">
          <color theme="0"/>
        </right>
        <top style="thin">
          <color theme="0"/>
        </top>
        <bottom style="thin">
          <color theme="0"/>
        </bottom>
      </border>
    </dxf>
    <dxf>
      <font>
        <strike val="0"/>
        <outline val="0"/>
        <shadow val="0"/>
        <u val="none"/>
        <vertAlign val="baseline"/>
        <sz val="9"/>
        <name val="Segoe UI"/>
        <family val="2"/>
        <scheme val="none"/>
      </font>
      <alignment horizontal="center" textRotation="0" indent="0" justifyLastLine="0" shrinkToFit="0" readingOrder="0"/>
    </dxf>
    <dxf>
      <border>
        <bottom style="thin">
          <color theme="0"/>
        </bottom>
      </border>
    </dxf>
    <dxf>
      <font>
        <strike val="0"/>
        <outline val="0"/>
        <shadow val="0"/>
        <u val="none"/>
        <vertAlign val="baseline"/>
        <sz val="9"/>
        <color theme="1"/>
        <name val="Segoe UI"/>
        <family val="2"/>
        <scheme val="none"/>
      </font>
      <fill>
        <patternFill patternType="solid">
          <fgColor indexed="64"/>
          <bgColor theme="0"/>
        </patternFill>
      </fill>
      <alignment horizontal="center" textRotation="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1"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alignment horizontal="center" vertical="bottom" textRotation="0" wrapText="0" indent="0" justifyLastLine="0" shrinkToFit="0" readingOrder="0"/>
    </dxf>
  </dxfs>
  <tableStyles count="0" defaultTableStyle="TableStyleMedium2" defaultPivotStyle="PivotStyleLight16"/>
  <colors>
    <mruColors>
      <color rgb="FFB6004B"/>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cid:image001.jpg@01D5124C.B7DF8030" TargetMode="External"/><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5.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5124C.B7DF8030" TargetMode="External"/><Relationship Id="rId1" Type="http://schemas.openxmlformats.org/officeDocument/2006/relationships/image" Target="../media/image4.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7.png"/></Relationships>
</file>

<file path=xl/drawings/_rels/drawing23.xml.rels><?xml version="1.0" encoding="UTF-8" standalone="yes"?>
<Relationships xmlns="http://schemas.openxmlformats.org/package/2006/relationships"><Relationship Id="rId1" Type="http://schemas.openxmlformats.org/officeDocument/2006/relationships/image" Target="../media/image8.png"/></Relationships>
</file>

<file path=xl/drawings/_rels/drawing24.xml.rels><?xml version="1.0" encoding="UTF-8" standalone="yes"?>
<Relationships xmlns="http://schemas.openxmlformats.org/package/2006/relationships"><Relationship Id="rId1" Type="http://schemas.openxmlformats.org/officeDocument/2006/relationships/image" Target="../media/image6.png"/></Relationships>
</file>

<file path=xl/drawings/_rels/drawing25.xml.rels><?xml version="1.0" encoding="UTF-8" standalone="yes"?>
<Relationships xmlns="http://schemas.openxmlformats.org/package/2006/relationships"><Relationship Id="rId1" Type="http://schemas.openxmlformats.org/officeDocument/2006/relationships/image" Target="../media/image6.png"/></Relationships>
</file>

<file path=xl/drawings/_rels/drawing26.xml.rels><?xml version="1.0" encoding="UTF-8" standalone="yes"?>
<Relationships xmlns="http://schemas.openxmlformats.org/package/2006/relationships"><Relationship Id="rId1" Type="http://schemas.openxmlformats.org/officeDocument/2006/relationships/image" Target="../media/image7.png"/></Relationships>
</file>

<file path=xl/drawings/_rels/drawing27.xml.rels><?xml version="1.0" encoding="UTF-8" standalone="yes"?>
<Relationships xmlns="http://schemas.openxmlformats.org/package/2006/relationships"><Relationship Id="rId1" Type="http://schemas.openxmlformats.org/officeDocument/2006/relationships/image" Target="../media/image6.png"/></Relationships>
</file>

<file path=xl/drawings/_rels/drawing28.xml.rels><?xml version="1.0" encoding="UTF-8" standalone="yes"?>
<Relationships xmlns="http://schemas.openxmlformats.org/package/2006/relationships"><Relationship Id="rId1" Type="http://schemas.openxmlformats.org/officeDocument/2006/relationships/image" Target="../media/image7.png"/></Relationships>
</file>

<file path=xl/drawings/_rels/drawing29.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cid:image001.jpg@01D5124C.B7DF8030" TargetMode="External"/><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cid:image001.jpg@01D5124C.B7DF8030" TargetMode="External"/><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cid:image001.jpg@01D5124C.B7DF8030" TargetMode="External"/><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cid:image001.jpg@01D5124C.B7DF8030" TargetMode="External"/><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image" Target="cid:image001.jpg@01D5124C.B7DF8030" TargetMode="External"/><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image" Target="cid:image001.jpg@01D5124C.B7DF8030" TargetMode="External"/><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763533</xdr:rowOff>
    </xdr:from>
    <xdr:to>
      <xdr:col>4</xdr:col>
      <xdr:colOff>9525</xdr:colOff>
      <xdr:row>1</xdr:row>
      <xdr:rowOff>0</xdr:rowOff>
    </xdr:to>
    <xdr:pic>
      <xdr:nvPicPr>
        <xdr:cNvPr id="5" name="Imagen 2" descr="linea">
          <a:extLst>
            <a:ext uri="{FF2B5EF4-FFF2-40B4-BE49-F238E27FC236}">
              <a16:creationId xmlns:a16="http://schemas.microsoft.com/office/drawing/2014/main" id="{DAEC2560-9CEA-4A5A-972E-B714C513B36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3533"/>
          <a:ext cx="12829956"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117256</xdr:colOff>
      <xdr:row>0</xdr:row>
      <xdr:rowOff>52442</xdr:rowOff>
    </xdr:from>
    <xdr:to>
      <xdr:col>1</xdr:col>
      <xdr:colOff>1291897</xdr:colOff>
      <xdr:row>0</xdr:row>
      <xdr:rowOff>481067</xdr:rowOff>
    </xdr:to>
    <xdr:pic>
      <xdr:nvPicPr>
        <xdr:cNvPr id="6" name="Imagen 6">
          <a:extLst>
            <a:ext uri="{FF2B5EF4-FFF2-40B4-BE49-F238E27FC236}">
              <a16:creationId xmlns:a16="http://schemas.microsoft.com/office/drawing/2014/main" id="{9920BBD1-D41D-4A9E-991E-FA27698CD1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256" y="52442"/>
          <a:ext cx="194102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485088</xdr:colOff>
      <xdr:row>0</xdr:row>
      <xdr:rowOff>76639</xdr:rowOff>
    </xdr:from>
    <xdr:to>
      <xdr:col>4</xdr:col>
      <xdr:colOff>9744</xdr:colOff>
      <xdr:row>0</xdr:row>
      <xdr:rowOff>521249</xdr:rowOff>
    </xdr:to>
    <xdr:pic>
      <xdr:nvPicPr>
        <xdr:cNvPr id="7" name="Imagen 7">
          <a:extLst>
            <a:ext uri="{FF2B5EF4-FFF2-40B4-BE49-F238E27FC236}">
              <a16:creationId xmlns:a16="http://schemas.microsoft.com/office/drawing/2014/main" id="{16C3DD81-F4B2-4ABA-908A-075771A822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26295" y="76639"/>
          <a:ext cx="2338363" cy="4446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2704223</xdr:colOff>
      <xdr:row>0</xdr:row>
      <xdr:rowOff>21896</xdr:rowOff>
    </xdr:from>
    <xdr:to>
      <xdr:col>2</xdr:col>
      <xdr:colOff>21896</xdr:colOff>
      <xdr:row>0</xdr:row>
      <xdr:rowOff>593693</xdr:rowOff>
    </xdr:to>
    <xdr:pic>
      <xdr:nvPicPr>
        <xdr:cNvPr id="8" name="Google Shape;71;p15" descr="cid:image001.jpg@01D5124C.B7DF8030">
          <a:extLst>
            <a:ext uri="{FF2B5EF4-FFF2-40B4-BE49-F238E27FC236}">
              <a16:creationId xmlns:a16="http://schemas.microsoft.com/office/drawing/2014/main" id="{20164A73-CF3F-448D-B9F3-4688EBC69C4A}"/>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3470602" y="21896"/>
          <a:ext cx="3492501" cy="5717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xdr:col>
      <xdr:colOff>1789834</xdr:colOff>
      <xdr:row>3</xdr:row>
      <xdr:rowOff>172626</xdr:rowOff>
    </xdr:to>
    <xdr:pic>
      <xdr:nvPicPr>
        <xdr:cNvPr id="2" name="Imagen 1">
          <a:extLst>
            <a:ext uri="{FF2B5EF4-FFF2-40B4-BE49-F238E27FC236}">
              <a16:creationId xmlns:a16="http://schemas.microsoft.com/office/drawing/2014/main" id="{EA86F805-C678-42A9-8EC1-A6F931A10F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4681" y="329046"/>
          <a:ext cx="4924426" cy="74412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1789835</xdr:colOff>
      <xdr:row>3</xdr:row>
      <xdr:rowOff>172626</xdr:rowOff>
    </xdr:to>
    <xdr:pic>
      <xdr:nvPicPr>
        <xdr:cNvPr id="2" name="Imagen 1">
          <a:extLst>
            <a:ext uri="{FF2B5EF4-FFF2-40B4-BE49-F238E27FC236}">
              <a16:creationId xmlns:a16="http://schemas.microsoft.com/office/drawing/2014/main" id="{D3EF4051-8974-4338-885C-EC8CDC205D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679" y="0"/>
          <a:ext cx="4919478" cy="74412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1784887</xdr:colOff>
      <xdr:row>4</xdr:row>
      <xdr:rowOff>172626</xdr:rowOff>
    </xdr:to>
    <xdr:pic>
      <xdr:nvPicPr>
        <xdr:cNvPr id="2" name="Imagen 1">
          <a:extLst>
            <a:ext uri="{FF2B5EF4-FFF2-40B4-BE49-F238E27FC236}">
              <a16:creationId xmlns:a16="http://schemas.microsoft.com/office/drawing/2014/main" id="{1C58E5FF-BE8B-46EB-AA3F-A23282FEDD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6864" y="0"/>
          <a:ext cx="4919478" cy="7441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2810371</xdr:colOff>
      <xdr:row>3</xdr:row>
      <xdr:rowOff>172626</xdr:rowOff>
    </xdr:to>
    <xdr:pic>
      <xdr:nvPicPr>
        <xdr:cNvPr id="2" name="Imagen 1">
          <a:extLst>
            <a:ext uri="{FF2B5EF4-FFF2-40B4-BE49-F238E27FC236}">
              <a16:creationId xmlns:a16="http://schemas.microsoft.com/office/drawing/2014/main" id="{5D8CB994-FE3D-4065-83BD-A254851F9B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0679" y="0"/>
          <a:ext cx="4919478" cy="7441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108856</xdr:colOff>
      <xdr:row>0</xdr:row>
      <xdr:rowOff>40821</xdr:rowOff>
    </xdr:from>
    <xdr:to>
      <xdr:col>2</xdr:col>
      <xdr:colOff>3217314</xdr:colOff>
      <xdr:row>4</xdr:row>
      <xdr:rowOff>68036</xdr:rowOff>
    </xdr:to>
    <xdr:pic>
      <xdr:nvPicPr>
        <xdr:cNvPr id="2" name="Imagen 1">
          <a:extLst>
            <a:ext uri="{FF2B5EF4-FFF2-40B4-BE49-F238E27FC236}">
              <a16:creationId xmlns:a16="http://schemas.microsoft.com/office/drawing/2014/main" id="{6A896E10-D809-4A0B-A0AF-384D026F8D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40821"/>
          <a:ext cx="5217565" cy="78921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4919478</xdr:colOff>
      <xdr:row>3</xdr:row>
      <xdr:rowOff>29751</xdr:rowOff>
    </xdr:to>
    <xdr:pic>
      <xdr:nvPicPr>
        <xdr:cNvPr id="2" name="Imagen 1">
          <a:extLst>
            <a:ext uri="{FF2B5EF4-FFF2-40B4-BE49-F238E27FC236}">
              <a16:creationId xmlns:a16="http://schemas.microsoft.com/office/drawing/2014/main" id="{12D44C4B-D0F6-4D51-8435-5B602DF8E2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071" y="0"/>
          <a:ext cx="4919478" cy="7441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4919478</xdr:colOff>
      <xdr:row>3</xdr:row>
      <xdr:rowOff>172626</xdr:rowOff>
    </xdr:to>
    <xdr:pic>
      <xdr:nvPicPr>
        <xdr:cNvPr id="2" name="Imagen 1">
          <a:extLst>
            <a:ext uri="{FF2B5EF4-FFF2-40B4-BE49-F238E27FC236}">
              <a16:creationId xmlns:a16="http://schemas.microsoft.com/office/drawing/2014/main" id="{8EC6F7DB-B4A8-4E84-A520-5088FEC065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0" y="0"/>
          <a:ext cx="4919478" cy="7441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4919478</xdr:colOff>
      <xdr:row>3</xdr:row>
      <xdr:rowOff>172626</xdr:rowOff>
    </xdr:to>
    <xdr:pic>
      <xdr:nvPicPr>
        <xdr:cNvPr id="2" name="Imagen 1">
          <a:extLst>
            <a:ext uri="{FF2B5EF4-FFF2-40B4-BE49-F238E27FC236}">
              <a16:creationId xmlns:a16="http://schemas.microsoft.com/office/drawing/2014/main" id="{B3D58981-6F8C-459D-AE30-1918D0C072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0" y="0"/>
          <a:ext cx="4919478" cy="7441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341333</xdr:colOff>
      <xdr:row>4</xdr:row>
      <xdr:rowOff>6707</xdr:rowOff>
    </xdr:to>
    <xdr:pic>
      <xdr:nvPicPr>
        <xdr:cNvPr id="2" name="Imagen 1">
          <a:extLst>
            <a:ext uri="{FF2B5EF4-FFF2-40B4-BE49-F238E27FC236}">
              <a16:creationId xmlns:a16="http://schemas.microsoft.com/office/drawing/2014/main" id="{325E3E77-C9A6-45DF-A261-C2F52607AB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145" y="0"/>
          <a:ext cx="4919478" cy="7441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1069715</xdr:colOff>
      <xdr:row>4</xdr:row>
      <xdr:rowOff>141178</xdr:rowOff>
    </xdr:to>
    <xdr:pic>
      <xdr:nvPicPr>
        <xdr:cNvPr id="2" name="Imagen 1">
          <a:extLst>
            <a:ext uri="{FF2B5EF4-FFF2-40B4-BE49-F238E27FC236}">
              <a16:creationId xmlns:a16="http://schemas.microsoft.com/office/drawing/2014/main" id="{8F7F990E-6D5D-4219-8B5B-3B75C69680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559" y="0"/>
          <a:ext cx="4913333" cy="768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1866900</xdr:colOff>
      <xdr:row>3</xdr:row>
      <xdr:rowOff>178594</xdr:rowOff>
    </xdr:to>
    <xdr:pic>
      <xdr:nvPicPr>
        <xdr:cNvPr id="3" name="Google Shape;71;p15" descr="cid:image001.jpg@01D5124C.B7DF8030">
          <a:extLst>
            <a:ext uri="{FF2B5EF4-FFF2-40B4-BE49-F238E27FC236}">
              <a16:creationId xmlns:a16="http://schemas.microsoft.com/office/drawing/2014/main" id="{F7501826-EF7A-4986-97EC-64602FFC0AE4}"/>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81525" cy="7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912833</xdr:colOff>
      <xdr:row>4</xdr:row>
      <xdr:rowOff>81643</xdr:rowOff>
    </xdr:to>
    <xdr:pic>
      <xdr:nvPicPr>
        <xdr:cNvPr id="2" name="Imagen 1">
          <a:extLst>
            <a:ext uri="{FF2B5EF4-FFF2-40B4-BE49-F238E27FC236}">
              <a16:creationId xmlns:a16="http://schemas.microsoft.com/office/drawing/2014/main" id="{1E7E4CB2-899A-48B9-BD10-07E3C24841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5929" y="0"/>
          <a:ext cx="4913333" cy="68035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817583</xdr:colOff>
      <xdr:row>4</xdr:row>
      <xdr:rowOff>64710</xdr:rowOff>
    </xdr:to>
    <xdr:pic>
      <xdr:nvPicPr>
        <xdr:cNvPr id="2" name="Imagen 1">
          <a:extLst>
            <a:ext uri="{FF2B5EF4-FFF2-40B4-BE49-F238E27FC236}">
              <a16:creationId xmlns:a16="http://schemas.microsoft.com/office/drawing/2014/main" id="{78DDDDFF-E4AD-4BB7-AC18-5D4E94F198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0"/>
          <a:ext cx="4913333" cy="6743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735940</xdr:colOff>
      <xdr:row>4</xdr:row>
      <xdr:rowOff>75596</xdr:rowOff>
    </xdr:to>
    <xdr:pic>
      <xdr:nvPicPr>
        <xdr:cNvPr id="2" name="Imagen 1">
          <a:extLst>
            <a:ext uri="{FF2B5EF4-FFF2-40B4-BE49-F238E27FC236}">
              <a16:creationId xmlns:a16="http://schemas.microsoft.com/office/drawing/2014/main" id="{9E5658CB-DD2F-47FB-B0EF-977E557D20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2821" y="0"/>
          <a:ext cx="4913333" cy="6743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4912157" cy="681366"/>
    <xdr:pic>
      <xdr:nvPicPr>
        <xdr:cNvPr id="2" name="Imagen 2">
          <a:extLst>
            <a:ext uri="{FF2B5EF4-FFF2-40B4-BE49-F238E27FC236}">
              <a16:creationId xmlns:a16="http://schemas.microsoft.com/office/drawing/2014/main" id="{6FF824F7-682E-4277-AEFD-250BBC5187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912157" cy="681366"/>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327726</xdr:colOff>
      <xdr:row>3</xdr:row>
      <xdr:rowOff>102810</xdr:rowOff>
    </xdr:to>
    <xdr:pic>
      <xdr:nvPicPr>
        <xdr:cNvPr id="2" name="Imagen 1">
          <a:extLst>
            <a:ext uri="{FF2B5EF4-FFF2-40B4-BE49-F238E27FC236}">
              <a16:creationId xmlns:a16="http://schemas.microsoft.com/office/drawing/2014/main" id="{BA5EBA48-C8D1-436E-AD06-C359D3AC61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3321" y="0"/>
          <a:ext cx="4913333" cy="67431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698520</xdr:colOff>
      <xdr:row>4</xdr:row>
      <xdr:rowOff>7560</xdr:rowOff>
    </xdr:to>
    <xdr:pic>
      <xdr:nvPicPr>
        <xdr:cNvPr id="2" name="Imagen 1">
          <a:extLst>
            <a:ext uri="{FF2B5EF4-FFF2-40B4-BE49-F238E27FC236}">
              <a16:creationId xmlns:a16="http://schemas.microsoft.com/office/drawing/2014/main" id="{1CFD53A4-8266-4D0E-ACB2-66A04E5452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8219" y="0"/>
          <a:ext cx="4913333" cy="6743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708726</xdr:colOff>
      <xdr:row>4</xdr:row>
      <xdr:rowOff>21167</xdr:rowOff>
    </xdr:to>
    <xdr:pic>
      <xdr:nvPicPr>
        <xdr:cNvPr id="2" name="Imagen 1">
          <a:extLst>
            <a:ext uri="{FF2B5EF4-FFF2-40B4-BE49-F238E27FC236}">
              <a16:creationId xmlns:a16="http://schemas.microsoft.com/office/drawing/2014/main" id="{B9BD0EC2-9527-40FA-A96C-E99DB6B0EF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3321" y="0"/>
          <a:ext cx="4913333" cy="67431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699921</xdr:colOff>
      <xdr:row>4</xdr:row>
      <xdr:rowOff>46781</xdr:rowOff>
    </xdr:to>
    <xdr:pic>
      <xdr:nvPicPr>
        <xdr:cNvPr id="2" name="Imagen 1">
          <a:extLst>
            <a:ext uri="{FF2B5EF4-FFF2-40B4-BE49-F238E27FC236}">
              <a16:creationId xmlns:a16="http://schemas.microsoft.com/office/drawing/2014/main" id="{75F4FDDA-1308-4634-B77F-CEE4301F8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324" y="0"/>
          <a:ext cx="4913333" cy="67431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708726</xdr:colOff>
      <xdr:row>4</xdr:row>
      <xdr:rowOff>21167</xdr:rowOff>
    </xdr:to>
    <xdr:pic>
      <xdr:nvPicPr>
        <xdr:cNvPr id="2" name="Imagen 1">
          <a:extLst>
            <a:ext uri="{FF2B5EF4-FFF2-40B4-BE49-F238E27FC236}">
              <a16:creationId xmlns:a16="http://schemas.microsoft.com/office/drawing/2014/main" id="{072507CD-8791-4FAA-8910-55F578A43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3321" y="0"/>
          <a:ext cx="4913333" cy="67431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701166</xdr:colOff>
      <xdr:row>4</xdr:row>
      <xdr:rowOff>39310</xdr:rowOff>
    </xdr:to>
    <xdr:pic>
      <xdr:nvPicPr>
        <xdr:cNvPr id="2" name="Imagen 1">
          <a:extLst>
            <a:ext uri="{FF2B5EF4-FFF2-40B4-BE49-F238E27FC236}">
              <a16:creationId xmlns:a16="http://schemas.microsoft.com/office/drawing/2014/main" id="{2688A619-67A8-40B5-B33C-7C1DD2CDB4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4833" y="0"/>
          <a:ext cx="4913333" cy="6743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89647</xdr:colOff>
      <xdr:row>0</xdr:row>
      <xdr:rowOff>0</xdr:rowOff>
    </xdr:from>
    <xdr:to>
      <xdr:col>1</xdr:col>
      <xdr:colOff>1712819</xdr:colOff>
      <xdr:row>3</xdr:row>
      <xdr:rowOff>11206</xdr:rowOff>
    </xdr:to>
    <xdr:pic>
      <xdr:nvPicPr>
        <xdr:cNvPr id="3" name="Google Shape;71;p15" descr="cid:image001.jpg@01D5124C.B7DF8030">
          <a:extLst>
            <a:ext uri="{FF2B5EF4-FFF2-40B4-BE49-F238E27FC236}">
              <a16:creationId xmlns:a16="http://schemas.microsoft.com/office/drawing/2014/main" id="{04AB213A-9CD7-4959-99A1-BE8A9D13A50D}"/>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9647" y="0"/>
          <a:ext cx="4581525" cy="58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1860096</xdr:colOff>
      <xdr:row>3</xdr:row>
      <xdr:rowOff>176892</xdr:rowOff>
    </xdr:to>
    <xdr:pic>
      <xdr:nvPicPr>
        <xdr:cNvPr id="2" name="Google Shape;71;p15" descr="cid:image001.jpg@01D5124C.B7DF8030">
          <a:extLst>
            <a:ext uri="{FF2B5EF4-FFF2-40B4-BE49-F238E27FC236}">
              <a16:creationId xmlns:a16="http://schemas.microsoft.com/office/drawing/2014/main" id="{B5F55800-93CC-4F04-A096-7EE43D97F326}"/>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81525" cy="748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1869701</xdr:colOff>
      <xdr:row>3</xdr:row>
      <xdr:rowOff>145676</xdr:rowOff>
    </xdr:to>
    <xdr:pic>
      <xdr:nvPicPr>
        <xdr:cNvPr id="2" name="Google Shape;71;p15" descr="cid:image001.jpg@01D5124C.B7DF8030">
          <a:extLst>
            <a:ext uri="{FF2B5EF4-FFF2-40B4-BE49-F238E27FC236}">
              <a16:creationId xmlns:a16="http://schemas.microsoft.com/office/drawing/2014/main" id="{2D46C34C-3877-4961-A86F-EA9A4FA0F2B3}"/>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81525" cy="717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1030061</xdr:colOff>
      <xdr:row>3</xdr:row>
      <xdr:rowOff>95250</xdr:rowOff>
    </xdr:to>
    <xdr:pic>
      <xdr:nvPicPr>
        <xdr:cNvPr id="4" name="Google Shape;71;p15" descr="cid:image001.jpg@01D5124C.B7DF8030">
          <a:extLst>
            <a:ext uri="{FF2B5EF4-FFF2-40B4-BE49-F238E27FC236}">
              <a16:creationId xmlns:a16="http://schemas.microsoft.com/office/drawing/2014/main" id="{0D8133C4-2143-44E9-903B-430477C6CA2B}"/>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81525"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1030061</xdr:colOff>
      <xdr:row>4</xdr:row>
      <xdr:rowOff>136070</xdr:rowOff>
    </xdr:to>
    <xdr:pic>
      <xdr:nvPicPr>
        <xdr:cNvPr id="2" name="Google Shape;71;p15" descr="cid:image001.jpg@01D5124C.B7DF8030">
          <a:extLst>
            <a:ext uri="{FF2B5EF4-FFF2-40B4-BE49-F238E27FC236}">
              <a16:creationId xmlns:a16="http://schemas.microsoft.com/office/drawing/2014/main" id="{0AADAD82-730E-4915-84EE-F75CBC75AB35}"/>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204107"/>
          <a:ext cx="4581525" cy="748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1111704</xdr:colOff>
      <xdr:row>3</xdr:row>
      <xdr:rowOff>108857</xdr:rowOff>
    </xdr:to>
    <xdr:pic>
      <xdr:nvPicPr>
        <xdr:cNvPr id="2" name="Google Shape;71;p15" descr="cid:image001.jpg@01D5124C.B7DF8030">
          <a:extLst>
            <a:ext uri="{FF2B5EF4-FFF2-40B4-BE49-F238E27FC236}">
              <a16:creationId xmlns:a16="http://schemas.microsoft.com/office/drawing/2014/main" id="{B3CBB00E-0850-43CF-897E-24259767157B}"/>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4581525" cy="680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612061</xdr:colOff>
      <xdr:row>3</xdr:row>
      <xdr:rowOff>172626</xdr:rowOff>
    </xdr:to>
    <xdr:pic>
      <xdr:nvPicPr>
        <xdr:cNvPr id="2" name="Imagen 1">
          <a:extLst>
            <a:ext uri="{FF2B5EF4-FFF2-40B4-BE49-F238E27FC236}">
              <a16:creationId xmlns:a16="http://schemas.microsoft.com/office/drawing/2014/main" id="{40E981F8-17AE-4599-912E-99F2E04460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2583" y="0"/>
          <a:ext cx="4919478" cy="74412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438338-34E7-439F-82B1-36334213DB90}" name="Tabla1" displayName="Tabla1" ref="A3:G150" totalsRowShown="0" headerRowDxfId="82" dataDxfId="81">
  <autoFilter ref="A3:G150" xr:uid="{08555F2C-EBC0-43CF-9392-D228B243F2DA}"/>
  <tableColumns count="7">
    <tableColumn id="1" xr3:uid="{C2F4A2F5-66E7-4BCF-A8CD-85FAB0B4A528}" name="#" dataDxfId="80"/>
    <tableColumn id="8" xr3:uid="{A599F24B-2CA3-415E-B696-BA1D7E58569D}" name="Nomb. Hoja arch. Metadato" dataDxfId="79"/>
    <tableColumn id="2" xr3:uid="{AA0B3579-C29B-4FE4-A299-3826FE954A65}" name="Nombre del indicador" dataDxfId="78" dataCellStyle="Hipervínculo"/>
    <tableColumn id="3" xr3:uid="{113B2B3F-3579-4F74-B48A-C38EA6B979D9}" name="Fuente " dataDxfId="77"/>
    <tableColumn id="4" xr3:uid="{963B3CAD-0C85-44A2-B553-94AC302A9C07}" name="Hipervínculo" dataDxfId="76"/>
    <tableColumn id="5" xr3:uid="{EB102457-92C0-4267-8341-0663EBFF3D35}" name="Matadato" dataDxfId="75"/>
    <tableColumn id="6" xr3:uid="{7623B080-3997-47C0-93C3-C1BA4F8192CF}" name="Observaciones metadatos" dataDxfId="74"/>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8C2E46-6249-4D64-B212-FB3D97E0A166}" name="Tabla12" displayName="Tabla12" ref="A3:D31" totalsRowShown="0" headerRowDxfId="73" dataDxfId="72">
  <autoFilter ref="A3:D31" xr:uid="{08555F2C-EBC0-43CF-9392-D228B243F2DA}"/>
  <tableColumns count="4">
    <tableColumn id="1" xr3:uid="{302E653B-106C-4BBC-B119-DD2C821B963B}" name="#" dataDxfId="71"/>
    <tableColumn id="2" xr3:uid="{1D7AA63D-65A5-4BCE-8340-58CA2B132D8A}" name="Nombre del indicador" dataDxfId="70" dataCellStyle="Hipervínculo"/>
    <tableColumn id="3" xr3:uid="{A976E964-5CAF-4B50-9C02-0F001F541327}" name="Fuente " dataDxfId="69"/>
    <tableColumn id="4" xr3:uid="{673A427D-B175-42C7-BBCC-CDB8E42FFFD9}" name="Hipervínculo" dataDxfId="68"/>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27B685-1588-4548-8249-5266D4F8E6E5}" name="Tabla3" displayName="Tabla3" ref="A12:C27" totalsRowShown="0" headerRowDxfId="67" dataDxfId="65" headerRowBorderDxfId="66" tableBorderDxfId="64" totalsRowBorderDxfId="63">
  <tableColumns count="3">
    <tableColumn id="1" xr3:uid="{C139E91F-7108-4826-B691-E57BA41F3B9C}" name="Año" dataDxfId="62" dataCellStyle="Millares 2"/>
    <tableColumn id="2" xr3:uid="{60C94045-3339-47DA-8344-F04F6515A6C8}" name="Monto $ COL" dataDxfId="61" dataCellStyle="Normal 2"/>
    <tableColumn id="3" xr3:uid="{B27DBEFF-B50E-4403-A360-0167E0AC76C0}" name="Monto ( Millones de pesos)" dataDxfId="60" dataCellStyle="Millares">
      <calculatedColumnFormula>+B13/1000000</calculatedColumnFormula>
    </tableColumn>
  </tableColumns>
  <tableStyleInfo name="TableStyleMedium2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73FCC8-678C-4A22-8BE3-0752CF4A3B6E}" name="Tabla36" displayName="Tabla36" ref="A11:D26" totalsRowShown="0" headerRowDxfId="59" dataDxfId="57" headerRowBorderDxfId="58" tableBorderDxfId="56" totalsRowBorderDxfId="55">
  <tableColumns count="4">
    <tableColumn id="1" xr3:uid="{90553B04-6185-47E6-8B17-62D074E1AC59}" name="Año" dataDxfId="54" dataCellStyle="Millares 2"/>
    <tableColumn id="2" xr3:uid="{E62EB0B0-C9DA-4F27-82DB-31083C70F214}" name="Número de películas" dataDxfId="53" dataCellStyle="Normal 2"/>
    <tableColumn id="3" xr3:uid="{DB6CCC18-1375-470E-9A5A-4EA1CF73FC39}" name="Número de espectadores" dataDxfId="52" dataCellStyle="Millares">
      <calculatedColumnFormula>+B12/1000000</calculatedColumnFormula>
    </tableColumn>
    <tableColumn id="4" xr3:uid="{39531616-1969-4F5B-A9DE-CBFBA06EBBC5}" name="Promedio espectadores cine nacional" dataDxfId="51"/>
  </tableColumns>
  <tableStyleInfo name="TableStyleMedium2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9E5ACB-6F4F-4A4E-A42E-23635E70E1AC}" name="Tabla368" displayName="Tabla368" ref="A10:C26" totalsRowShown="0" headerRowDxfId="50" dataDxfId="48" headerRowBorderDxfId="49" tableBorderDxfId="47" totalsRowBorderDxfId="46">
  <tableColumns count="3">
    <tableColumn id="1" xr3:uid="{0B999E96-6424-4D88-8E0A-F4A0DD6A08DE}" name="Año" dataDxfId="45" dataCellStyle="Millares 2"/>
    <tableColumn id="2" xr3:uid="{8A47CD3B-F5EA-48CE-8298-65DD5F492FF7}" name="Recaudo en $" dataDxfId="44" dataCellStyle="Normal 2"/>
    <tableColumn id="3" xr3:uid="{B9A6D948-F266-47EB-8CF2-06A942CD0F75}" name="Millones de pesos" dataDxfId="43" dataCellStyle="Millares"/>
  </tableColumns>
  <tableStyleInfo name="TableStyleMedium2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FA63CA-C2C4-4AF5-B5EB-B2E40B8E9D34}" name="Tabla3689" displayName="Tabla3689" ref="A10:D25" totalsRowShown="0" dataDxfId="41" headerRowBorderDxfId="42" tableBorderDxfId="40" totalsRowBorderDxfId="39">
  <tableColumns count="4">
    <tableColumn id="1" xr3:uid="{25370758-A7B8-48EF-85C2-A1C3CB943FE4}" name="Total nacional" dataDxfId="38" dataCellStyle="Millares 2"/>
    <tableColumn id="2" xr3:uid="{CFF558E1-08B3-4788-8D1B-630E373FD48B}" name="Bienes muebles" dataDxfId="37" dataCellStyle="Normal 2"/>
    <tableColumn id="3" xr3:uid="{4C31410D-D11A-4425-A80E-C7F07BD7A7CC}" name="Bienes inmuebles" dataDxfId="36" dataCellStyle="Millares"/>
    <tableColumn id="4" xr3:uid="{37999C20-EBE1-421F-9F5E-C7D0D5E1DA2F}" name="Columna2" dataDxfId="35"/>
  </tableColumns>
  <tableStyleInfo name="TableStyleMedium2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1E9FE7D-1073-465E-8265-4CE6EF04D792}" name="Tabla368910" displayName="Tabla368910" ref="A10:C43" totalsRowShown="0" dataDxfId="33" headerRowBorderDxfId="34" tableBorderDxfId="32" totalsRowBorderDxfId="31">
  <tableColumns count="3">
    <tableColumn id="1" xr3:uid="{6A829CD2-019B-4A9C-A38F-FAD53F624922}" name="Departamento" dataDxfId="30" dataCellStyle="Millares 2"/>
    <tableColumn id="2" xr3:uid="{53D94D1D-FC2A-4CC6-AC0D-A7A8B20BCD49}" name="Número de Bienes de Intéres Cultural " dataDxfId="29" dataCellStyle="Normal 2"/>
    <tableColumn id="4" xr3:uid="{6875E7DA-869A-4BEA-9946-9F1451F2640C}" name="Columna2" dataDxfId="28"/>
  </tableColumns>
  <tableStyleInfo name="TableStyleMedium2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3D641A-B87B-4B42-AD55-543122B74FE2}" name="Tabla36891011" displayName="Tabla36891011" ref="A11:D76" totalsRowShown="0" dataDxfId="26" headerRowBorderDxfId="27" tableBorderDxfId="25" totalsRowBorderDxfId="24">
  <tableColumns count="4">
    <tableColumn id="1" xr3:uid="{05A5C02A-B753-422A-A96A-F28EBDC78907}" name="Departamento" dataDxfId="23" dataCellStyle="Millares 2"/>
    <tableColumn id="2" xr3:uid="{C8800FF6-39B9-49AD-98D4-7A9445B09212}" name="Salas" dataDxfId="22" dataCellStyle="Normal 2"/>
    <tableColumn id="3" xr3:uid="{AD6A1C99-EA4E-4CE0-BD2A-EA6527A98C29}" name="Sillas" dataDxfId="21" dataCellStyle="Millares"/>
    <tableColumn id="4" xr3:uid="{183595A7-5CE0-4C23-B417-AF425BE3B223}" name="Columna2" dataDxfId="20"/>
  </tableColumns>
  <tableStyleInfo name="TableStyleMedium2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FBACB01-819A-4D49-8A03-D529CE2AED38}" name="Tabla3689101112" displayName="Tabla3689101112" ref="A10:O75" totalsRowShown="0" headerRowDxfId="19" dataDxfId="17" headerRowBorderDxfId="18" tableBorderDxfId="16" totalsRowBorderDxfId="15">
  <tableColumns count="15">
    <tableColumn id="1" xr3:uid="{E22C8657-99F2-41DD-94E3-40E312192D37}" name="Departamento" dataDxfId="14" dataCellStyle="Millares 2"/>
    <tableColumn id="2" xr3:uid="{51F5C49D-8A30-408A-9B18-99CD0EF25C4D}" name="Centro musical Batuta" dataDxfId="13" dataCellStyle="Normal 2"/>
    <tableColumn id="3" xr3:uid="{7441D433-39BC-4973-89B1-E3045E049B4F}" name="Conservatorio" dataDxfId="12" dataCellStyle="Millares"/>
    <tableColumn id="4" xr3:uid="{0862BE7C-0DE1-4F4E-929E-0AB3BE4F8610}" name="Escuela comunitaria" dataDxfId="11" dataCellStyle="Millares 2"/>
    <tableColumn id="5" xr3:uid="{D478C6E7-770F-4C5B-9F00-A4FBE8D2A101}" name="Escuela de música (Privada)" dataDxfId="10"/>
    <tableColumn id="6" xr3:uid="{45FDEF04-CB2D-4259-BE54-12028A1EE557}" name="Escuela de música indígena" dataDxfId="9"/>
    <tableColumn id="7" xr3:uid="{8000D4CF-133C-426C-A465-6E1CEDC0319B}" name="Escuela departamental de música" dataDxfId="8"/>
    <tableColumn id="8" xr3:uid="{87DFE959-DED4-4DD5-A398-FA088887190C}" name="Escuela municipal de música" dataDxfId="7"/>
    <tableColumn id="9" xr3:uid="{E95A10E8-CC15-40AA-945D-EB200C8A5F91}" name="Escuela municipal de música - Corregimiento" dataDxfId="6"/>
    <tableColumn id="10" xr3:uid="{ED21C6F1-6C87-4512-8259-13A4AECCC5B9}" name="Escuela virtual" dataDxfId="5"/>
    <tableColumn id="11" xr3:uid="{1766DE91-4033-43FE-A73C-5A39D0F2A10E}" name="Formación musical - intituciones de reclusión" dataDxfId="4"/>
    <tableColumn id="12" xr3:uid="{E621B18D-B4CE-4DC2-9A7A-D7FA01BC9795}" name="Formación profesional" dataDxfId="3"/>
    <tableColumn id="13" xr3:uid="{2170678C-53A3-4450-A284-6479E9276E09}" name="Formación técnica/tecnológica" dataDxfId="2"/>
    <tableColumn id="14" xr3:uid="{F1B7F1AC-3AA9-4E4B-A819-12F50CCD89B8}" name="Institución educativa" dataDxfId="1"/>
    <tableColumn id="15" xr3:uid="{529CAF70-71EC-42E7-A72E-030678C17DAC}" name="Total general" dataDxfId="0"/>
  </tableColumns>
  <tableStyleInfo name="TableStyleMedium2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F101B-B44E-4B99-B556-74E242AF5AC5}">
  <dimension ref="A1:G150"/>
  <sheetViews>
    <sheetView zoomScale="70" zoomScaleNormal="70" workbookViewId="0">
      <selection activeCell="C12" sqref="C12"/>
    </sheetView>
  </sheetViews>
  <sheetFormatPr baseColWidth="10" defaultRowHeight="15" x14ac:dyDescent="0.25"/>
  <cols>
    <col min="2" max="2" width="16.140625" customWidth="1"/>
    <col min="3" max="3" width="81.42578125" style="6" bestFit="1" customWidth="1"/>
    <col min="4" max="4" width="14.85546875" customWidth="1"/>
    <col min="5" max="5" width="16.42578125" customWidth="1"/>
    <col min="6" max="6" width="11.42578125" style="25"/>
    <col min="7" max="7" width="46.5703125" customWidth="1"/>
  </cols>
  <sheetData>
    <row r="1" spans="1:7" x14ac:dyDescent="0.25">
      <c r="A1" s="23" t="s">
        <v>2</v>
      </c>
      <c r="B1" s="23"/>
      <c r="C1" s="23"/>
      <c r="D1" s="23"/>
      <c r="E1" s="23"/>
    </row>
    <row r="2" spans="1:7" x14ac:dyDescent="0.25">
      <c r="A2" s="2"/>
      <c r="B2" s="2"/>
      <c r="C2" s="7"/>
      <c r="D2" s="2"/>
      <c r="E2" s="2"/>
    </row>
    <row r="3" spans="1:7" ht="26.25" x14ac:dyDescent="0.25">
      <c r="A3" s="3" t="s">
        <v>3</v>
      </c>
      <c r="B3" s="8" t="s">
        <v>465</v>
      </c>
      <c r="C3" s="8" t="s">
        <v>4</v>
      </c>
      <c r="D3" s="3" t="s">
        <v>5</v>
      </c>
      <c r="E3" s="3" t="s">
        <v>6</v>
      </c>
      <c r="F3" s="24" t="s">
        <v>414</v>
      </c>
      <c r="G3" s="3" t="s">
        <v>508</v>
      </c>
    </row>
    <row r="4" spans="1:7" x14ac:dyDescent="0.25">
      <c r="A4" s="10">
        <v>1</v>
      </c>
      <c r="B4" s="10"/>
      <c r="C4" s="33" t="s">
        <v>7</v>
      </c>
      <c r="D4" s="4" t="s">
        <v>8</v>
      </c>
      <c r="E4" s="4" t="s">
        <v>64</v>
      </c>
      <c r="F4" s="34" t="s">
        <v>415</v>
      </c>
      <c r="G4" s="4"/>
    </row>
    <row r="5" spans="1:7" x14ac:dyDescent="0.25">
      <c r="A5" s="10">
        <v>2</v>
      </c>
      <c r="B5" s="10"/>
      <c r="C5" s="33" t="s">
        <v>9</v>
      </c>
      <c r="D5" s="4" t="s">
        <v>8</v>
      </c>
      <c r="E5" s="4" t="s">
        <v>64</v>
      </c>
      <c r="F5" s="34" t="s">
        <v>415</v>
      </c>
      <c r="G5" s="4"/>
    </row>
    <row r="6" spans="1:7" x14ac:dyDescent="0.25">
      <c r="A6" s="10">
        <v>3</v>
      </c>
      <c r="B6" s="10"/>
      <c r="C6" s="33" t="s">
        <v>10</v>
      </c>
      <c r="D6" s="4" t="s">
        <v>8</v>
      </c>
      <c r="E6" s="4" t="s">
        <v>64</v>
      </c>
      <c r="F6" s="34" t="s">
        <v>415</v>
      </c>
      <c r="G6" s="4"/>
    </row>
    <row r="7" spans="1:7" x14ac:dyDescent="0.25">
      <c r="A7" s="10">
        <v>4</v>
      </c>
      <c r="B7" s="10"/>
      <c r="C7" s="33" t="s">
        <v>11</v>
      </c>
      <c r="D7" s="4" t="s">
        <v>413</v>
      </c>
      <c r="E7" s="4" t="s">
        <v>64</v>
      </c>
      <c r="F7" s="34" t="s">
        <v>415</v>
      </c>
      <c r="G7" s="4"/>
    </row>
    <row r="8" spans="1:7" x14ac:dyDescent="0.25">
      <c r="A8" s="10">
        <v>5</v>
      </c>
      <c r="B8" s="10"/>
      <c r="C8" s="33" t="s">
        <v>12</v>
      </c>
      <c r="D8" s="4" t="s">
        <v>413</v>
      </c>
      <c r="E8" s="4" t="s">
        <v>64</v>
      </c>
      <c r="F8" s="34" t="s">
        <v>415</v>
      </c>
      <c r="G8" s="4"/>
    </row>
    <row r="9" spans="1:7" x14ac:dyDescent="0.25">
      <c r="A9" s="10">
        <v>6</v>
      </c>
      <c r="B9" s="10"/>
      <c r="C9" s="33" t="s">
        <v>383</v>
      </c>
      <c r="D9" s="22" t="s">
        <v>8</v>
      </c>
      <c r="E9" s="4" t="s">
        <v>64</v>
      </c>
      <c r="F9" s="34" t="s">
        <v>415</v>
      </c>
      <c r="G9" s="4"/>
    </row>
    <row r="10" spans="1:7" x14ac:dyDescent="0.25">
      <c r="A10" s="10">
        <v>7</v>
      </c>
      <c r="B10" s="10"/>
      <c r="C10" s="33" t="s">
        <v>384</v>
      </c>
      <c r="D10" s="22" t="s">
        <v>385</v>
      </c>
      <c r="E10" s="4" t="s">
        <v>64</v>
      </c>
      <c r="F10" s="34" t="s">
        <v>415</v>
      </c>
      <c r="G10" s="4"/>
    </row>
    <row r="11" spans="1:7" ht="77.25" x14ac:dyDescent="0.25">
      <c r="A11" s="10">
        <v>8</v>
      </c>
      <c r="B11" s="30" t="s">
        <v>454</v>
      </c>
      <c r="C11" s="33" t="s">
        <v>49</v>
      </c>
      <c r="D11" s="26" t="s">
        <v>63</v>
      </c>
      <c r="E11" s="26" t="s">
        <v>65</v>
      </c>
      <c r="F11" s="35" t="s">
        <v>416</v>
      </c>
      <c r="G11" s="27" t="s">
        <v>450</v>
      </c>
    </row>
    <row r="12" spans="1:7" ht="39" x14ac:dyDescent="0.25">
      <c r="A12" s="10">
        <v>9</v>
      </c>
      <c r="B12" s="31" t="s">
        <v>455</v>
      </c>
      <c r="C12" s="33" t="s">
        <v>76</v>
      </c>
      <c r="D12" s="4" t="s">
        <v>63</v>
      </c>
      <c r="E12" s="4" t="s">
        <v>65</v>
      </c>
      <c r="F12" s="34" t="s">
        <v>416</v>
      </c>
      <c r="G12" s="27" t="s">
        <v>451</v>
      </c>
    </row>
    <row r="13" spans="1:7" ht="39" x14ac:dyDescent="0.25">
      <c r="A13" s="10">
        <v>10</v>
      </c>
      <c r="B13" s="31" t="s">
        <v>456</v>
      </c>
      <c r="C13" s="33" t="s">
        <v>77</v>
      </c>
      <c r="D13" s="4" t="s">
        <v>63</v>
      </c>
      <c r="E13" s="4" t="s">
        <v>65</v>
      </c>
      <c r="F13" s="34" t="s">
        <v>416</v>
      </c>
      <c r="G13" s="27" t="s">
        <v>451</v>
      </c>
    </row>
    <row r="14" spans="1:7" ht="39" x14ac:dyDescent="0.25">
      <c r="A14" s="10">
        <v>11</v>
      </c>
      <c r="B14" s="31" t="s">
        <v>457</v>
      </c>
      <c r="C14" s="33" t="s">
        <v>82</v>
      </c>
      <c r="D14" s="4" t="s">
        <v>63</v>
      </c>
      <c r="E14" s="4" t="s">
        <v>65</v>
      </c>
      <c r="F14" s="36" t="s">
        <v>416</v>
      </c>
      <c r="G14" s="27" t="s">
        <v>451</v>
      </c>
    </row>
    <row r="15" spans="1:7" ht="39" x14ac:dyDescent="0.25">
      <c r="A15" s="10">
        <v>12</v>
      </c>
      <c r="B15" s="31" t="s">
        <v>458</v>
      </c>
      <c r="C15" s="33" t="s">
        <v>83</v>
      </c>
      <c r="D15" s="4" t="s">
        <v>63</v>
      </c>
      <c r="E15" s="4" t="s">
        <v>65</v>
      </c>
      <c r="F15" s="36" t="s">
        <v>416</v>
      </c>
      <c r="G15" s="27" t="s">
        <v>451</v>
      </c>
    </row>
    <row r="16" spans="1:7" ht="39" x14ac:dyDescent="0.25">
      <c r="A16" s="10">
        <v>13</v>
      </c>
      <c r="B16" s="31" t="s">
        <v>459</v>
      </c>
      <c r="C16" s="33" t="s">
        <v>90</v>
      </c>
      <c r="D16" s="4" t="s">
        <v>63</v>
      </c>
      <c r="E16" s="4" t="s">
        <v>65</v>
      </c>
      <c r="F16" s="36" t="s">
        <v>416</v>
      </c>
      <c r="G16" s="27" t="s">
        <v>451</v>
      </c>
    </row>
    <row r="17" spans="1:7" ht="39" x14ac:dyDescent="0.25">
      <c r="A17" s="10">
        <v>14</v>
      </c>
      <c r="B17" s="31" t="s">
        <v>460</v>
      </c>
      <c r="C17" s="33" t="s">
        <v>91</v>
      </c>
      <c r="D17" s="4" t="s">
        <v>63</v>
      </c>
      <c r="E17" s="4" t="s">
        <v>65</v>
      </c>
      <c r="F17" s="36" t="s">
        <v>416</v>
      </c>
      <c r="G17" s="27" t="s">
        <v>451</v>
      </c>
    </row>
    <row r="18" spans="1:7" ht="30" x14ac:dyDescent="0.25">
      <c r="A18" s="10">
        <v>15</v>
      </c>
      <c r="B18" s="31" t="s">
        <v>461</v>
      </c>
      <c r="C18" s="33" t="s">
        <v>94</v>
      </c>
      <c r="D18" s="4" t="s">
        <v>63</v>
      </c>
      <c r="E18" s="4" t="s">
        <v>65</v>
      </c>
      <c r="F18" s="36" t="s">
        <v>416</v>
      </c>
      <c r="G18" s="27"/>
    </row>
    <row r="19" spans="1:7" ht="30" x14ac:dyDescent="0.25">
      <c r="A19" s="10">
        <v>16</v>
      </c>
      <c r="B19" s="31" t="s">
        <v>462</v>
      </c>
      <c r="C19" s="33" t="s">
        <v>95</v>
      </c>
      <c r="D19" s="4" t="s">
        <v>63</v>
      </c>
      <c r="E19" s="4" t="s">
        <v>65</v>
      </c>
      <c r="F19" s="36" t="s">
        <v>416</v>
      </c>
      <c r="G19" s="27"/>
    </row>
    <row r="20" spans="1:7" ht="39" x14ac:dyDescent="0.25">
      <c r="A20" s="10">
        <v>17</v>
      </c>
      <c r="B20" s="31" t="s">
        <v>463</v>
      </c>
      <c r="C20" s="33" t="s">
        <v>97</v>
      </c>
      <c r="D20" s="4" t="s">
        <v>63</v>
      </c>
      <c r="E20" s="4" t="s">
        <v>65</v>
      </c>
      <c r="F20" s="36" t="s">
        <v>416</v>
      </c>
      <c r="G20" s="27" t="s">
        <v>451</v>
      </c>
    </row>
    <row r="21" spans="1:7" ht="39" x14ac:dyDescent="0.25">
      <c r="A21" s="10">
        <v>18</v>
      </c>
      <c r="B21" s="31" t="s">
        <v>464</v>
      </c>
      <c r="C21" s="33" t="s">
        <v>98</v>
      </c>
      <c r="D21" s="4" t="s">
        <v>63</v>
      </c>
      <c r="E21" s="4" t="s">
        <v>65</v>
      </c>
      <c r="F21" s="36" t="s">
        <v>416</v>
      </c>
      <c r="G21" s="27" t="s">
        <v>451</v>
      </c>
    </row>
    <row r="22" spans="1:7" s="38" customFormat="1" ht="24.75" customHeight="1" x14ac:dyDescent="0.25">
      <c r="A22" s="10">
        <v>19</v>
      </c>
      <c r="B22" s="10"/>
      <c r="C22" s="33" t="s">
        <v>99</v>
      </c>
      <c r="D22" s="31" t="s">
        <v>100</v>
      </c>
      <c r="E22" s="31" t="s">
        <v>65</v>
      </c>
      <c r="F22" s="36" t="s">
        <v>415</v>
      </c>
      <c r="G22" s="31"/>
    </row>
    <row r="23" spans="1:7" s="38" customFormat="1" ht="24.75" customHeight="1" x14ac:dyDescent="0.25">
      <c r="A23" s="10">
        <v>20</v>
      </c>
      <c r="B23" s="10"/>
      <c r="C23" s="33" t="s">
        <v>518</v>
      </c>
      <c r="D23" s="31" t="s">
        <v>100</v>
      </c>
      <c r="E23" s="31" t="s">
        <v>65</v>
      </c>
      <c r="F23" s="36" t="s">
        <v>415</v>
      </c>
      <c r="G23" s="31"/>
    </row>
    <row r="24" spans="1:7" ht="45" x14ac:dyDescent="0.25">
      <c r="A24" s="10">
        <v>21</v>
      </c>
      <c r="B24" s="29" t="s">
        <v>469</v>
      </c>
      <c r="C24" s="33" t="s">
        <v>104</v>
      </c>
      <c r="D24" s="4" t="s">
        <v>142</v>
      </c>
      <c r="E24" s="4" t="s">
        <v>65</v>
      </c>
      <c r="F24" s="36" t="s">
        <v>416</v>
      </c>
      <c r="G24" s="4"/>
    </row>
    <row r="25" spans="1:7" ht="45" x14ac:dyDescent="0.25">
      <c r="A25" s="10">
        <v>22</v>
      </c>
      <c r="B25" s="29" t="s">
        <v>469</v>
      </c>
      <c r="C25" s="33" t="s">
        <v>105</v>
      </c>
      <c r="D25" s="4" t="s">
        <v>142</v>
      </c>
      <c r="E25" s="4" t="s">
        <v>65</v>
      </c>
      <c r="F25" s="36" t="s">
        <v>416</v>
      </c>
      <c r="G25" s="4"/>
    </row>
    <row r="26" spans="1:7" ht="45" x14ac:dyDescent="0.25">
      <c r="A26" s="10">
        <v>23</v>
      </c>
      <c r="B26" s="29" t="s">
        <v>469</v>
      </c>
      <c r="C26" s="33" t="s">
        <v>106</v>
      </c>
      <c r="D26" s="4" t="s">
        <v>142</v>
      </c>
      <c r="E26" s="4" t="s">
        <v>65</v>
      </c>
      <c r="F26" s="36" t="s">
        <v>416</v>
      </c>
      <c r="G26" s="4"/>
    </row>
    <row r="27" spans="1:7" ht="45" x14ac:dyDescent="0.25">
      <c r="A27" s="10">
        <v>24</v>
      </c>
      <c r="B27" s="29" t="s">
        <v>469</v>
      </c>
      <c r="C27" s="33" t="s">
        <v>107</v>
      </c>
      <c r="D27" s="4" t="s">
        <v>142</v>
      </c>
      <c r="E27" s="4" t="s">
        <v>65</v>
      </c>
      <c r="F27" s="36" t="s">
        <v>416</v>
      </c>
      <c r="G27" s="4"/>
    </row>
    <row r="28" spans="1:7" ht="45" x14ac:dyDescent="0.25">
      <c r="A28" s="10">
        <v>25</v>
      </c>
      <c r="B28" s="29" t="s">
        <v>469</v>
      </c>
      <c r="C28" s="33" t="s">
        <v>108</v>
      </c>
      <c r="D28" s="4" t="s">
        <v>142</v>
      </c>
      <c r="E28" s="4" t="s">
        <v>65</v>
      </c>
      <c r="F28" s="36" t="s">
        <v>416</v>
      </c>
      <c r="G28" s="4"/>
    </row>
    <row r="29" spans="1:7" ht="45" x14ac:dyDescent="0.25">
      <c r="A29" s="10">
        <v>26</v>
      </c>
      <c r="B29" s="29" t="s">
        <v>469</v>
      </c>
      <c r="C29" s="33" t="s">
        <v>109</v>
      </c>
      <c r="D29" s="4" t="s">
        <v>142</v>
      </c>
      <c r="E29" s="4" t="s">
        <v>65</v>
      </c>
      <c r="F29" s="36" t="s">
        <v>416</v>
      </c>
      <c r="G29" s="4"/>
    </row>
    <row r="30" spans="1:7" ht="45" x14ac:dyDescent="0.25">
      <c r="A30" s="10">
        <v>27</v>
      </c>
      <c r="B30" s="29" t="s">
        <v>469</v>
      </c>
      <c r="C30" s="33" t="s">
        <v>110</v>
      </c>
      <c r="D30" s="4" t="s">
        <v>142</v>
      </c>
      <c r="E30" s="4" t="s">
        <v>65</v>
      </c>
      <c r="F30" s="36" t="s">
        <v>416</v>
      </c>
      <c r="G30" s="4"/>
    </row>
    <row r="31" spans="1:7" ht="45" x14ac:dyDescent="0.25">
      <c r="A31" s="10">
        <v>28</v>
      </c>
      <c r="B31" s="29" t="s">
        <v>469</v>
      </c>
      <c r="C31" s="33" t="s">
        <v>111</v>
      </c>
      <c r="D31" s="4" t="s">
        <v>142</v>
      </c>
      <c r="E31" s="4" t="s">
        <v>65</v>
      </c>
      <c r="F31" s="36" t="s">
        <v>416</v>
      </c>
      <c r="G31" s="4"/>
    </row>
    <row r="32" spans="1:7" ht="45" x14ac:dyDescent="0.25">
      <c r="A32" s="10">
        <v>29</v>
      </c>
      <c r="B32" s="29" t="s">
        <v>469</v>
      </c>
      <c r="C32" s="33" t="s">
        <v>112</v>
      </c>
      <c r="D32" s="4" t="s">
        <v>142</v>
      </c>
      <c r="E32" s="4" t="s">
        <v>65</v>
      </c>
      <c r="F32" s="36" t="s">
        <v>416</v>
      </c>
      <c r="G32" s="4"/>
    </row>
    <row r="33" spans="1:7" ht="45" x14ac:dyDescent="0.25">
      <c r="A33" s="10">
        <v>30</v>
      </c>
      <c r="B33" s="29" t="s">
        <v>469</v>
      </c>
      <c r="C33" s="33" t="s">
        <v>113</v>
      </c>
      <c r="D33" s="4" t="s">
        <v>142</v>
      </c>
      <c r="E33" s="4" t="s">
        <v>65</v>
      </c>
      <c r="F33" s="36" t="s">
        <v>416</v>
      </c>
      <c r="G33" s="4"/>
    </row>
    <row r="34" spans="1:7" ht="45" x14ac:dyDescent="0.25">
      <c r="A34" s="10">
        <v>31</v>
      </c>
      <c r="B34" s="29" t="s">
        <v>469</v>
      </c>
      <c r="C34" s="33" t="s">
        <v>114</v>
      </c>
      <c r="D34" s="4" t="s">
        <v>142</v>
      </c>
      <c r="E34" s="4" t="s">
        <v>65</v>
      </c>
      <c r="F34" s="36" t="s">
        <v>416</v>
      </c>
      <c r="G34" s="4"/>
    </row>
    <row r="35" spans="1:7" ht="45" x14ac:dyDescent="0.25">
      <c r="A35" s="10">
        <v>32</v>
      </c>
      <c r="B35" s="29" t="s">
        <v>469</v>
      </c>
      <c r="C35" s="33" t="s">
        <v>115</v>
      </c>
      <c r="D35" s="4" t="s">
        <v>142</v>
      </c>
      <c r="E35" s="4" t="s">
        <v>65</v>
      </c>
      <c r="F35" s="36" t="s">
        <v>416</v>
      </c>
      <c r="G35" s="4"/>
    </row>
    <row r="36" spans="1:7" ht="45" x14ac:dyDescent="0.25">
      <c r="A36" s="10">
        <v>33</v>
      </c>
      <c r="B36" s="29" t="s">
        <v>469</v>
      </c>
      <c r="C36" s="33" t="s">
        <v>116</v>
      </c>
      <c r="D36" s="4" t="s">
        <v>142</v>
      </c>
      <c r="E36" s="4" t="s">
        <v>65</v>
      </c>
      <c r="F36" s="36" t="s">
        <v>416</v>
      </c>
      <c r="G36" s="4"/>
    </row>
    <row r="37" spans="1:7" ht="45" x14ac:dyDescent="0.25">
      <c r="A37" s="10">
        <v>34</v>
      </c>
      <c r="B37" s="29" t="s">
        <v>471</v>
      </c>
      <c r="C37" s="33" t="s">
        <v>118</v>
      </c>
      <c r="D37" s="4" t="s">
        <v>142</v>
      </c>
      <c r="E37" s="4" t="s">
        <v>65</v>
      </c>
      <c r="F37" s="36" t="s">
        <v>416</v>
      </c>
      <c r="G37" s="4"/>
    </row>
    <row r="38" spans="1:7" ht="45" x14ac:dyDescent="0.25">
      <c r="A38" s="10">
        <v>35</v>
      </c>
      <c r="B38" s="29" t="s">
        <v>471</v>
      </c>
      <c r="C38" s="33" t="s">
        <v>119</v>
      </c>
      <c r="D38" s="4" t="s">
        <v>142</v>
      </c>
      <c r="E38" s="4" t="s">
        <v>65</v>
      </c>
      <c r="F38" s="36" t="s">
        <v>416</v>
      </c>
      <c r="G38" s="4"/>
    </row>
    <row r="39" spans="1:7" ht="30" x14ac:dyDescent="0.25">
      <c r="A39" s="10">
        <v>36</v>
      </c>
      <c r="B39" s="29" t="s">
        <v>468</v>
      </c>
      <c r="C39" s="33" t="s">
        <v>120</v>
      </c>
      <c r="D39" s="4" t="s">
        <v>142</v>
      </c>
      <c r="E39" s="4" t="s">
        <v>65</v>
      </c>
      <c r="F39" s="36" t="s">
        <v>416</v>
      </c>
      <c r="G39" s="4"/>
    </row>
    <row r="40" spans="1:7" ht="30" x14ac:dyDescent="0.25">
      <c r="A40" s="10">
        <v>37</v>
      </c>
      <c r="B40" s="29" t="s">
        <v>472</v>
      </c>
      <c r="C40" s="33" t="s">
        <v>121</v>
      </c>
      <c r="D40" s="4" t="s">
        <v>142</v>
      </c>
      <c r="E40" s="4" t="s">
        <v>65</v>
      </c>
      <c r="F40" s="36" t="s">
        <v>416</v>
      </c>
      <c r="G40" s="4"/>
    </row>
    <row r="41" spans="1:7" ht="45" x14ac:dyDescent="0.25">
      <c r="A41" s="10">
        <v>38</v>
      </c>
      <c r="B41" s="29" t="s">
        <v>471</v>
      </c>
      <c r="C41" s="33" t="s">
        <v>122</v>
      </c>
      <c r="D41" s="4" t="s">
        <v>142</v>
      </c>
      <c r="E41" s="4" t="s">
        <v>65</v>
      </c>
      <c r="F41" s="36" t="s">
        <v>416</v>
      </c>
      <c r="G41" s="4"/>
    </row>
    <row r="42" spans="1:7" ht="30" x14ac:dyDescent="0.25">
      <c r="A42" s="10">
        <v>39</v>
      </c>
      <c r="B42" s="29" t="s">
        <v>468</v>
      </c>
      <c r="C42" s="33" t="s">
        <v>123</v>
      </c>
      <c r="D42" s="4" t="s">
        <v>142</v>
      </c>
      <c r="E42" s="4" t="s">
        <v>65</v>
      </c>
      <c r="F42" s="36" t="s">
        <v>416</v>
      </c>
      <c r="G42" s="4"/>
    </row>
    <row r="43" spans="1:7" ht="30" x14ac:dyDescent="0.25">
      <c r="A43" s="10">
        <v>40</v>
      </c>
      <c r="B43" s="29" t="s">
        <v>473</v>
      </c>
      <c r="C43" s="33" t="s">
        <v>125</v>
      </c>
      <c r="D43" s="4" t="s">
        <v>142</v>
      </c>
      <c r="E43" s="4" t="s">
        <v>65</v>
      </c>
      <c r="F43" s="36" t="s">
        <v>416</v>
      </c>
      <c r="G43" s="4"/>
    </row>
    <row r="44" spans="1:7" ht="45" x14ac:dyDescent="0.25">
      <c r="A44" s="10">
        <v>41</v>
      </c>
      <c r="B44" s="29" t="s">
        <v>475</v>
      </c>
      <c r="C44" s="33" t="s">
        <v>126</v>
      </c>
      <c r="D44" s="4" t="s">
        <v>142</v>
      </c>
      <c r="E44" s="4" t="s">
        <v>65</v>
      </c>
      <c r="F44" s="36" t="s">
        <v>416</v>
      </c>
      <c r="G44" s="4"/>
    </row>
    <row r="45" spans="1:7" ht="45" x14ac:dyDescent="0.25">
      <c r="A45" s="10">
        <v>42</v>
      </c>
      <c r="B45" s="29" t="s">
        <v>474</v>
      </c>
      <c r="C45" s="33" t="s">
        <v>127</v>
      </c>
      <c r="D45" s="4" t="s">
        <v>142</v>
      </c>
      <c r="E45" s="4" t="s">
        <v>65</v>
      </c>
      <c r="F45" s="36" t="s">
        <v>416</v>
      </c>
      <c r="G45" s="4"/>
    </row>
    <row r="46" spans="1:7" ht="45" x14ac:dyDescent="0.25">
      <c r="A46" s="10">
        <v>43</v>
      </c>
      <c r="B46" s="29" t="s">
        <v>474</v>
      </c>
      <c r="C46" s="33" t="s">
        <v>128</v>
      </c>
      <c r="D46" s="4" t="s">
        <v>142</v>
      </c>
      <c r="E46" s="4" t="s">
        <v>65</v>
      </c>
      <c r="F46" s="36" t="s">
        <v>416</v>
      </c>
      <c r="G46" s="4"/>
    </row>
    <row r="47" spans="1:7" ht="45" x14ac:dyDescent="0.25">
      <c r="A47" s="10">
        <v>44</v>
      </c>
      <c r="B47" s="29" t="s">
        <v>474</v>
      </c>
      <c r="C47" s="33" t="s">
        <v>129</v>
      </c>
      <c r="D47" s="4" t="s">
        <v>142</v>
      </c>
      <c r="E47" s="4" t="s">
        <v>65</v>
      </c>
      <c r="F47" s="36" t="s">
        <v>416</v>
      </c>
      <c r="G47" s="4"/>
    </row>
    <row r="48" spans="1:7" ht="45" x14ac:dyDescent="0.25">
      <c r="A48" s="10">
        <v>45</v>
      </c>
      <c r="B48" s="29" t="s">
        <v>475</v>
      </c>
      <c r="C48" s="33" t="s">
        <v>130</v>
      </c>
      <c r="D48" s="4" t="s">
        <v>142</v>
      </c>
      <c r="E48" s="4" t="s">
        <v>65</v>
      </c>
      <c r="F48" s="36" t="s">
        <v>416</v>
      </c>
      <c r="G48" s="4"/>
    </row>
    <row r="49" spans="1:7" ht="45" x14ac:dyDescent="0.25">
      <c r="A49" s="10">
        <v>46</v>
      </c>
      <c r="B49" s="29" t="s">
        <v>476</v>
      </c>
      <c r="C49" s="33" t="s">
        <v>132</v>
      </c>
      <c r="D49" s="4" t="s">
        <v>142</v>
      </c>
      <c r="E49" s="4" t="s">
        <v>65</v>
      </c>
      <c r="F49" s="36" t="s">
        <v>416</v>
      </c>
      <c r="G49" s="4"/>
    </row>
    <row r="50" spans="1:7" ht="45" x14ac:dyDescent="0.25">
      <c r="A50" s="10">
        <v>47</v>
      </c>
      <c r="B50" s="29" t="s">
        <v>476</v>
      </c>
      <c r="C50" s="33" t="s">
        <v>133</v>
      </c>
      <c r="D50" s="4" t="s">
        <v>142</v>
      </c>
      <c r="E50" s="4" t="s">
        <v>65</v>
      </c>
      <c r="F50" s="36" t="s">
        <v>416</v>
      </c>
      <c r="G50" s="4"/>
    </row>
    <row r="51" spans="1:7" ht="45" x14ac:dyDescent="0.25">
      <c r="A51" s="10">
        <v>48</v>
      </c>
      <c r="B51" s="29" t="s">
        <v>476</v>
      </c>
      <c r="C51" s="33" t="s">
        <v>134</v>
      </c>
      <c r="D51" s="4" t="s">
        <v>142</v>
      </c>
      <c r="E51" s="4" t="s">
        <v>65</v>
      </c>
      <c r="F51" s="36" t="s">
        <v>416</v>
      </c>
      <c r="G51" s="4"/>
    </row>
    <row r="52" spans="1:7" ht="45" x14ac:dyDescent="0.25">
      <c r="A52" s="10">
        <v>49</v>
      </c>
      <c r="B52" s="29" t="s">
        <v>476</v>
      </c>
      <c r="C52" s="33" t="s">
        <v>135</v>
      </c>
      <c r="D52" s="4" t="s">
        <v>142</v>
      </c>
      <c r="E52" s="4" t="s">
        <v>65</v>
      </c>
      <c r="F52" s="36" t="s">
        <v>416</v>
      </c>
      <c r="G52" s="4"/>
    </row>
    <row r="53" spans="1:7" ht="45.75" customHeight="1" x14ac:dyDescent="0.25">
      <c r="A53" s="10">
        <v>50</v>
      </c>
      <c r="B53" s="29" t="s">
        <v>476</v>
      </c>
      <c r="C53" s="33" t="s">
        <v>136</v>
      </c>
      <c r="D53" s="4" t="s">
        <v>142</v>
      </c>
      <c r="E53" s="4" t="s">
        <v>65</v>
      </c>
      <c r="F53" s="36" t="s">
        <v>416</v>
      </c>
      <c r="G53" s="4"/>
    </row>
    <row r="54" spans="1:7" ht="45" x14ac:dyDescent="0.25">
      <c r="A54" s="10">
        <v>51</v>
      </c>
      <c r="B54" s="29" t="s">
        <v>476</v>
      </c>
      <c r="C54" s="33" t="s">
        <v>137</v>
      </c>
      <c r="D54" s="4" t="s">
        <v>142</v>
      </c>
      <c r="E54" s="4" t="s">
        <v>65</v>
      </c>
      <c r="F54" s="36" t="s">
        <v>416</v>
      </c>
      <c r="G54" s="4"/>
    </row>
    <row r="55" spans="1:7" ht="30" x14ac:dyDescent="0.25">
      <c r="A55" s="10">
        <v>52</v>
      </c>
      <c r="B55" s="29" t="s">
        <v>477</v>
      </c>
      <c r="C55" s="33" t="s">
        <v>139</v>
      </c>
      <c r="D55" s="4" t="s">
        <v>142</v>
      </c>
      <c r="E55" s="4" t="s">
        <v>65</v>
      </c>
      <c r="F55" s="36" t="s">
        <v>416</v>
      </c>
      <c r="G55" s="4"/>
    </row>
    <row r="56" spans="1:7" ht="30" x14ac:dyDescent="0.25">
      <c r="A56" s="10">
        <v>53</v>
      </c>
      <c r="B56" s="29" t="s">
        <v>478</v>
      </c>
      <c r="C56" s="33" t="s">
        <v>140</v>
      </c>
      <c r="D56" s="4" t="s">
        <v>142</v>
      </c>
      <c r="E56" s="4" t="s">
        <v>65</v>
      </c>
      <c r="F56" s="36" t="s">
        <v>416</v>
      </c>
      <c r="G56" s="4"/>
    </row>
    <row r="57" spans="1:7" ht="30" x14ac:dyDescent="0.25">
      <c r="A57" s="10">
        <v>54</v>
      </c>
      <c r="B57" s="29" t="s">
        <v>479</v>
      </c>
      <c r="C57" s="33" t="s">
        <v>141</v>
      </c>
      <c r="D57" s="4" t="s">
        <v>142</v>
      </c>
      <c r="E57" s="4" t="s">
        <v>65</v>
      </c>
      <c r="F57" s="36" t="s">
        <v>416</v>
      </c>
      <c r="G57" s="4"/>
    </row>
    <row r="58" spans="1:7" ht="30" x14ac:dyDescent="0.25">
      <c r="A58" s="10">
        <v>55</v>
      </c>
      <c r="B58" s="29" t="s">
        <v>470</v>
      </c>
      <c r="C58" s="33" t="s">
        <v>145</v>
      </c>
      <c r="D58" s="4" t="s">
        <v>142</v>
      </c>
      <c r="E58" s="4" t="s">
        <v>65</v>
      </c>
      <c r="F58" s="36" t="s">
        <v>416</v>
      </c>
      <c r="G58" s="4"/>
    </row>
    <row r="59" spans="1:7" ht="30" x14ac:dyDescent="0.25">
      <c r="A59" s="10">
        <v>56</v>
      </c>
      <c r="B59" s="10" t="s">
        <v>480</v>
      </c>
      <c r="C59" s="33" t="s">
        <v>146</v>
      </c>
      <c r="D59" s="4" t="s">
        <v>147</v>
      </c>
      <c r="E59" s="4" t="s">
        <v>65</v>
      </c>
      <c r="F59" s="36" t="s">
        <v>416</v>
      </c>
      <c r="G59" s="4"/>
    </row>
    <row r="60" spans="1:7" ht="30" x14ac:dyDescent="0.25">
      <c r="A60" s="10">
        <v>57</v>
      </c>
      <c r="B60" s="10"/>
      <c r="C60" s="33" t="s">
        <v>156</v>
      </c>
      <c r="D60" s="4" t="s">
        <v>142</v>
      </c>
      <c r="E60" s="4" t="s">
        <v>65</v>
      </c>
      <c r="F60" s="34"/>
      <c r="G60" s="4"/>
    </row>
    <row r="61" spans="1:7" ht="30" x14ac:dyDescent="0.25">
      <c r="A61" s="10">
        <v>58</v>
      </c>
      <c r="B61" s="10"/>
      <c r="C61" s="33" t="s">
        <v>157</v>
      </c>
      <c r="D61" s="4" t="s">
        <v>142</v>
      </c>
      <c r="E61" s="4" t="s">
        <v>65</v>
      </c>
      <c r="F61" s="34"/>
      <c r="G61" s="4"/>
    </row>
    <row r="62" spans="1:7" ht="30" x14ac:dyDescent="0.25">
      <c r="A62" s="10">
        <v>59</v>
      </c>
      <c r="B62" s="10"/>
      <c r="C62" s="33" t="s">
        <v>158</v>
      </c>
      <c r="D62" s="4" t="s">
        <v>142</v>
      </c>
      <c r="E62" s="4" t="s">
        <v>65</v>
      </c>
      <c r="F62" s="34"/>
      <c r="G62" s="4"/>
    </row>
    <row r="63" spans="1:7" ht="30" x14ac:dyDescent="0.25">
      <c r="A63" s="10">
        <v>60</v>
      </c>
      <c r="B63" s="10"/>
      <c r="C63" s="33" t="s">
        <v>159</v>
      </c>
      <c r="D63" s="4" t="s">
        <v>142</v>
      </c>
      <c r="E63" s="4" t="s">
        <v>65</v>
      </c>
      <c r="F63" s="34"/>
      <c r="G63" s="4"/>
    </row>
    <row r="64" spans="1:7" ht="30" x14ac:dyDescent="0.25">
      <c r="A64" s="10">
        <v>61</v>
      </c>
      <c r="B64" s="10"/>
      <c r="C64" s="33" t="s">
        <v>161</v>
      </c>
      <c r="D64" s="4" t="s">
        <v>142</v>
      </c>
      <c r="E64" s="4" t="s">
        <v>65</v>
      </c>
      <c r="F64" s="34"/>
      <c r="G64" s="4"/>
    </row>
    <row r="65" spans="1:7" ht="30" x14ac:dyDescent="0.25">
      <c r="A65" s="10">
        <v>62</v>
      </c>
      <c r="B65" s="10"/>
      <c r="C65" s="33" t="s">
        <v>163</v>
      </c>
      <c r="D65" s="4" t="s">
        <v>142</v>
      </c>
      <c r="E65" s="4" t="s">
        <v>65</v>
      </c>
      <c r="F65" s="34"/>
      <c r="G65" s="4"/>
    </row>
    <row r="66" spans="1:7" ht="30" x14ac:dyDescent="0.25">
      <c r="A66" s="10">
        <v>63</v>
      </c>
      <c r="B66" s="10"/>
      <c r="C66" s="33" t="s">
        <v>164</v>
      </c>
      <c r="D66" s="4" t="s">
        <v>142</v>
      </c>
      <c r="E66" s="4" t="s">
        <v>65</v>
      </c>
      <c r="F66" s="34"/>
      <c r="G66" s="4"/>
    </row>
    <row r="67" spans="1:7" ht="30" x14ac:dyDescent="0.25">
      <c r="A67" s="10">
        <v>64</v>
      </c>
      <c r="B67" s="10"/>
      <c r="C67" s="33" t="s">
        <v>165</v>
      </c>
      <c r="D67" s="4" t="s">
        <v>142</v>
      </c>
      <c r="E67" s="4" t="s">
        <v>65</v>
      </c>
      <c r="F67" s="34"/>
      <c r="G67" s="4"/>
    </row>
    <row r="68" spans="1:7" ht="45" x14ac:dyDescent="0.25">
      <c r="A68" s="10">
        <v>65</v>
      </c>
      <c r="B68" s="10"/>
      <c r="C68" s="33" t="s">
        <v>167</v>
      </c>
      <c r="D68" s="4" t="s">
        <v>142</v>
      </c>
      <c r="E68" s="4" t="s">
        <v>65</v>
      </c>
      <c r="F68" s="34"/>
      <c r="G68" s="4"/>
    </row>
    <row r="69" spans="1:7" ht="30" x14ac:dyDescent="0.25">
      <c r="A69" s="10">
        <v>66</v>
      </c>
      <c r="B69" s="10"/>
      <c r="C69" s="33" t="s">
        <v>169</v>
      </c>
      <c r="D69" s="4" t="s">
        <v>142</v>
      </c>
      <c r="E69" s="4" t="s">
        <v>65</v>
      </c>
      <c r="F69" s="34"/>
      <c r="G69" s="4"/>
    </row>
    <row r="70" spans="1:7" ht="30" x14ac:dyDescent="0.25">
      <c r="A70" s="10">
        <v>67</v>
      </c>
      <c r="B70" s="10"/>
      <c r="C70" s="33" t="s">
        <v>170</v>
      </c>
      <c r="D70" s="4" t="s">
        <v>142</v>
      </c>
      <c r="E70" s="4" t="s">
        <v>65</v>
      </c>
      <c r="F70" s="34"/>
      <c r="G70" s="4"/>
    </row>
    <row r="71" spans="1:7" ht="102.75" x14ac:dyDescent="0.25">
      <c r="A71" s="10">
        <v>68</v>
      </c>
      <c r="B71" s="30" t="s">
        <v>453</v>
      </c>
      <c r="C71" s="33" t="s">
        <v>171</v>
      </c>
      <c r="D71" s="28" t="s">
        <v>509</v>
      </c>
      <c r="E71" s="4" t="s">
        <v>65</v>
      </c>
      <c r="F71" s="36" t="s">
        <v>416</v>
      </c>
      <c r="G71" s="27" t="s">
        <v>467</v>
      </c>
    </row>
    <row r="72" spans="1:7" ht="102.75" x14ac:dyDescent="0.25">
      <c r="A72" s="10">
        <v>69</v>
      </c>
      <c r="B72" s="30" t="s">
        <v>452</v>
      </c>
      <c r="C72" s="33" t="s">
        <v>172</v>
      </c>
      <c r="D72" s="28" t="s">
        <v>509</v>
      </c>
      <c r="E72" s="4" t="s">
        <v>65</v>
      </c>
      <c r="F72" s="36" t="s">
        <v>416</v>
      </c>
      <c r="G72" s="27" t="s">
        <v>467</v>
      </c>
    </row>
    <row r="73" spans="1:7" x14ac:dyDescent="0.25">
      <c r="A73" s="10">
        <v>70</v>
      </c>
      <c r="B73" s="10"/>
      <c r="C73" s="37" t="s">
        <v>516</v>
      </c>
      <c r="D73" s="4" t="s">
        <v>517</v>
      </c>
      <c r="E73" s="4" t="s">
        <v>65</v>
      </c>
      <c r="F73" s="36" t="s">
        <v>415</v>
      </c>
      <c r="G73" s="4"/>
    </row>
    <row r="74" spans="1:7" x14ac:dyDescent="0.25">
      <c r="A74" s="10">
        <v>71</v>
      </c>
      <c r="B74" s="10"/>
      <c r="C74" s="33" t="s">
        <v>183</v>
      </c>
      <c r="D74" s="5" t="s">
        <v>142</v>
      </c>
      <c r="E74" s="5" t="s">
        <v>65</v>
      </c>
      <c r="F74" s="36" t="s">
        <v>415</v>
      </c>
      <c r="G74" s="4"/>
    </row>
    <row r="75" spans="1:7" x14ac:dyDescent="0.25">
      <c r="A75" s="10">
        <v>72</v>
      </c>
      <c r="B75" s="10"/>
      <c r="C75" s="33" t="s">
        <v>212</v>
      </c>
      <c r="D75" s="5" t="s">
        <v>142</v>
      </c>
      <c r="E75" s="5" t="s">
        <v>65</v>
      </c>
      <c r="F75" s="36" t="s">
        <v>415</v>
      </c>
      <c r="G75" s="4"/>
    </row>
    <row r="76" spans="1:7" ht="30" x14ac:dyDescent="0.25">
      <c r="A76" s="10">
        <v>73</v>
      </c>
      <c r="B76" s="10"/>
      <c r="C76" s="33" t="s">
        <v>189</v>
      </c>
      <c r="D76" s="5" t="s">
        <v>142</v>
      </c>
      <c r="E76" s="5" t="s">
        <v>65</v>
      </c>
      <c r="F76" s="36" t="s">
        <v>415</v>
      </c>
      <c r="G76" s="4"/>
    </row>
    <row r="77" spans="1:7" ht="30" x14ac:dyDescent="0.25">
      <c r="A77" s="10">
        <v>74</v>
      </c>
      <c r="B77" s="10"/>
      <c r="C77" s="33" t="s">
        <v>213</v>
      </c>
      <c r="D77" s="5" t="s">
        <v>142</v>
      </c>
      <c r="E77" s="5" t="s">
        <v>65</v>
      </c>
      <c r="F77" s="36" t="s">
        <v>415</v>
      </c>
      <c r="G77" s="4"/>
    </row>
    <row r="78" spans="1:7" ht="30" x14ac:dyDescent="0.25">
      <c r="A78" s="10">
        <v>75</v>
      </c>
      <c r="B78" s="10"/>
      <c r="C78" s="33" t="s">
        <v>191</v>
      </c>
      <c r="D78" s="5" t="s">
        <v>142</v>
      </c>
      <c r="E78" s="5" t="s">
        <v>65</v>
      </c>
      <c r="F78" s="36" t="s">
        <v>415</v>
      </c>
      <c r="G78" s="4"/>
    </row>
    <row r="79" spans="1:7" ht="30" x14ac:dyDescent="0.25">
      <c r="A79" s="10">
        <v>76</v>
      </c>
      <c r="B79" s="10"/>
      <c r="C79" s="33" t="s">
        <v>214</v>
      </c>
      <c r="D79" s="5" t="s">
        <v>142</v>
      </c>
      <c r="E79" s="5" t="s">
        <v>65</v>
      </c>
      <c r="F79" s="36" t="s">
        <v>415</v>
      </c>
      <c r="G79" s="4"/>
    </row>
    <row r="80" spans="1:7" ht="30" x14ac:dyDescent="0.25">
      <c r="A80" s="10">
        <v>77</v>
      </c>
      <c r="B80" s="10"/>
      <c r="C80" s="33" t="s">
        <v>193</v>
      </c>
      <c r="D80" s="5" t="s">
        <v>142</v>
      </c>
      <c r="E80" s="5" t="s">
        <v>65</v>
      </c>
      <c r="F80" s="36" t="s">
        <v>415</v>
      </c>
      <c r="G80" s="4"/>
    </row>
    <row r="81" spans="1:7" ht="30" x14ac:dyDescent="0.25">
      <c r="A81" s="10">
        <v>78</v>
      </c>
      <c r="B81" s="10"/>
      <c r="C81" s="33" t="s">
        <v>215</v>
      </c>
      <c r="D81" s="5" t="s">
        <v>142</v>
      </c>
      <c r="E81" s="5" t="s">
        <v>65</v>
      </c>
      <c r="F81" s="36" t="s">
        <v>415</v>
      </c>
      <c r="G81" s="4"/>
    </row>
    <row r="82" spans="1:7" x14ac:dyDescent="0.25">
      <c r="A82" s="10">
        <v>79</v>
      </c>
      <c r="B82" s="10"/>
      <c r="C82" s="33" t="s">
        <v>195</v>
      </c>
      <c r="D82" s="5" t="s">
        <v>142</v>
      </c>
      <c r="E82" s="5" t="s">
        <v>65</v>
      </c>
      <c r="F82" s="36" t="s">
        <v>415</v>
      </c>
      <c r="G82" s="4"/>
    </row>
    <row r="83" spans="1:7" x14ac:dyDescent="0.25">
      <c r="A83" s="10">
        <v>80</v>
      </c>
      <c r="B83" s="10"/>
      <c r="C83" s="33" t="s">
        <v>216</v>
      </c>
      <c r="D83" s="5" t="s">
        <v>142</v>
      </c>
      <c r="E83" s="5" t="s">
        <v>65</v>
      </c>
      <c r="F83" s="36" t="s">
        <v>415</v>
      </c>
      <c r="G83" s="4"/>
    </row>
    <row r="84" spans="1:7" x14ac:dyDescent="0.25">
      <c r="A84" s="10">
        <v>81</v>
      </c>
      <c r="B84" s="10"/>
      <c r="C84" s="33" t="s">
        <v>199</v>
      </c>
      <c r="D84" s="5" t="s">
        <v>142</v>
      </c>
      <c r="E84" s="5" t="s">
        <v>65</v>
      </c>
      <c r="F84" s="36" t="s">
        <v>415</v>
      </c>
      <c r="G84" s="4"/>
    </row>
    <row r="85" spans="1:7" x14ac:dyDescent="0.25">
      <c r="A85" s="10">
        <v>82</v>
      </c>
      <c r="B85" s="10"/>
      <c r="C85" s="33" t="s">
        <v>217</v>
      </c>
      <c r="D85" s="5" t="s">
        <v>142</v>
      </c>
      <c r="E85" s="5" t="s">
        <v>65</v>
      </c>
      <c r="F85" s="36" t="s">
        <v>415</v>
      </c>
      <c r="G85" s="4"/>
    </row>
    <row r="86" spans="1:7" x14ac:dyDescent="0.25">
      <c r="A86" s="10">
        <v>83</v>
      </c>
      <c r="B86" s="10"/>
      <c r="C86" s="33" t="s">
        <v>202</v>
      </c>
      <c r="D86" s="5" t="s">
        <v>142</v>
      </c>
      <c r="E86" s="5" t="s">
        <v>65</v>
      </c>
      <c r="F86" s="36" t="s">
        <v>415</v>
      </c>
      <c r="G86" s="4"/>
    </row>
    <row r="87" spans="1:7" x14ac:dyDescent="0.25">
      <c r="A87" s="10">
        <v>84</v>
      </c>
      <c r="B87" s="10"/>
      <c r="C87" s="33" t="s">
        <v>218</v>
      </c>
      <c r="D87" s="5" t="s">
        <v>142</v>
      </c>
      <c r="E87" s="5" t="s">
        <v>65</v>
      </c>
      <c r="F87" s="36" t="s">
        <v>415</v>
      </c>
      <c r="G87" s="4"/>
    </row>
    <row r="88" spans="1:7" x14ac:dyDescent="0.25">
      <c r="A88" s="10">
        <v>85</v>
      </c>
      <c r="B88" s="10"/>
      <c r="C88" s="33" t="s">
        <v>205</v>
      </c>
      <c r="D88" s="5" t="s">
        <v>142</v>
      </c>
      <c r="E88" s="5" t="s">
        <v>65</v>
      </c>
      <c r="F88" s="36" t="s">
        <v>415</v>
      </c>
      <c r="G88" s="4"/>
    </row>
    <row r="89" spans="1:7" x14ac:dyDescent="0.25">
      <c r="A89" s="10">
        <v>86</v>
      </c>
      <c r="B89" s="10"/>
      <c r="C89" s="33" t="s">
        <v>219</v>
      </c>
      <c r="D89" s="5" t="s">
        <v>142</v>
      </c>
      <c r="E89" s="5" t="s">
        <v>65</v>
      </c>
      <c r="F89" s="36" t="s">
        <v>415</v>
      </c>
      <c r="G89" s="4"/>
    </row>
    <row r="90" spans="1:7" x14ac:dyDescent="0.25">
      <c r="A90" s="10">
        <v>87</v>
      </c>
      <c r="B90" s="10"/>
      <c r="C90" s="33" t="s">
        <v>208</v>
      </c>
      <c r="D90" s="5" t="s">
        <v>142</v>
      </c>
      <c r="E90" s="5" t="s">
        <v>65</v>
      </c>
      <c r="F90" s="36" t="s">
        <v>415</v>
      </c>
      <c r="G90" s="4"/>
    </row>
    <row r="91" spans="1:7" x14ac:dyDescent="0.25">
      <c r="A91" s="10">
        <v>88</v>
      </c>
      <c r="B91" s="10"/>
      <c r="C91" s="33" t="s">
        <v>209</v>
      </c>
      <c r="D91" s="5" t="s">
        <v>142</v>
      </c>
      <c r="E91" s="5" t="s">
        <v>65</v>
      </c>
      <c r="F91" s="36" t="s">
        <v>415</v>
      </c>
      <c r="G91" s="4"/>
    </row>
    <row r="92" spans="1:7" x14ac:dyDescent="0.25">
      <c r="A92" s="10">
        <v>89</v>
      </c>
      <c r="B92" s="10"/>
      <c r="C92" s="33" t="s">
        <v>210</v>
      </c>
      <c r="D92" s="5" t="s">
        <v>142</v>
      </c>
      <c r="E92" s="5" t="s">
        <v>65</v>
      </c>
      <c r="F92" s="36" t="s">
        <v>415</v>
      </c>
      <c r="G92" s="4"/>
    </row>
    <row r="93" spans="1:7" x14ac:dyDescent="0.25">
      <c r="A93" s="10">
        <v>90</v>
      </c>
      <c r="B93" s="10"/>
      <c r="C93" s="33" t="s">
        <v>211</v>
      </c>
      <c r="D93" s="5" t="s">
        <v>142</v>
      </c>
      <c r="E93" s="5" t="s">
        <v>65</v>
      </c>
      <c r="F93" s="36" t="s">
        <v>415</v>
      </c>
      <c r="G93" s="4"/>
    </row>
    <row r="94" spans="1:7" x14ac:dyDescent="0.25">
      <c r="A94" s="10">
        <v>91</v>
      </c>
      <c r="B94" s="10"/>
      <c r="C94" s="33" t="s">
        <v>290</v>
      </c>
      <c r="D94" s="5" t="s">
        <v>374</v>
      </c>
      <c r="E94" s="5" t="s">
        <v>65</v>
      </c>
      <c r="F94" s="36" t="s">
        <v>415</v>
      </c>
      <c r="G94" s="4"/>
    </row>
    <row r="95" spans="1:7" x14ac:dyDescent="0.25">
      <c r="A95" s="10">
        <v>92</v>
      </c>
      <c r="B95" s="10"/>
      <c r="C95" s="33" t="s">
        <v>291</v>
      </c>
      <c r="D95" s="5" t="s">
        <v>374</v>
      </c>
      <c r="E95" s="5" t="s">
        <v>65</v>
      </c>
      <c r="F95" s="36" t="s">
        <v>415</v>
      </c>
      <c r="G95" s="4"/>
    </row>
    <row r="96" spans="1:7" x14ac:dyDescent="0.25">
      <c r="A96" s="10">
        <v>93</v>
      </c>
      <c r="B96" s="10"/>
      <c r="C96" s="33" t="s">
        <v>292</v>
      </c>
      <c r="D96" s="5" t="s">
        <v>374</v>
      </c>
      <c r="E96" s="5" t="s">
        <v>65</v>
      </c>
      <c r="F96" s="36" t="s">
        <v>415</v>
      </c>
      <c r="G96" s="4"/>
    </row>
    <row r="97" spans="1:7" x14ac:dyDescent="0.25">
      <c r="A97" s="10">
        <v>94</v>
      </c>
      <c r="B97" s="10"/>
      <c r="C97" s="33" t="s">
        <v>293</v>
      </c>
      <c r="D97" s="5" t="s">
        <v>374</v>
      </c>
      <c r="E97" s="5" t="s">
        <v>65</v>
      </c>
      <c r="F97" s="36" t="s">
        <v>415</v>
      </c>
      <c r="G97" s="4"/>
    </row>
    <row r="98" spans="1:7" x14ac:dyDescent="0.25">
      <c r="A98" s="10">
        <v>95</v>
      </c>
      <c r="B98" s="10"/>
      <c r="C98" s="33" t="s">
        <v>294</v>
      </c>
      <c r="D98" s="5" t="s">
        <v>374</v>
      </c>
      <c r="E98" s="5" t="s">
        <v>65</v>
      </c>
      <c r="F98" s="36" t="s">
        <v>415</v>
      </c>
      <c r="G98" s="4"/>
    </row>
    <row r="99" spans="1:7" x14ac:dyDescent="0.25">
      <c r="A99" s="10">
        <v>96</v>
      </c>
      <c r="B99" s="10"/>
      <c r="C99" s="33" t="s">
        <v>295</v>
      </c>
      <c r="D99" s="5" t="s">
        <v>374</v>
      </c>
      <c r="E99" s="5" t="s">
        <v>65</v>
      </c>
      <c r="F99" s="36" t="s">
        <v>415</v>
      </c>
      <c r="G99" s="4"/>
    </row>
    <row r="100" spans="1:7" x14ac:dyDescent="0.25">
      <c r="A100" s="10">
        <v>97</v>
      </c>
      <c r="B100" s="10"/>
      <c r="C100" s="33" t="s">
        <v>297</v>
      </c>
      <c r="D100" s="5" t="s">
        <v>374</v>
      </c>
      <c r="E100" s="5" t="s">
        <v>65</v>
      </c>
      <c r="F100" s="36" t="s">
        <v>415</v>
      </c>
      <c r="G100" s="4"/>
    </row>
    <row r="101" spans="1:7" x14ac:dyDescent="0.25">
      <c r="A101" s="10">
        <v>98</v>
      </c>
      <c r="B101" s="10"/>
      <c r="C101" s="33" t="s">
        <v>298</v>
      </c>
      <c r="D101" s="5" t="s">
        <v>374</v>
      </c>
      <c r="E101" s="5" t="s">
        <v>65</v>
      </c>
      <c r="F101" s="36" t="s">
        <v>415</v>
      </c>
      <c r="G101" s="4"/>
    </row>
    <row r="102" spans="1:7" x14ac:dyDescent="0.25">
      <c r="A102" s="10">
        <v>99</v>
      </c>
      <c r="B102" s="10"/>
      <c r="C102" s="33" t="s">
        <v>296</v>
      </c>
      <c r="D102" s="5" t="s">
        <v>374</v>
      </c>
      <c r="E102" s="5" t="s">
        <v>65</v>
      </c>
      <c r="F102" s="36" t="s">
        <v>415</v>
      </c>
      <c r="G102" s="4"/>
    </row>
    <row r="103" spans="1:7" x14ac:dyDescent="0.25">
      <c r="A103" s="10">
        <v>100</v>
      </c>
      <c r="B103" s="10"/>
      <c r="C103" s="33" t="s">
        <v>300</v>
      </c>
      <c r="D103" s="5" t="s">
        <v>374</v>
      </c>
      <c r="E103" s="5" t="s">
        <v>65</v>
      </c>
      <c r="F103" s="36" t="s">
        <v>415</v>
      </c>
      <c r="G103" s="4"/>
    </row>
    <row r="104" spans="1:7" x14ac:dyDescent="0.25">
      <c r="A104" s="10">
        <v>101</v>
      </c>
      <c r="B104" s="10"/>
      <c r="C104" s="33" t="s">
        <v>301</v>
      </c>
      <c r="D104" s="5" t="s">
        <v>374</v>
      </c>
      <c r="E104" s="5" t="s">
        <v>65</v>
      </c>
      <c r="F104" s="36" t="s">
        <v>415</v>
      </c>
      <c r="G104" s="4"/>
    </row>
    <row r="105" spans="1:7" x14ac:dyDescent="0.25">
      <c r="A105" s="10">
        <v>102</v>
      </c>
      <c r="B105" s="10"/>
      <c r="C105" s="33" t="s">
        <v>299</v>
      </c>
      <c r="D105" s="5" t="s">
        <v>374</v>
      </c>
      <c r="E105" s="5" t="s">
        <v>65</v>
      </c>
      <c r="F105" s="36" t="s">
        <v>415</v>
      </c>
      <c r="G105" s="4"/>
    </row>
    <row r="106" spans="1:7" x14ac:dyDescent="0.25">
      <c r="A106" s="10">
        <v>103</v>
      </c>
      <c r="B106" s="10"/>
      <c r="C106" s="33" t="s">
        <v>303</v>
      </c>
      <c r="D106" s="5" t="s">
        <v>374</v>
      </c>
      <c r="E106" s="5" t="s">
        <v>65</v>
      </c>
      <c r="F106" s="36" t="s">
        <v>415</v>
      </c>
      <c r="G106" s="4"/>
    </row>
    <row r="107" spans="1:7" x14ac:dyDescent="0.25">
      <c r="A107" s="10">
        <v>104</v>
      </c>
      <c r="B107" s="10"/>
      <c r="C107" s="33" t="s">
        <v>304</v>
      </c>
      <c r="D107" s="5" t="s">
        <v>374</v>
      </c>
      <c r="E107" s="5" t="s">
        <v>65</v>
      </c>
      <c r="F107" s="36" t="s">
        <v>415</v>
      </c>
      <c r="G107" s="4"/>
    </row>
    <row r="108" spans="1:7" x14ac:dyDescent="0.25">
      <c r="A108" s="10">
        <v>105</v>
      </c>
      <c r="B108" s="10"/>
      <c r="C108" s="33" t="s">
        <v>302</v>
      </c>
      <c r="D108" s="5" t="s">
        <v>374</v>
      </c>
      <c r="E108" s="5" t="s">
        <v>65</v>
      </c>
      <c r="F108" s="36" t="s">
        <v>415</v>
      </c>
      <c r="G108" s="4"/>
    </row>
    <row r="109" spans="1:7" x14ac:dyDescent="0.25">
      <c r="A109" s="10">
        <v>106</v>
      </c>
      <c r="B109" s="10"/>
      <c r="C109" s="33" t="s">
        <v>306</v>
      </c>
      <c r="D109" s="5" t="s">
        <v>374</v>
      </c>
      <c r="E109" s="5" t="s">
        <v>65</v>
      </c>
      <c r="F109" s="36" t="s">
        <v>415</v>
      </c>
      <c r="G109" s="4"/>
    </row>
    <row r="110" spans="1:7" x14ac:dyDescent="0.25">
      <c r="A110" s="10">
        <v>107</v>
      </c>
      <c r="B110" s="10"/>
      <c r="C110" s="33" t="s">
        <v>307</v>
      </c>
      <c r="D110" s="5" t="s">
        <v>374</v>
      </c>
      <c r="E110" s="5" t="s">
        <v>65</v>
      </c>
      <c r="F110" s="36" t="s">
        <v>415</v>
      </c>
      <c r="G110" s="4"/>
    </row>
    <row r="111" spans="1:7" x14ac:dyDescent="0.25">
      <c r="A111" s="10">
        <v>108</v>
      </c>
      <c r="B111" s="10"/>
      <c r="C111" s="33" t="s">
        <v>305</v>
      </c>
      <c r="D111" s="5" t="s">
        <v>374</v>
      </c>
      <c r="E111" s="5" t="s">
        <v>65</v>
      </c>
      <c r="F111" s="36" t="s">
        <v>415</v>
      </c>
      <c r="G111" s="4"/>
    </row>
    <row r="112" spans="1:7" x14ac:dyDescent="0.25">
      <c r="A112" s="10">
        <v>109</v>
      </c>
      <c r="B112" s="10"/>
      <c r="C112" s="33" t="s">
        <v>333</v>
      </c>
      <c r="D112" s="5" t="s">
        <v>374</v>
      </c>
      <c r="E112" s="5" t="s">
        <v>65</v>
      </c>
      <c r="F112" s="36" t="s">
        <v>415</v>
      </c>
      <c r="G112" s="4"/>
    </row>
    <row r="113" spans="1:7" x14ac:dyDescent="0.25">
      <c r="A113" s="10">
        <v>110</v>
      </c>
      <c r="B113" s="10"/>
      <c r="C113" s="33" t="s">
        <v>334</v>
      </c>
      <c r="D113" s="5" t="s">
        <v>374</v>
      </c>
      <c r="E113" s="5" t="s">
        <v>65</v>
      </c>
      <c r="F113" s="36" t="s">
        <v>415</v>
      </c>
      <c r="G113" s="4"/>
    </row>
    <row r="114" spans="1:7" x14ac:dyDescent="0.25">
      <c r="A114" s="10">
        <v>111</v>
      </c>
      <c r="B114" s="10"/>
      <c r="C114" s="33" t="s">
        <v>308</v>
      </c>
      <c r="D114" s="5" t="s">
        <v>374</v>
      </c>
      <c r="E114" s="5" t="s">
        <v>65</v>
      </c>
      <c r="F114" s="36" t="s">
        <v>415</v>
      </c>
      <c r="G114" s="4"/>
    </row>
    <row r="115" spans="1:7" x14ac:dyDescent="0.25">
      <c r="A115" s="10">
        <v>112</v>
      </c>
      <c r="B115" s="10"/>
      <c r="C115" s="33" t="s">
        <v>331</v>
      </c>
      <c r="D115" s="5" t="s">
        <v>374</v>
      </c>
      <c r="E115" s="5" t="s">
        <v>65</v>
      </c>
      <c r="F115" s="36" t="s">
        <v>415</v>
      </c>
      <c r="G115" s="4"/>
    </row>
    <row r="116" spans="1:7" x14ac:dyDescent="0.25">
      <c r="A116" s="10">
        <v>113</v>
      </c>
      <c r="B116" s="10"/>
      <c r="C116" s="33" t="s">
        <v>332</v>
      </c>
      <c r="D116" s="5" t="s">
        <v>374</v>
      </c>
      <c r="E116" s="5" t="s">
        <v>65</v>
      </c>
      <c r="F116" s="36" t="s">
        <v>415</v>
      </c>
      <c r="G116" s="4"/>
    </row>
    <row r="117" spans="1:7" x14ac:dyDescent="0.25">
      <c r="A117" s="10">
        <v>114</v>
      </c>
      <c r="B117" s="10"/>
      <c r="C117" s="33" t="s">
        <v>309</v>
      </c>
      <c r="D117" s="5" t="s">
        <v>374</v>
      </c>
      <c r="E117" s="5" t="s">
        <v>65</v>
      </c>
      <c r="F117" s="36" t="s">
        <v>415</v>
      </c>
      <c r="G117" s="4"/>
    </row>
    <row r="118" spans="1:7" x14ac:dyDescent="0.25">
      <c r="A118" s="10">
        <v>115</v>
      </c>
      <c r="B118" s="10"/>
      <c r="C118" s="33" t="s">
        <v>329</v>
      </c>
      <c r="D118" s="5" t="s">
        <v>374</v>
      </c>
      <c r="E118" s="5" t="s">
        <v>65</v>
      </c>
      <c r="F118" s="36" t="s">
        <v>415</v>
      </c>
      <c r="G118" s="4"/>
    </row>
    <row r="119" spans="1:7" x14ac:dyDescent="0.25">
      <c r="A119" s="10">
        <v>116</v>
      </c>
      <c r="B119" s="10"/>
      <c r="C119" s="33" t="s">
        <v>330</v>
      </c>
      <c r="D119" s="5" t="s">
        <v>374</v>
      </c>
      <c r="E119" s="5" t="s">
        <v>65</v>
      </c>
      <c r="F119" s="36" t="s">
        <v>415</v>
      </c>
      <c r="G119" s="4"/>
    </row>
    <row r="120" spans="1:7" x14ac:dyDescent="0.25">
      <c r="A120" s="10">
        <v>117</v>
      </c>
      <c r="B120" s="10"/>
      <c r="C120" s="33" t="s">
        <v>310</v>
      </c>
      <c r="D120" s="5" t="s">
        <v>374</v>
      </c>
      <c r="E120" s="5" t="s">
        <v>65</v>
      </c>
      <c r="F120" s="36" t="s">
        <v>415</v>
      </c>
      <c r="G120" s="4"/>
    </row>
    <row r="121" spans="1:7" x14ac:dyDescent="0.25">
      <c r="A121" s="10">
        <v>118</v>
      </c>
      <c r="B121" s="10"/>
      <c r="C121" s="33" t="s">
        <v>327</v>
      </c>
      <c r="D121" s="5" t="s">
        <v>374</v>
      </c>
      <c r="E121" s="5" t="s">
        <v>65</v>
      </c>
      <c r="F121" s="36" t="s">
        <v>415</v>
      </c>
      <c r="G121" s="4"/>
    </row>
    <row r="122" spans="1:7" x14ac:dyDescent="0.25">
      <c r="A122" s="10">
        <v>119</v>
      </c>
      <c r="B122" s="10"/>
      <c r="C122" s="33" t="s">
        <v>328</v>
      </c>
      <c r="D122" s="5" t="s">
        <v>374</v>
      </c>
      <c r="E122" s="5" t="s">
        <v>65</v>
      </c>
      <c r="F122" s="36" t="s">
        <v>415</v>
      </c>
      <c r="G122" s="4"/>
    </row>
    <row r="123" spans="1:7" x14ac:dyDescent="0.25">
      <c r="A123" s="10">
        <v>120</v>
      </c>
      <c r="B123" s="10"/>
      <c r="C123" s="33" t="s">
        <v>311</v>
      </c>
      <c r="D123" s="5" t="s">
        <v>374</v>
      </c>
      <c r="E123" s="5" t="s">
        <v>65</v>
      </c>
      <c r="F123" s="36" t="s">
        <v>415</v>
      </c>
      <c r="G123" s="4"/>
    </row>
    <row r="124" spans="1:7" x14ac:dyDescent="0.25">
      <c r="A124" s="10">
        <v>121</v>
      </c>
      <c r="B124" s="10"/>
      <c r="C124" s="33" t="s">
        <v>325</v>
      </c>
      <c r="D124" s="5" t="s">
        <v>374</v>
      </c>
      <c r="E124" s="5" t="s">
        <v>65</v>
      </c>
      <c r="F124" s="36" t="s">
        <v>415</v>
      </c>
      <c r="G124" s="4"/>
    </row>
    <row r="125" spans="1:7" x14ac:dyDescent="0.25">
      <c r="A125" s="10">
        <v>122</v>
      </c>
      <c r="B125" s="10"/>
      <c r="C125" s="33" t="s">
        <v>326</v>
      </c>
      <c r="D125" s="5" t="s">
        <v>374</v>
      </c>
      <c r="E125" s="5" t="s">
        <v>65</v>
      </c>
      <c r="F125" s="36" t="s">
        <v>415</v>
      </c>
      <c r="G125" s="4"/>
    </row>
    <row r="126" spans="1:7" x14ac:dyDescent="0.25">
      <c r="A126" s="10">
        <v>123</v>
      </c>
      <c r="B126" s="10"/>
      <c r="C126" s="33" t="s">
        <v>312</v>
      </c>
      <c r="D126" s="5" t="s">
        <v>374</v>
      </c>
      <c r="E126" s="5" t="s">
        <v>65</v>
      </c>
      <c r="F126" s="36" t="s">
        <v>415</v>
      </c>
      <c r="G126" s="4"/>
    </row>
    <row r="127" spans="1:7" x14ac:dyDescent="0.25">
      <c r="A127" s="10">
        <v>124</v>
      </c>
      <c r="B127" s="10"/>
      <c r="C127" s="33" t="s">
        <v>323</v>
      </c>
      <c r="D127" s="5" t="s">
        <v>374</v>
      </c>
      <c r="E127" s="5" t="s">
        <v>65</v>
      </c>
      <c r="F127" s="36" t="s">
        <v>415</v>
      </c>
      <c r="G127" s="4"/>
    </row>
    <row r="128" spans="1:7" x14ac:dyDescent="0.25">
      <c r="A128" s="10">
        <v>125</v>
      </c>
      <c r="B128" s="10"/>
      <c r="C128" s="33" t="s">
        <v>324</v>
      </c>
      <c r="D128" s="5" t="s">
        <v>374</v>
      </c>
      <c r="E128" s="5" t="s">
        <v>65</v>
      </c>
      <c r="F128" s="36" t="s">
        <v>415</v>
      </c>
      <c r="G128" s="4"/>
    </row>
    <row r="129" spans="1:7" x14ac:dyDescent="0.25">
      <c r="A129" s="10">
        <v>126</v>
      </c>
      <c r="B129" s="10"/>
      <c r="C129" s="33" t="s">
        <v>313</v>
      </c>
      <c r="D129" s="5" t="s">
        <v>374</v>
      </c>
      <c r="E129" s="5" t="s">
        <v>65</v>
      </c>
      <c r="F129" s="36" t="s">
        <v>415</v>
      </c>
      <c r="G129" s="4"/>
    </row>
    <row r="130" spans="1:7" x14ac:dyDescent="0.25">
      <c r="A130" s="10">
        <v>127</v>
      </c>
      <c r="B130" s="10"/>
      <c r="C130" s="33" t="s">
        <v>321</v>
      </c>
      <c r="D130" s="5" t="s">
        <v>374</v>
      </c>
      <c r="E130" s="5" t="s">
        <v>65</v>
      </c>
      <c r="F130" s="36" t="s">
        <v>415</v>
      </c>
      <c r="G130" s="4"/>
    </row>
    <row r="131" spans="1:7" x14ac:dyDescent="0.25">
      <c r="A131" s="10">
        <v>128</v>
      </c>
      <c r="B131" s="10"/>
      <c r="C131" s="33" t="s">
        <v>322</v>
      </c>
      <c r="D131" s="5" t="s">
        <v>374</v>
      </c>
      <c r="E131" s="5" t="s">
        <v>65</v>
      </c>
      <c r="F131" s="36" t="s">
        <v>415</v>
      </c>
      <c r="G131" s="4"/>
    </row>
    <row r="132" spans="1:7" x14ac:dyDescent="0.25">
      <c r="A132" s="10">
        <v>129</v>
      </c>
      <c r="B132" s="10"/>
      <c r="C132" s="33" t="s">
        <v>314</v>
      </c>
      <c r="D132" s="5" t="s">
        <v>374</v>
      </c>
      <c r="E132" s="5" t="s">
        <v>65</v>
      </c>
      <c r="F132" s="36" t="s">
        <v>415</v>
      </c>
      <c r="G132" s="4"/>
    </row>
    <row r="133" spans="1:7" x14ac:dyDescent="0.25">
      <c r="A133" s="10">
        <v>130</v>
      </c>
      <c r="B133" s="10"/>
      <c r="C133" s="33" t="s">
        <v>319</v>
      </c>
      <c r="D133" s="5" t="s">
        <v>374</v>
      </c>
      <c r="E133" s="5" t="s">
        <v>65</v>
      </c>
      <c r="F133" s="36" t="s">
        <v>415</v>
      </c>
      <c r="G133" s="4"/>
    </row>
    <row r="134" spans="1:7" x14ac:dyDescent="0.25">
      <c r="A134" s="10">
        <v>131</v>
      </c>
      <c r="B134" s="10"/>
      <c r="C134" s="33" t="s">
        <v>320</v>
      </c>
      <c r="D134" s="5" t="s">
        <v>374</v>
      </c>
      <c r="E134" s="5" t="s">
        <v>65</v>
      </c>
      <c r="F134" s="36" t="s">
        <v>415</v>
      </c>
      <c r="G134" s="4"/>
    </row>
    <row r="135" spans="1:7" x14ac:dyDescent="0.25">
      <c r="A135" s="10">
        <v>132</v>
      </c>
      <c r="B135" s="10"/>
      <c r="C135" s="33" t="s">
        <v>315</v>
      </c>
      <c r="D135" s="5" t="s">
        <v>374</v>
      </c>
      <c r="E135" s="5" t="s">
        <v>65</v>
      </c>
      <c r="F135" s="36" t="s">
        <v>415</v>
      </c>
      <c r="G135" s="4"/>
    </row>
    <row r="136" spans="1:7" x14ac:dyDescent="0.25">
      <c r="A136" s="10">
        <v>133</v>
      </c>
      <c r="B136" s="10"/>
      <c r="C136" s="33" t="s">
        <v>316</v>
      </c>
      <c r="D136" s="5" t="s">
        <v>374</v>
      </c>
      <c r="E136" s="5" t="s">
        <v>65</v>
      </c>
      <c r="F136" s="36" t="s">
        <v>415</v>
      </c>
      <c r="G136" s="4"/>
    </row>
    <row r="137" spans="1:7" x14ac:dyDescent="0.25">
      <c r="A137" s="10">
        <v>134</v>
      </c>
      <c r="B137" s="10"/>
      <c r="C137" s="33" t="s">
        <v>317</v>
      </c>
      <c r="D137" s="5" t="s">
        <v>374</v>
      </c>
      <c r="E137" s="5" t="s">
        <v>65</v>
      </c>
      <c r="F137" s="36" t="s">
        <v>415</v>
      </c>
      <c r="G137" s="4"/>
    </row>
    <row r="138" spans="1:7" x14ac:dyDescent="0.25">
      <c r="A138" s="10">
        <v>135</v>
      </c>
      <c r="B138" s="10"/>
      <c r="C138" s="33" t="s">
        <v>318</v>
      </c>
      <c r="D138" s="5" t="s">
        <v>374</v>
      </c>
      <c r="E138" s="5" t="s">
        <v>65</v>
      </c>
      <c r="F138" s="36" t="s">
        <v>415</v>
      </c>
      <c r="G138" s="4"/>
    </row>
    <row r="139" spans="1:7" x14ac:dyDescent="0.25">
      <c r="A139" s="10">
        <v>136</v>
      </c>
      <c r="B139" s="10"/>
      <c r="C139" s="33" t="s">
        <v>335</v>
      </c>
      <c r="D139" s="5" t="s">
        <v>374</v>
      </c>
      <c r="E139" s="5" t="s">
        <v>65</v>
      </c>
      <c r="F139" s="36" t="s">
        <v>415</v>
      </c>
      <c r="G139" s="4"/>
    </row>
    <row r="140" spans="1:7" ht="30" x14ac:dyDescent="0.25">
      <c r="A140" s="10">
        <v>137</v>
      </c>
      <c r="B140" s="10"/>
      <c r="C140" s="33" t="s">
        <v>348</v>
      </c>
      <c r="D140" s="5" t="s">
        <v>375</v>
      </c>
      <c r="E140" s="5" t="s">
        <v>65</v>
      </c>
      <c r="F140" s="36" t="s">
        <v>415</v>
      </c>
      <c r="G140" s="4"/>
    </row>
    <row r="141" spans="1:7" ht="30" x14ac:dyDescent="0.25">
      <c r="A141" s="10">
        <v>138</v>
      </c>
      <c r="B141" s="10"/>
      <c r="C141" s="33" t="s">
        <v>356</v>
      </c>
      <c r="D141" s="5" t="s">
        <v>375</v>
      </c>
      <c r="E141" s="5" t="s">
        <v>65</v>
      </c>
      <c r="F141" s="36" t="s">
        <v>415</v>
      </c>
      <c r="G141" s="4"/>
    </row>
    <row r="142" spans="1:7" ht="30" x14ac:dyDescent="0.25">
      <c r="A142" s="10">
        <v>139</v>
      </c>
      <c r="B142" s="10"/>
      <c r="C142" s="33" t="s">
        <v>360</v>
      </c>
      <c r="D142" s="5" t="s">
        <v>375</v>
      </c>
      <c r="E142" s="5" t="s">
        <v>65</v>
      </c>
      <c r="F142" s="36" t="s">
        <v>415</v>
      </c>
      <c r="G142" s="4"/>
    </row>
    <row r="143" spans="1:7" ht="30" x14ac:dyDescent="0.25">
      <c r="A143" s="10">
        <v>140</v>
      </c>
      <c r="B143" s="10"/>
      <c r="C143" s="33" t="s">
        <v>364</v>
      </c>
      <c r="D143" s="5" t="s">
        <v>375</v>
      </c>
      <c r="E143" s="5" t="s">
        <v>65</v>
      </c>
      <c r="F143" s="36" t="s">
        <v>415</v>
      </c>
      <c r="G143" s="4"/>
    </row>
    <row r="144" spans="1:7" ht="30" x14ac:dyDescent="0.25">
      <c r="A144" s="10">
        <v>141</v>
      </c>
      <c r="B144" s="10"/>
      <c r="C144" s="33" t="s">
        <v>370</v>
      </c>
      <c r="D144" s="5" t="s">
        <v>375</v>
      </c>
      <c r="E144" s="5" t="s">
        <v>65</v>
      </c>
      <c r="F144" s="36" t="s">
        <v>415</v>
      </c>
      <c r="G144" s="4"/>
    </row>
    <row r="145" spans="1:7" x14ac:dyDescent="0.25">
      <c r="A145" s="10">
        <v>142</v>
      </c>
      <c r="B145" s="10"/>
      <c r="C145" s="33" t="s">
        <v>510</v>
      </c>
      <c r="D145" s="32" t="s">
        <v>466</v>
      </c>
      <c r="E145" s="32" t="s">
        <v>65</v>
      </c>
      <c r="F145" s="36" t="s">
        <v>415</v>
      </c>
      <c r="G145" s="32"/>
    </row>
    <row r="146" spans="1:7" ht="30" x14ac:dyDescent="0.25">
      <c r="A146" s="10">
        <v>143</v>
      </c>
      <c r="B146" s="10"/>
      <c r="C146" s="33" t="s">
        <v>511</v>
      </c>
      <c r="D146" s="32" t="s">
        <v>466</v>
      </c>
      <c r="E146" s="32" t="s">
        <v>65</v>
      </c>
      <c r="F146" s="36" t="s">
        <v>415</v>
      </c>
      <c r="G146" s="32"/>
    </row>
    <row r="147" spans="1:7" x14ac:dyDescent="0.25">
      <c r="A147" s="10">
        <v>144</v>
      </c>
      <c r="B147" s="10"/>
      <c r="C147" s="33" t="s">
        <v>512</v>
      </c>
      <c r="D147" s="32" t="s">
        <v>466</v>
      </c>
      <c r="E147" s="32" t="s">
        <v>65</v>
      </c>
      <c r="F147" s="36" t="s">
        <v>415</v>
      </c>
      <c r="G147" s="32"/>
    </row>
    <row r="148" spans="1:7" ht="30" x14ac:dyDescent="0.25">
      <c r="A148" s="10">
        <v>145</v>
      </c>
      <c r="B148" s="10"/>
      <c r="C148" s="33" t="s">
        <v>515</v>
      </c>
      <c r="D148" s="32" t="s">
        <v>466</v>
      </c>
      <c r="E148" s="32" t="s">
        <v>65</v>
      </c>
      <c r="F148" s="36" t="s">
        <v>415</v>
      </c>
      <c r="G148" s="32"/>
    </row>
    <row r="149" spans="1:7" x14ac:dyDescent="0.25">
      <c r="A149" s="10">
        <v>146</v>
      </c>
      <c r="B149" s="10"/>
      <c r="C149" s="33" t="s">
        <v>513</v>
      </c>
      <c r="D149" s="32" t="s">
        <v>466</v>
      </c>
      <c r="E149" s="32" t="s">
        <v>65</v>
      </c>
      <c r="F149" s="36" t="s">
        <v>415</v>
      </c>
      <c r="G149" s="32"/>
    </row>
    <row r="150" spans="1:7" ht="30" x14ac:dyDescent="0.25">
      <c r="A150" s="10">
        <v>147</v>
      </c>
      <c r="B150" s="10"/>
      <c r="C150" s="33" t="s">
        <v>514</v>
      </c>
      <c r="D150" s="32" t="s">
        <v>466</v>
      </c>
      <c r="E150" s="32" t="s">
        <v>65</v>
      </c>
      <c r="F150" s="36" t="s">
        <v>415</v>
      </c>
      <c r="G150" s="32"/>
    </row>
  </sheetData>
  <hyperlinks>
    <hyperlink ref="C4" location="'MinCult - Gráfico 1.'!A1" display="Recursos de Inversión y Donación que benefician a proyectos cinematográficos " xr:uid="{F287E752-B1C0-4D4F-B45B-9B529E641BAB}"/>
    <hyperlink ref="C5" location="'MinCult - Gráfico 2.'!A1" display="Largometrajes colombianos estrenados " xr:uid="{BF5D897C-05DA-4CB7-B93C-028F274E2AB8}"/>
    <hyperlink ref="C6" location="'MinCult - Gráfico 3. '!A1" display="Espectadores de cine colombiano " xr:uid="{A5207996-C3BE-49CA-AAFB-6A0A31E519C6}"/>
    <hyperlink ref="C11" location="'ECV - 1.0 a 4.0 TIC naranja'!A1" display="Actividades de uso de internet para personas de 5 años o más. Total nacional y área, 2014-2018" xr:uid="{FEFB2992-BD5C-4E6D-8AA4-56B48EB36D3D}"/>
    <hyperlink ref="C12:C13" location="'ECV - 5.0 y 5.1 inclusión total'!A1" display="INDICADOR 5.0: Hogares de economía naranja por tipo de tenencia de la vivienda que habitan. DEFINICIÓN 1*,  INCLUSIÓN TOTAL**" xr:uid="{1815D2E3-B7EC-4F62-87A7-88968CD0CFDC}"/>
    <hyperlink ref="C14:C15" location="'ECV - 6.0 y 6.1 inclusión total'!A1" display="INDICADOR 6.0: Hogares de economía naranja por opinión del jefe(a) o cónyuge sobre los ingresos de su hogar. DEFINICIÓN 1*,  INCLUSIÓN TOTAL**" xr:uid="{43159E74-2760-47AC-BC70-00A50DDB9657}"/>
    <hyperlink ref="C16:C17" location="'ECV 7.0 y 7.1 inclusión total'!A1" display="INDICADOR 7.0:  Hogares de economía naranja por número de personas que los componen. DEFINICIÓN 1*,  INCLUSIÓN TOTAL**" xr:uid="{4ADFBF89-613A-49D2-8813-45C1F9915C9C}"/>
    <hyperlink ref="C18:C19" location="'ECV 8.0 y 8.1 inclusión total'!A1" display="INDICADOR 8.0:  Años promedio de educación de las personas de 15 a 24 años que pertenecen a un hogar de economía naranja. DEFINICIÓN 1*,  INCLUSIÓN TOTAL**" xr:uid="{525FC28C-5C4E-4E6F-B354-48C4B56BAE1E}"/>
    <hyperlink ref="C20:C21" location="'ECV 9.0 y 9.1 inclusión total'!A1" display="INDICADOR 9.0: Hogares de economía naranja con conexión a internet. DEFINICIÓN 1*,  INCLUSIÓN TOTAL**" xr:uid="{81D31642-A0B5-4B1B-9A9A-D82AFCD8A3A8}"/>
    <hyperlink ref="C22" location="GEIH!A1" display="Ocupados naranja" xr:uid="{3A42B480-3AA0-4BD5-BD53-51ECCFCB7193}"/>
    <hyperlink ref="C24:C57" location="'ECC serie indicadores - EN (34)'!A1" display="Porcentaje de personas de 12 años y más que asistieron a conciertos, recitales, presentaciones de música en los últimos 12 meses" xr:uid="{B45B45C2-AD4E-49AA-AE72-EDCEE8E2D78B}"/>
    <hyperlink ref="C58" location="'ECC SERIE INDIC PROMEDIO LIBROS'!A1" display="Promedio de libros leídos por las personas de 12 años y más que afirmaron saber leer y escribir y que leyeron libros en los últimos 12 meses" xr:uid="{660663C5-50CE-441A-BDD5-3029E3F270E9}"/>
    <hyperlink ref="C59" location="'ECP serie indicador - EN (1)'!A1" display="Porcentaje de personas de 18 años y más que asistieron a asociaciones, grupos, clubes o colectivos recreativos, deportivos, artísticos o culturales" xr:uid="{5976D919-5844-4679-8D29-BC99793D5C00}"/>
    <hyperlink ref="C60:C70" location="' ECC HISTORICOS REGIONES'!A1" display="Porcentaje de personas de 12 años y más que asistieron a teatro, opera y danza en los últimos 12 meses, por regiones" xr:uid="{64CD06C1-7007-4878-9115-88511D0CBAF9}"/>
    <hyperlink ref="C74:C81" location="'ECC presentaciones y espectácul'!A1" display="Total personas de 12 años y más que pagaron por entradas a teatro, opera o danza" xr:uid="{51119D6B-4639-4084-93EE-C145166C9E36}"/>
    <hyperlink ref="C82:C87" location="'ECC lectura'!A1" display="Total de personas de 12 años y más que pagaron por libros*" xr:uid="{E2845680-D529-40D0-9A54-8C013FEB54D6}"/>
    <hyperlink ref="C88:C89" location="'ECC cine'!A1" display="Total personas de 12 años y más que pagaron por entradas a cine" xr:uid="{2BD22EC6-E956-4FD2-8142-88A1FC4F260A}"/>
    <hyperlink ref="C90:C93" location="'ECC videos-mus_grabada'!A1" display="Total de personas de 12 años y más que pagaron por videos*" xr:uid="{08FA9ADC-67E4-479C-B30A-E839BC8CC347}"/>
    <hyperlink ref="C139" location="'MICRONEG - 1'!A1" display="Cantidad de micronegocios asociados a las actividades de economía naranja" xr:uid="{86A4FB54-7FAA-418D-A458-9A6611E35CF3}"/>
    <hyperlink ref="C140" location="'MICRONEG - 2'!A1" display="Cantidad de micronegocios asociados a las actividades de economía naranja, según emplazamiento" xr:uid="{EB9033A5-B9F9-4919-A18B-AAD01DD74628}"/>
    <hyperlink ref="C141" location="'MICRONEG - 3'!A1" display="Cantidad de micronegocios asociados a las actividades de economía naranja por rangos de personal ocupado" xr:uid="{A01864E0-3B78-40B3-B665-59DFA1191E9F}"/>
    <hyperlink ref="C142" location="'MICRONEG - 6'!A1" display="Cantidad de micronegocios asociados a las actividades de economía naranja, según grupos de edad" xr:uid="{9AB497A7-2F62-4CDD-8ADF-F4AC46C71A2D}"/>
    <hyperlink ref="C143" location="'MICRONEG - 7'!A1" display="Cantidad de micronegocios asociados a las actividades de economía naranja, según nivel educativo" xr:uid="{840B71DE-3098-4491-A1F1-6112FCAA0F78}"/>
    <hyperlink ref="C144" location="'MICRONEG - 8'!A1" display="Cantidad de micronegocios asociados a las actividades de economía naranja por tipo de régimen en seguridad social en salud de los propietarios" xr:uid="{58FD5085-FD94-4B83-B3F2-659C69087614}"/>
    <hyperlink ref="C94:C138" location="'EAM -EAC-EAS'!A1" display="Personal ocupado promedio (por clase CIIU) EAM" xr:uid="{DB997D41-9FFA-4BDD-BF69-ADC66D6D3701}"/>
    <hyperlink ref="C9" location="'Mincult - SIREC'!A1" display="Número de salas de cine por departamento" xr:uid="{272CAE7D-6424-4232-8BDC-F5C019606742}"/>
    <hyperlink ref="C10" location="'Mincult - Simus'!A1" display="Numero de Escuelas de Músicas" xr:uid="{001EC498-FA13-4DC5-B828-88E928D40525}"/>
    <hyperlink ref="C7" location="'MinCult - Gráfico 4'!A1" display="Bienes de Interes Cultural declarados por el Ministerio de Cultura" xr:uid="{8926384F-5D94-47FF-A860-19A743E0CE8B}"/>
    <hyperlink ref="C8" location="'MinCult - Gráfico 5'!A1" display="Bienes de Interes Cultural declarados por el Ministerio de Cultura por Departamento " xr:uid="{1B58DD41-78E2-4831-BD25-4CEC037DA279}"/>
    <hyperlink ref="C71" location="'CSCEN Total campo cultural'!A1" display="Cuentas de Producción y Generación del Ingreso. Campo Cultural total" xr:uid="{4AA9A909-3432-4D23-A9B6-ACCCE923B1B4}"/>
    <hyperlink ref="C72" location="'CSCEN Campo cultural segmentos'!A1" display="Cuentas de Producción y Generación del Ingreso. Campo Cultural total, según segmento" xr:uid="{81AC7179-688C-4355-828F-ED96C10BFD6B}"/>
    <hyperlink ref="C145" location="'CSCEN Artes y patrimonio Ctes'!A1" display="Cuenta de Producción. Artes y patrimonio Valores a precios corrientes" xr:uid="{2B8C22DD-F5DB-4045-9BFB-9B8CA1B97BA0}"/>
    <hyperlink ref="C146" location="'CSCEN Artes y patrimonio Ktes'!A1" display="Cuenta de Producción. Artes y patrimonio Series encadenadas de volumen con año de referencia 2015" xr:uid="{5B86BDC1-0BD2-486E-8087-6A9BA2FDE6C8}"/>
    <hyperlink ref="C147" location="'CSCEN Industrias cultural Ctes'!A1" display="Cuenta de Producción. Industrias culturales Valores a precios corrientes" xr:uid="{6FF0FAE1-12F7-45E1-BA55-C77256890247}"/>
    <hyperlink ref="C148" location="'CSCEN Industrias cultural Ktes'!A1" display="Cuenta de Producción. Industrias culturales Series encadenadas de volumen con año de referencia 2015" xr:uid="{15E57CF1-F292-4BE0-A445-4547A93AA351}"/>
    <hyperlink ref="C149" location="'CSCEN Creacion funcionales Ctes'!A1" display="Cuenta de Producción. Creaciones funcionaless Valores a precios corrientes" xr:uid="{926F735B-3ABE-4CA3-A967-49FFA6C6C059}"/>
    <hyperlink ref="C150" location="'CSCEN Creacion funcionales Ktes'!A1" display="Cuenta de Producción. Creaciones funcionales Series encadenadas de volumen con año de referencia 2016" xr:uid="{93571C1D-28F3-4DE1-B970-05CC372F6D77}"/>
    <hyperlink ref="C23" location="'GEIH ocupados'!A1" display="Ocupados según area de la EN" xr:uid="{7F5D0100-3032-493C-B9D1-845534CC1318}"/>
  </hyperlink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6DB6F-70E0-4738-8F75-AD5A6A7EE03B}">
  <sheetPr>
    <tabColor theme="1"/>
  </sheetPr>
  <dimension ref="A1:BB357"/>
  <sheetViews>
    <sheetView topLeftCell="A13" zoomScale="90" zoomScaleNormal="90" workbookViewId="0">
      <selection activeCell="B11" sqref="B11:C13"/>
    </sheetView>
  </sheetViews>
  <sheetFormatPr baseColWidth="10" defaultColWidth="11.5703125" defaultRowHeight="15" x14ac:dyDescent="0.25"/>
  <cols>
    <col min="1" max="1" width="30.28515625" style="169" customWidth="1"/>
    <col min="2" max="3" width="34.28515625" style="169" customWidth="1"/>
    <col min="4" max="4" width="16.85546875" style="169" customWidth="1"/>
    <col min="5" max="6" width="12.7109375" style="169" customWidth="1"/>
    <col min="7" max="7" width="2.7109375" style="169" customWidth="1"/>
    <col min="8" max="8" width="12.7109375" style="169" customWidth="1"/>
    <col min="9" max="9" width="12.7109375" style="168" customWidth="1"/>
    <col min="10" max="10" width="2.7109375" style="168" customWidth="1"/>
    <col min="11" max="12" width="11.42578125" style="168"/>
    <col min="13" max="13" width="2.7109375" style="168" customWidth="1"/>
    <col min="14" max="14" width="12.7109375" style="168" customWidth="1"/>
    <col min="15" max="15" width="16.140625" style="168" customWidth="1"/>
    <col min="16" max="17" width="11.42578125" style="168" customWidth="1"/>
    <col min="18" max="54" width="11.5703125" style="75"/>
    <col min="55" max="16384" width="11.5703125" style="62"/>
  </cols>
  <sheetData>
    <row r="1" spans="1:17" x14ac:dyDescent="0.25">
      <c r="A1" s="789"/>
      <c r="B1" s="789"/>
      <c r="C1" s="789"/>
      <c r="D1" s="789"/>
      <c r="E1" s="789"/>
      <c r="F1" s="789"/>
      <c r="G1" s="789"/>
      <c r="H1" s="789"/>
      <c r="I1" s="61"/>
      <c r="J1" s="61"/>
      <c r="K1" s="61"/>
      <c r="L1" s="61"/>
      <c r="M1" s="61"/>
      <c r="N1" s="61"/>
      <c r="O1" s="61"/>
      <c r="P1" s="61"/>
      <c r="Q1" s="61"/>
    </row>
    <row r="2" spans="1:17" x14ac:dyDescent="0.25">
      <c r="A2" s="199"/>
      <c r="B2" s="199"/>
      <c r="C2" s="199"/>
      <c r="D2" s="199"/>
      <c r="E2" s="199"/>
      <c r="F2" s="199"/>
      <c r="G2" s="199"/>
      <c r="H2" s="199"/>
      <c r="I2" s="61"/>
      <c r="J2" s="61"/>
      <c r="K2" s="61"/>
      <c r="L2" s="61"/>
      <c r="M2" s="61"/>
      <c r="N2" s="61"/>
      <c r="O2" s="61"/>
      <c r="P2" s="61"/>
      <c r="Q2" s="61"/>
    </row>
    <row r="3" spans="1:17" x14ac:dyDescent="0.25">
      <c r="A3" s="199"/>
      <c r="B3" s="199"/>
      <c r="C3" s="199"/>
      <c r="D3" s="199"/>
      <c r="E3" s="199"/>
      <c r="F3" s="199"/>
      <c r="G3" s="199"/>
      <c r="H3" s="199"/>
      <c r="I3" s="61"/>
      <c r="J3" s="61"/>
      <c r="K3" s="61"/>
      <c r="L3" s="61"/>
      <c r="M3" s="61"/>
      <c r="N3" s="61"/>
      <c r="O3" s="61"/>
      <c r="P3" s="61"/>
      <c r="Q3" s="61"/>
    </row>
    <row r="4" spans="1:17" x14ac:dyDescent="0.25">
      <c r="A4" s="199"/>
      <c r="B4" s="199"/>
      <c r="C4" s="199"/>
      <c r="D4" s="199"/>
      <c r="E4" s="199"/>
      <c r="F4" s="199"/>
      <c r="G4" s="199"/>
      <c r="H4" s="199"/>
      <c r="I4" s="61"/>
      <c r="J4" s="61"/>
      <c r="K4" s="61"/>
      <c r="L4" s="61"/>
      <c r="M4" s="61"/>
      <c r="N4" s="61"/>
      <c r="O4" s="61"/>
      <c r="P4" s="61"/>
      <c r="Q4" s="61"/>
    </row>
    <row r="5" spans="1:17" ht="15" customHeight="1" x14ac:dyDescent="0.25">
      <c r="A5" s="777" t="s">
        <v>595</v>
      </c>
      <c r="B5" s="777"/>
      <c r="C5" s="777"/>
      <c r="D5" s="777"/>
      <c r="E5" s="777"/>
      <c r="F5" s="777"/>
      <c r="G5" s="777"/>
      <c r="H5" s="777"/>
      <c r="I5" s="777"/>
      <c r="J5" s="777"/>
      <c r="K5" s="777"/>
      <c r="L5" s="777"/>
      <c r="M5" s="777"/>
      <c r="N5" s="777"/>
      <c r="O5" s="777"/>
      <c r="P5" s="61"/>
      <c r="Q5" s="61"/>
    </row>
    <row r="6" spans="1:17" ht="15" customHeight="1" x14ac:dyDescent="0.25">
      <c r="A6" s="777"/>
      <c r="B6" s="777"/>
      <c r="C6" s="777"/>
      <c r="D6" s="777"/>
      <c r="E6" s="777"/>
      <c r="F6" s="777"/>
      <c r="G6" s="777"/>
      <c r="H6" s="777"/>
      <c r="I6" s="777"/>
      <c r="J6" s="777"/>
      <c r="K6" s="777"/>
      <c r="L6" s="777"/>
      <c r="M6" s="777"/>
      <c r="N6" s="777"/>
      <c r="O6" s="777"/>
      <c r="P6" s="61"/>
      <c r="Q6" s="61"/>
    </row>
    <row r="7" spans="1:17" ht="19.5" customHeight="1" x14ac:dyDescent="0.25">
      <c r="A7" s="782" t="s">
        <v>554</v>
      </c>
      <c r="B7" s="782"/>
      <c r="C7" s="782"/>
      <c r="D7" s="782"/>
      <c r="E7" s="782"/>
      <c r="F7" s="782"/>
      <c r="G7" s="782"/>
      <c r="H7" s="782"/>
      <c r="I7" s="782"/>
      <c r="J7" s="782"/>
      <c r="K7" s="782"/>
      <c r="L7" s="782"/>
      <c r="M7" s="782"/>
      <c r="N7" s="251"/>
      <c r="O7" s="251"/>
      <c r="P7" s="61"/>
      <c r="Q7" s="61"/>
    </row>
    <row r="8" spans="1:17" ht="14.25" customHeight="1" x14ac:dyDescent="0.25">
      <c r="A8" s="790" t="s">
        <v>591</v>
      </c>
      <c r="B8" s="790"/>
      <c r="C8" s="790"/>
      <c r="D8" s="790"/>
      <c r="E8" s="790"/>
      <c r="F8" s="790"/>
      <c r="G8" s="790"/>
      <c r="H8" s="790"/>
      <c r="I8" s="790"/>
      <c r="J8" s="790"/>
      <c r="K8" s="790"/>
      <c r="L8" s="790"/>
      <c r="M8" s="790"/>
      <c r="N8" s="790"/>
      <c r="O8" s="790"/>
      <c r="P8" s="61"/>
      <c r="Q8" s="61"/>
    </row>
    <row r="9" spans="1:17" x14ac:dyDescent="0.25">
      <c r="A9" s="577"/>
      <c r="B9" s="577"/>
      <c r="C9" s="577"/>
      <c r="D9" s="577"/>
      <c r="E9" s="577"/>
      <c r="F9" s="577"/>
      <c r="G9" s="577"/>
      <c r="H9" s="577"/>
      <c r="I9" s="578"/>
      <c r="J9" s="578"/>
      <c r="K9" s="578"/>
      <c r="L9" s="578"/>
      <c r="M9" s="578"/>
      <c r="N9" s="578"/>
      <c r="O9" s="578"/>
      <c r="P9" s="61"/>
      <c r="Q9" s="61"/>
    </row>
    <row r="10" spans="1:17" x14ac:dyDescent="0.25">
      <c r="A10" s="791" t="s">
        <v>548</v>
      </c>
      <c r="B10" s="791"/>
      <c r="C10" s="791"/>
      <c r="D10" s="791"/>
      <c r="E10" s="791"/>
      <c r="F10" s="791"/>
      <c r="G10" s="791"/>
      <c r="H10" s="791"/>
      <c r="I10" s="791"/>
      <c r="J10" s="791"/>
      <c r="K10" s="791"/>
      <c r="L10" s="791"/>
      <c r="M10" s="791"/>
      <c r="N10" s="791"/>
      <c r="O10" s="791"/>
      <c r="P10" s="61"/>
      <c r="Q10" s="61"/>
    </row>
    <row r="11" spans="1:17" x14ac:dyDescent="0.25">
      <c r="A11" s="792" t="s">
        <v>50</v>
      </c>
      <c r="B11" s="792" t="s">
        <v>51</v>
      </c>
      <c r="C11" s="792"/>
      <c r="D11" s="794" t="s">
        <v>52</v>
      </c>
      <c r="E11" s="794"/>
      <c r="F11" s="794"/>
      <c r="G11" s="794"/>
      <c r="H11" s="794"/>
      <c r="I11" s="794"/>
      <c r="J11" s="794"/>
      <c r="K11" s="794"/>
      <c r="L11" s="794"/>
      <c r="M11" s="794"/>
      <c r="N11" s="794"/>
      <c r="O11" s="794"/>
      <c r="P11" s="61"/>
      <c r="Q11" s="61"/>
    </row>
    <row r="12" spans="1:17" ht="65.25" customHeight="1" x14ac:dyDescent="0.25">
      <c r="A12" s="793"/>
      <c r="B12" s="793"/>
      <c r="C12" s="793"/>
      <c r="D12" s="795" t="s">
        <v>53</v>
      </c>
      <c r="E12" s="797" t="s">
        <v>54</v>
      </c>
      <c r="F12" s="797"/>
      <c r="G12" s="579"/>
      <c r="H12" s="798" t="s">
        <v>55</v>
      </c>
      <c r="I12" s="798"/>
      <c r="J12" s="580"/>
      <c r="K12" s="798" t="s">
        <v>56</v>
      </c>
      <c r="L12" s="798"/>
      <c r="M12" s="580"/>
      <c r="N12" s="798" t="s">
        <v>550</v>
      </c>
      <c r="O12" s="798"/>
      <c r="P12" s="61"/>
      <c r="Q12" s="61"/>
    </row>
    <row r="13" spans="1:17" x14ac:dyDescent="0.25">
      <c r="A13" s="793"/>
      <c r="B13" s="793"/>
      <c r="C13" s="793"/>
      <c r="D13" s="796"/>
      <c r="E13" s="581" t="s">
        <v>57</v>
      </c>
      <c r="F13" s="581" t="s">
        <v>58</v>
      </c>
      <c r="G13" s="536"/>
      <c r="H13" s="581" t="s">
        <v>57</v>
      </c>
      <c r="I13" s="581" t="s">
        <v>58</v>
      </c>
      <c r="J13" s="582"/>
      <c r="K13" s="581" t="s">
        <v>57</v>
      </c>
      <c r="L13" s="581" t="s">
        <v>58</v>
      </c>
      <c r="M13" s="582"/>
      <c r="N13" s="581" t="s">
        <v>57</v>
      </c>
      <c r="O13" s="581" t="s">
        <v>58</v>
      </c>
      <c r="P13" s="61"/>
      <c r="Q13" s="61"/>
    </row>
    <row r="14" spans="1:17" x14ac:dyDescent="0.25">
      <c r="A14" s="784">
        <v>2012</v>
      </c>
      <c r="B14" s="784" t="s">
        <v>59</v>
      </c>
      <c r="C14" s="583" t="s">
        <v>57</v>
      </c>
      <c r="D14" s="584">
        <v>20633</v>
      </c>
      <c r="E14" s="584">
        <v>11477</v>
      </c>
      <c r="F14" s="585">
        <v>55.623241091304223</v>
      </c>
      <c r="G14" s="586"/>
      <c r="H14" s="587" t="s">
        <v>547</v>
      </c>
      <c r="I14" s="585" t="s">
        <v>547</v>
      </c>
      <c r="J14" s="587"/>
      <c r="K14" s="587">
        <v>8145</v>
      </c>
      <c r="L14" s="585">
        <v>39.476604238276359</v>
      </c>
      <c r="M14" s="587"/>
      <c r="N14" s="587" t="s">
        <v>547</v>
      </c>
      <c r="O14" s="588" t="s">
        <v>547</v>
      </c>
      <c r="P14" s="117"/>
      <c r="Q14" s="61"/>
    </row>
    <row r="15" spans="1:17" x14ac:dyDescent="0.25">
      <c r="A15" s="784"/>
      <c r="B15" s="784"/>
      <c r="C15" s="583" t="s">
        <v>60</v>
      </c>
      <c r="D15" s="589">
        <v>18396</v>
      </c>
      <c r="E15" s="589">
        <v>10552</v>
      </c>
      <c r="F15" s="590">
        <v>57.361587260899341</v>
      </c>
      <c r="G15" s="591"/>
      <c r="H15" s="592" t="s">
        <v>547</v>
      </c>
      <c r="I15" s="590" t="s">
        <v>547</v>
      </c>
      <c r="J15" s="592"/>
      <c r="K15" s="592">
        <v>7478</v>
      </c>
      <c r="L15" s="590">
        <v>40.651879218007529</v>
      </c>
      <c r="M15" s="592"/>
      <c r="N15" s="592" t="s">
        <v>547</v>
      </c>
      <c r="O15" s="593" t="s">
        <v>547</v>
      </c>
      <c r="P15" s="117"/>
      <c r="Q15" s="61"/>
    </row>
    <row r="16" spans="1:17" x14ac:dyDescent="0.25">
      <c r="A16" s="784"/>
      <c r="B16" s="784"/>
      <c r="C16" s="583" t="s">
        <v>61</v>
      </c>
      <c r="D16" s="584">
        <v>2237</v>
      </c>
      <c r="E16" s="584">
        <v>924</v>
      </c>
      <c r="F16" s="585">
        <v>41.326888716770718</v>
      </c>
      <c r="G16" s="586"/>
      <c r="H16" s="587" t="s">
        <v>547</v>
      </c>
      <c r="I16" s="585" t="s">
        <v>547</v>
      </c>
      <c r="J16" s="587"/>
      <c r="K16" s="587">
        <v>667</v>
      </c>
      <c r="L16" s="585">
        <v>29.811011998312626</v>
      </c>
      <c r="M16" s="587"/>
      <c r="N16" s="587" t="s">
        <v>547</v>
      </c>
      <c r="O16" s="588" t="s">
        <v>547</v>
      </c>
      <c r="P16" s="117"/>
      <c r="Q16" s="61"/>
    </row>
    <row r="17" spans="1:17" x14ac:dyDescent="0.25">
      <c r="A17" s="525"/>
      <c r="B17" s="525"/>
      <c r="C17" s="583"/>
      <c r="D17" s="594"/>
      <c r="E17" s="589"/>
      <c r="F17" s="595"/>
      <c r="G17" s="589"/>
      <c r="H17" s="589"/>
      <c r="I17" s="593"/>
      <c r="J17" s="592"/>
      <c r="K17" s="592"/>
      <c r="L17" s="593"/>
      <c r="M17" s="592"/>
      <c r="N17" s="592"/>
      <c r="O17" s="593"/>
      <c r="P17" s="117"/>
      <c r="Q17" s="61"/>
    </row>
    <row r="18" spans="1:17" x14ac:dyDescent="0.25">
      <c r="A18" s="784">
        <v>2013</v>
      </c>
      <c r="B18" s="784" t="s">
        <v>59</v>
      </c>
      <c r="C18" s="583" t="s">
        <v>57</v>
      </c>
      <c r="D18" s="594">
        <v>22100</v>
      </c>
      <c r="E18" s="589">
        <v>13781</v>
      </c>
      <c r="F18" s="595">
        <v>62.4</v>
      </c>
      <c r="G18" s="589"/>
      <c r="H18" s="589">
        <v>3796</v>
      </c>
      <c r="I18" s="595">
        <v>17.2</v>
      </c>
      <c r="J18" s="592"/>
      <c r="K18" s="592">
        <v>8983</v>
      </c>
      <c r="L18" s="593">
        <v>40.6</v>
      </c>
      <c r="M18" s="592"/>
      <c r="N18" s="592" t="s">
        <v>547</v>
      </c>
      <c r="O18" s="593" t="s">
        <v>547</v>
      </c>
      <c r="P18" s="117"/>
      <c r="Q18" s="61"/>
    </row>
    <row r="19" spans="1:17" x14ac:dyDescent="0.25">
      <c r="A19" s="784"/>
      <c r="B19" s="784"/>
      <c r="C19" s="583" t="s">
        <v>60</v>
      </c>
      <c r="D19" s="584">
        <v>19531</v>
      </c>
      <c r="E19" s="584">
        <v>12563</v>
      </c>
      <c r="F19" s="585">
        <v>64.3</v>
      </c>
      <c r="G19" s="586"/>
      <c r="H19" s="587">
        <v>3621</v>
      </c>
      <c r="I19" s="585">
        <v>18.5</v>
      </c>
      <c r="J19" s="587"/>
      <c r="K19" s="587">
        <v>8117</v>
      </c>
      <c r="L19" s="585">
        <v>41.6</v>
      </c>
      <c r="M19" s="587"/>
      <c r="N19" s="587" t="s">
        <v>547</v>
      </c>
      <c r="O19" s="588" t="s">
        <v>547</v>
      </c>
      <c r="P19" s="117"/>
      <c r="Q19" s="61"/>
    </row>
    <row r="20" spans="1:17" x14ac:dyDescent="0.25">
      <c r="A20" s="784"/>
      <c r="B20" s="784"/>
      <c r="C20" s="583" t="s">
        <v>61</v>
      </c>
      <c r="D20" s="594">
        <v>2570</v>
      </c>
      <c r="E20" s="589">
        <v>1218</v>
      </c>
      <c r="F20" s="595">
        <v>47.4</v>
      </c>
      <c r="G20" s="589"/>
      <c r="H20" s="589">
        <v>174</v>
      </c>
      <c r="I20" s="595">
        <v>6.8</v>
      </c>
      <c r="J20" s="592"/>
      <c r="K20" s="592">
        <v>867</v>
      </c>
      <c r="L20" s="593">
        <v>33.700000000000003</v>
      </c>
      <c r="M20" s="592"/>
      <c r="N20" s="592" t="s">
        <v>547</v>
      </c>
      <c r="O20" s="593" t="s">
        <v>547</v>
      </c>
      <c r="P20" s="117"/>
      <c r="Q20" s="61"/>
    </row>
    <row r="21" spans="1:17" x14ac:dyDescent="0.25">
      <c r="A21" s="525"/>
      <c r="B21" s="525"/>
      <c r="C21" s="583"/>
      <c r="D21" s="594"/>
      <c r="E21" s="589"/>
      <c r="F21" s="595"/>
      <c r="G21" s="589"/>
      <c r="H21" s="589"/>
      <c r="I21" s="593"/>
      <c r="J21" s="592"/>
      <c r="K21" s="592"/>
      <c r="L21" s="593"/>
      <c r="M21" s="592"/>
      <c r="N21" s="592"/>
      <c r="O21" s="593"/>
      <c r="P21" s="117"/>
      <c r="Q21" s="61"/>
    </row>
    <row r="22" spans="1:17" x14ac:dyDescent="0.25">
      <c r="A22" s="784">
        <v>2014</v>
      </c>
      <c r="B22" s="784" t="s">
        <v>59</v>
      </c>
      <c r="C22" s="583" t="s">
        <v>57</v>
      </c>
      <c r="D22" s="584">
        <v>22787.485000000001</v>
      </c>
      <c r="E22" s="584">
        <v>14412.909</v>
      </c>
      <c r="F22" s="585">
        <v>63.2</v>
      </c>
      <c r="G22" s="586"/>
      <c r="H22" s="587">
        <v>2265.5279999999998</v>
      </c>
      <c r="I22" s="585">
        <v>9.9</v>
      </c>
      <c r="J22" s="587"/>
      <c r="K22" s="587">
        <v>6531.5370000000003</v>
      </c>
      <c r="L22" s="585">
        <v>28.7</v>
      </c>
      <c r="M22" s="587"/>
      <c r="N22" s="587" t="s">
        <v>547</v>
      </c>
      <c r="O22" s="588" t="s">
        <v>547</v>
      </c>
      <c r="P22" s="117"/>
      <c r="Q22" s="61"/>
    </row>
    <row r="23" spans="1:17" x14ac:dyDescent="0.25">
      <c r="A23" s="784"/>
      <c r="B23" s="784"/>
      <c r="C23" s="583" t="s">
        <v>60</v>
      </c>
      <c r="D23" s="589">
        <v>20252.269</v>
      </c>
      <c r="E23" s="589">
        <v>13158.790999999999</v>
      </c>
      <c r="F23" s="590">
        <v>65</v>
      </c>
      <c r="G23" s="591"/>
      <c r="H23" s="592">
        <v>2135.4160000000002</v>
      </c>
      <c r="I23" s="590">
        <v>10.5</v>
      </c>
      <c r="J23" s="592"/>
      <c r="K23" s="592">
        <v>5957.0709999999999</v>
      </c>
      <c r="L23" s="590">
        <v>29.4</v>
      </c>
      <c r="M23" s="592"/>
      <c r="N23" s="592" t="s">
        <v>547</v>
      </c>
      <c r="O23" s="593" t="s">
        <v>547</v>
      </c>
      <c r="P23" s="117"/>
      <c r="Q23" s="61"/>
    </row>
    <row r="24" spans="1:17" x14ac:dyDescent="0.25">
      <c r="A24" s="784"/>
      <c r="B24" s="784"/>
      <c r="C24" s="583" t="s">
        <v>61</v>
      </c>
      <c r="D24" s="584">
        <v>2535.2159999999999</v>
      </c>
      <c r="E24" s="584">
        <v>1254.1179999999999</v>
      </c>
      <c r="F24" s="585">
        <v>49.5</v>
      </c>
      <c r="G24" s="586"/>
      <c r="H24" s="587">
        <v>130.11199999999999</v>
      </c>
      <c r="I24" s="585">
        <v>5.0999999999999996</v>
      </c>
      <c r="J24" s="587"/>
      <c r="K24" s="587">
        <v>574.46699999999998</v>
      </c>
      <c r="L24" s="585">
        <v>22.7</v>
      </c>
      <c r="M24" s="587"/>
      <c r="N24" s="587" t="s">
        <v>547</v>
      </c>
      <c r="O24" s="588" t="s">
        <v>547</v>
      </c>
      <c r="P24" s="117"/>
      <c r="Q24" s="61"/>
    </row>
    <row r="25" spans="1:17" x14ac:dyDescent="0.25">
      <c r="A25" s="525"/>
      <c r="B25" s="525"/>
      <c r="C25" s="583"/>
      <c r="D25" s="594"/>
      <c r="E25" s="589"/>
      <c r="F25" s="595"/>
      <c r="G25" s="589"/>
      <c r="H25" s="589"/>
      <c r="I25" s="593"/>
      <c r="J25" s="592"/>
      <c r="K25" s="592"/>
      <c r="L25" s="593"/>
      <c r="M25" s="592"/>
      <c r="N25" s="592"/>
      <c r="O25" s="593"/>
      <c r="P25" s="117"/>
      <c r="Q25" s="61"/>
    </row>
    <row r="26" spans="1:17" x14ac:dyDescent="0.25">
      <c r="A26" s="784">
        <v>2015</v>
      </c>
      <c r="B26" s="784" t="s">
        <v>59</v>
      </c>
      <c r="C26" s="583" t="s">
        <v>57</v>
      </c>
      <c r="D26" s="594">
        <v>24566.435000000001</v>
      </c>
      <c r="E26" s="589">
        <v>16632.932000000001</v>
      </c>
      <c r="F26" s="595">
        <v>67.70592477093237</v>
      </c>
      <c r="G26" s="589"/>
      <c r="H26" s="589">
        <v>3516.232</v>
      </c>
      <c r="I26" s="595">
        <v>14.313155327584159</v>
      </c>
      <c r="J26" s="592"/>
      <c r="K26" s="592">
        <v>8707.6830000000009</v>
      </c>
      <c r="L26" s="593">
        <v>35.445448230481958</v>
      </c>
      <c r="M26" s="592"/>
      <c r="N26" s="592" t="s">
        <v>547</v>
      </c>
      <c r="O26" s="593" t="s">
        <v>547</v>
      </c>
      <c r="P26" s="117"/>
      <c r="Q26" s="61"/>
    </row>
    <row r="27" spans="1:17" x14ac:dyDescent="0.25">
      <c r="A27" s="784"/>
      <c r="B27" s="784"/>
      <c r="C27" s="583" t="s">
        <v>60</v>
      </c>
      <c r="D27" s="584">
        <v>21532.585999999999</v>
      </c>
      <c r="E27" s="584">
        <v>14887.326999999999</v>
      </c>
      <c r="F27" s="585">
        <v>69.138593014327213</v>
      </c>
      <c r="G27" s="586"/>
      <c r="H27" s="587">
        <v>3348.549</v>
      </c>
      <c r="I27" s="585">
        <v>15.551076865546944</v>
      </c>
      <c r="J27" s="587"/>
      <c r="K27" s="587">
        <v>7784.6930000000002</v>
      </c>
      <c r="L27" s="585">
        <v>36.153079801933686</v>
      </c>
      <c r="M27" s="587"/>
      <c r="N27" s="587" t="s">
        <v>547</v>
      </c>
      <c r="O27" s="588" t="s">
        <v>547</v>
      </c>
      <c r="P27" s="117"/>
      <c r="Q27" s="61"/>
    </row>
    <row r="28" spans="1:17" x14ac:dyDescent="0.25">
      <c r="A28" s="784"/>
      <c r="B28" s="784"/>
      <c r="C28" s="583" t="s">
        <v>61</v>
      </c>
      <c r="D28" s="594">
        <v>3033.8490000000002</v>
      </c>
      <c r="E28" s="589">
        <v>1745.604</v>
      </c>
      <c r="F28" s="595">
        <v>57.537603222836729</v>
      </c>
      <c r="G28" s="589"/>
      <c r="H28" s="589">
        <v>167.68199999999999</v>
      </c>
      <c r="I28" s="595">
        <v>5.5270384254456957</v>
      </c>
      <c r="J28" s="592"/>
      <c r="K28" s="592">
        <v>922.99</v>
      </c>
      <c r="L28" s="593">
        <v>30.423069836369578</v>
      </c>
      <c r="M28" s="592"/>
      <c r="N28" s="592" t="s">
        <v>547</v>
      </c>
      <c r="O28" s="593" t="s">
        <v>547</v>
      </c>
      <c r="P28" s="117"/>
      <c r="Q28" s="61"/>
    </row>
    <row r="29" spans="1:17" x14ac:dyDescent="0.25">
      <c r="A29" s="525"/>
      <c r="B29" s="525"/>
      <c r="C29" s="583"/>
      <c r="D29" s="594"/>
      <c r="E29" s="589"/>
      <c r="F29" s="595"/>
      <c r="G29" s="589"/>
      <c r="H29" s="589"/>
      <c r="I29" s="593"/>
      <c r="J29" s="592"/>
      <c r="K29" s="592"/>
      <c r="L29" s="593"/>
      <c r="M29" s="592"/>
      <c r="N29" s="592"/>
      <c r="O29" s="593"/>
      <c r="P29" s="117"/>
      <c r="Q29" s="61"/>
    </row>
    <row r="30" spans="1:17" x14ac:dyDescent="0.25">
      <c r="A30" s="784">
        <v>2016</v>
      </c>
      <c r="B30" s="784" t="s">
        <v>59</v>
      </c>
      <c r="C30" s="583" t="s">
        <v>57</v>
      </c>
      <c r="D30" s="584">
        <v>25794.507000000001</v>
      </c>
      <c r="E30" s="584">
        <v>19442.115000000002</v>
      </c>
      <c r="F30" s="585">
        <v>75.373082338809581</v>
      </c>
      <c r="G30" s="586"/>
      <c r="H30" s="587">
        <v>4366.3149999999996</v>
      </c>
      <c r="I30" s="585">
        <v>16.927305491824285</v>
      </c>
      <c r="J30" s="587"/>
      <c r="K30" s="587">
        <v>10514.021000000001</v>
      </c>
      <c r="L30" s="585">
        <v>40.76069761674453</v>
      </c>
      <c r="M30" s="587"/>
      <c r="N30" s="587" t="s">
        <v>547</v>
      </c>
      <c r="O30" s="588" t="s">
        <v>547</v>
      </c>
      <c r="P30" s="117"/>
      <c r="Q30" s="118"/>
    </row>
    <row r="31" spans="1:17" x14ac:dyDescent="0.25">
      <c r="A31" s="784"/>
      <c r="B31" s="784"/>
      <c r="C31" s="583" t="s">
        <v>60</v>
      </c>
      <c r="D31" s="592">
        <v>22647.439999999999</v>
      </c>
      <c r="E31" s="592">
        <v>17408.440999999999</v>
      </c>
      <c r="F31" s="593">
        <v>76.867147015291792</v>
      </c>
      <c r="G31" s="592"/>
      <c r="H31" s="592">
        <v>4159.75</v>
      </c>
      <c r="I31" s="593">
        <v>18.367418127611774</v>
      </c>
      <c r="J31" s="592"/>
      <c r="K31" s="592">
        <v>9473.9719999999998</v>
      </c>
      <c r="L31" s="593">
        <v>41.832419028375831</v>
      </c>
      <c r="M31" s="592"/>
      <c r="N31" s="592" t="s">
        <v>547</v>
      </c>
      <c r="O31" s="593" t="s">
        <v>547</v>
      </c>
      <c r="P31" s="117"/>
      <c r="Q31" s="61"/>
    </row>
    <row r="32" spans="1:17" s="75" customFormat="1" x14ac:dyDescent="0.25">
      <c r="A32" s="786"/>
      <c r="B32" s="786"/>
      <c r="C32" s="583" t="s">
        <v>61</v>
      </c>
      <c r="D32" s="584">
        <v>3147.067</v>
      </c>
      <c r="E32" s="584">
        <v>2033.674</v>
      </c>
      <c r="F32" s="585">
        <v>64.621248927970072</v>
      </c>
      <c r="G32" s="586"/>
      <c r="H32" s="587">
        <v>206.565</v>
      </c>
      <c r="I32" s="585">
        <v>6.5637306101204702</v>
      </c>
      <c r="J32" s="587"/>
      <c r="K32" s="587">
        <v>1040.05</v>
      </c>
      <c r="L32" s="585">
        <v>33.048231893378812</v>
      </c>
      <c r="M32" s="587"/>
      <c r="N32" s="587" t="s">
        <v>547</v>
      </c>
      <c r="O32" s="588" t="s">
        <v>547</v>
      </c>
      <c r="P32" s="117"/>
      <c r="Q32" s="61"/>
    </row>
    <row r="33" spans="1:17" x14ac:dyDescent="0.25">
      <c r="A33" s="525"/>
      <c r="B33" s="525"/>
      <c r="C33" s="583"/>
      <c r="D33" s="594"/>
      <c r="E33" s="589"/>
      <c r="F33" s="595"/>
      <c r="G33" s="589"/>
      <c r="H33" s="589"/>
      <c r="I33" s="593"/>
      <c r="J33" s="592"/>
      <c r="K33" s="592"/>
      <c r="L33" s="593"/>
      <c r="M33" s="592"/>
      <c r="N33" s="592"/>
      <c r="O33" s="593"/>
      <c r="P33" s="61"/>
      <c r="Q33" s="61"/>
    </row>
    <row r="34" spans="1:17" s="75" customFormat="1" x14ac:dyDescent="0.25">
      <c r="A34" s="784">
        <v>2018</v>
      </c>
      <c r="B34" s="784" t="s">
        <v>59</v>
      </c>
      <c r="C34" s="583" t="s">
        <v>57</v>
      </c>
      <c r="D34" s="592">
        <v>29398</v>
      </c>
      <c r="E34" s="592">
        <v>24170</v>
      </c>
      <c r="F34" s="593">
        <v>82.214991999999995</v>
      </c>
      <c r="G34" s="592"/>
      <c r="H34" s="592">
        <v>6695</v>
      </c>
      <c r="I34" s="593">
        <v>22.772658499999999</v>
      </c>
      <c r="J34" s="592"/>
      <c r="K34" s="592">
        <v>9473</v>
      </c>
      <c r="L34" s="593">
        <v>32.222625999999998</v>
      </c>
      <c r="M34" s="592"/>
      <c r="N34" s="592">
        <v>7730</v>
      </c>
      <c r="O34" s="593">
        <v>26.294307400000001</v>
      </c>
      <c r="P34" s="61"/>
      <c r="Q34" s="61"/>
    </row>
    <row r="35" spans="1:17" x14ac:dyDescent="0.25">
      <c r="A35" s="784"/>
      <c r="B35" s="784"/>
      <c r="C35" s="583" t="s">
        <v>60</v>
      </c>
      <c r="D35" s="584">
        <v>25673</v>
      </c>
      <c r="E35" s="584">
        <v>21384</v>
      </c>
      <c r="F35" s="585">
        <v>83.291861900000001</v>
      </c>
      <c r="G35" s="586"/>
      <c r="H35" s="587">
        <v>6336</v>
      </c>
      <c r="I35" s="585">
        <v>24.679849900000001</v>
      </c>
      <c r="J35" s="587"/>
      <c r="K35" s="587">
        <v>8746</v>
      </c>
      <c r="L35" s="585">
        <v>34.064792699999998</v>
      </c>
      <c r="M35" s="587"/>
      <c r="N35" s="587">
        <v>7093</v>
      </c>
      <c r="O35" s="588">
        <v>27.6272144</v>
      </c>
      <c r="P35" s="119"/>
      <c r="Q35" s="119"/>
    </row>
    <row r="36" spans="1:17" s="75" customFormat="1" ht="15.6" customHeight="1" x14ac:dyDescent="0.25">
      <c r="A36" s="787"/>
      <c r="B36" s="787"/>
      <c r="C36" s="596" t="s">
        <v>61</v>
      </c>
      <c r="D36" s="597">
        <v>3725</v>
      </c>
      <c r="E36" s="598">
        <v>2786</v>
      </c>
      <c r="F36" s="599">
        <v>74.793398999999994</v>
      </c>
      <c r="G36" s="598"/>
      <c r="H36" s="598">
        <v>359</v>
      </c>
      <c r="I36" s="599">
        <v>9.6286398999999996</v>
      </c>
      <c r="J36" s="600"/>
      <c r="K36" s="598">
        <v>727</v>
      </c>
      <c r="L36" s="599">
        <v>19.5267464</v>
      </c>
      <c r="M36" s="600"/>
      <c r="N36" s="598">
        <v>637</v>
      </c>
      <c r="O36" s="599">
        <v>17.1081523</v>
      </c>
      <c r="P36" s="119"/>
      <c r="Q36" s="119"/>
    </row>
    <row r="37" spans="1:17" s="75" customFormat="1" ht="19.899999999999999" customHeight="1" x14ac:dyDescent="0.25">
      <c r="A37" s="785" t="s">
        <v>629</v>
      </c>
      <c r="B37" s="785"/>
      <c r="C37" s="785"/>
      <c r="D37" s="785"/>
      <c r="E37" s="785"/>
      <c r="F37" s="785"/>
      <c r="G37" s="785"/>
      <c r="H37" s="785"/>
      <c r="I37" s="785"/>
      <c r="J37" s="785"/>
      <c r="K37" s="785"/>
      <c r="L37" s="785"/>
      <c r="M37" s="785"/>
      <c r="N37" s="785"/>
      <c r="O37" s="785"/>
      <c r="P37" s="119"/>
      <c r="Q37" s="119"/>
    </row>
    <row r="38" spans="1:17" x14ac:dyDescent="0.25">
      <c r="A38" s="783" t="s">
        <v>62</v>
      </c>
      <c r="B38" s="783"/>
      <c r="C38" s="783"/>
      <c r="D38" s="783"/>
      <c r="E38" s="783"/>
      <c r="F38" s="783"/>
      <c r="G38" s="783"/>
      <c r="H38" s="783"/>
      <c r="I38" s="783"/>
      <c r="J38" s="783"/>
      <c r="K38" s="783"/>
      <c r="L38" s="783"/>
      <c r="M38" s="783"/>
      <c r="N38" s="783"/>
      <c r="O38" s="783"/>
      <c r="P38" s="61"/>
      <c r="Q38" s="61"/>
    </row>
    <row r="39" spans="1:17" s="75" customFormat="1" ht="47.45" customHeight="1" x14ac:dyDescent="0.25">
      <c r="A39" s="783" t="s">
        <v>549</v>
      </c>
      <c r="B39" s="783"/>
      <c r="C39" s="783"/>
      <c r="D39" s="783"/>
      <c r="E39" s="783"/>
      <c r="F39" s="783"/>
      <c r="G39" s="783"/>
      <c r="H39" s="783"/>
      <c r="I39" s="783"/>
      <c r="J39" s="783"/>
      <c r="K39" s="783"/>
      <c r="L39" s="783"/>
      <c r="M39" s="783"/>
      <c r="N39" s="783"/>
      <c r="O39" s="783"/>
      <c r="P39" s="168"/>
      <c r="Q39" s="168"/>
    </row>
    <row r="40" spans="1:17" ht="39" customHeight="1" x14ac:dyDescent="0.25">
      <c r="A40" s="783" t="s">
        <v>551</v>
      </c>
      <c r="B40" s="783"/>
      <c r="C40" s="783"/>
      <c r="D40" s="783"/>
      <c r="E40" s="783"/>
      <c r="F40" s="783"/>
      <c r="G40" s="783"/>
      <c r="H40" s="783"/>
      <c r="I40" s="783"/>
      <c r="J40" s="783"/>
      <c r="K40" s="783"/>
      <c r="L40" s="783"/>
      <c r="M40" s="783"/>
      <c r="N40" s="783"/>
      <c r="O40" s="783"/>
    </row>
    <row r="41" spans="1:17" s="75" customFormat="1" x14ac:dyDescent="0.25">
      <c r="A41" s="788"/>
      <c r="B41" s="788"/>
      <c r="C41" s="788"/>
      <c r="D41" s="788"/>
      <c r="E41" s="788"/>
      <c r="F41" s="788"/>
      <c r="G41" s="788"/>
      <c r="H41" s="788"/>
      <c r="I41" s="788"/>
      <c r="J41" s="788"/>
      <c r="K41" s="788"/>
      <c r="L41" s="788"/>
      <c r="M41" s="788"/>
      <c r="N41" s="788"/>
      <c r="O41" s="788"/>
      <c r="P41" s="168"/>
      <c r="Q41" s="168"/>
    </row>
    <row r="42" spans="1:17" ht="45.6" customHeight="1" x14ac:dyDescent="0.25">
      <c r="A42" s="94"/>
      <c r="B42" s="94"/>
      <c r="C42" s="94"/>
      <c r="D42" s="94"/>
      <c r="E42" s="94"/>
      <c r="F42" s="94"/>
      <c r="G42" s="94"/>
      <c r="H42" s="94"/>
      <c r="I42" s="94"/>
      <c r="J42" s="94"/>
      <c r="K42" s="94"/>
      <c r="L42" s="94"/>
      <c r="M42" s="94"/>
      <c r="N42" s="94"/>
      <c r="O42" s="94"/>
    </row>
    <row r="43" spans="1:17" x14ac:dyDescent="0.25">
      <c r="A43" s="168"/>
      <c r="B43" s="168"/>
      <c r="C43" s="168"/>
      <c r="D43" s="168"/>
      <c r="E43" s="168"/>
      <c r="F43" s="168"/>
      <c r="G43" s="168"/>
      <c r="H43" s="168"/>
    </row>
    <row r="44" spans="1:17" x14ac:dyDescent="0.25">
      <c r="A44" s="168"/>
      <c r="B44" s="168"/>
      <c r="C44" s="168"/>
      <c r="D44" s="168"/>
      <c r="E44" s="168"/>
      <c r="F44" s="168"/>
      <c r="G44" s="168"/>
      <c r="H44" s="168"/>
    </row>
    <row r="45" spans="1:17" x14ac:dyDescent="0.25">
      <c r="A45" s="168"/>
      <c r="B45" s="168"/>
      <c r="C45" s="168"/>
      <c r="D45" s="168"/>
      <c r="E45" s="168"/>
      <c r="F45" s="168"/>
      <c r="G45" s="168"/>
      <c r="H45" s="168"/>
    </row>
    <row r="46" spans="1:17" x14ac:dyDescent="0.25">
      <c r="A46" s="168"/>
      <c r="B46" s="168"/>
      <c r="C46" s="168"/>
      <c r="D46" s="168"/>
      <c r="E46" s="168"/>
      <c r="F46" s="168"/>
      <c r="G46" s="168"/>
      <c r="H46" s="168"/>
    </row>
    <row r="47" spans="1:17" x14ac:dyDescent="0.25">
      <c r="A47" s="168"/>
      <c r="B47" s="168"/>
      <c r="C47" s="168"/>
      <c r="D47" s="168"/>
      <c r="E47" s="168"/>
      <c r="F47" s="168"/>
      <c r="G47" s="168"/>
      <c r="H47" s="168"/>
    </row>
    <row r="48" spans="1:17" x14ac:dyDescent="0.25">
      <c r="A48" s="168"/>
      <c r="B48" s="168"/>
      <c r="C48" s="168"/>
      <c r="D48" s="168"/>
      <c r="E48" s="168"/>
      <c r="F48" s="168"/>
      <c r="G48" s="168"/>
      <c r="H48" s="168"/>
    </row>
    <row r="49" spans="1:8" x14ac:dyDescent="0.25">
      <c r="A49" s="168"/>
      <c r="B49" s="168"/>
      <c r="C49" s="168"/>
      <c r="D49" s="168"/>
      <c r="E49" s="168"/>
      <c r="F49" s="168"/>
      <c r="G49" s="168"/>
      <c r="H49" s="168"/>
    </row>
    <row r="50" spans="1:8" x14ac:dyDescent="0.25">
      <c r="A50" s="168"/>
      <c r="B50" s="168"/>
      <c r="C50" s="168"/>
      <c r="D50" s="168"/>
      <c r="E50" s="168"/>
      <c r="F50" s="168"/>
      <c r="G50" s="168"/>
      <c r="H50" s="168"/>
    </row>
    <row r="51" spans="1:8" x14ac:dyDescent="0.25">
      <c r="A51" s="168"/>
      <c r="B51" s="168"/>
      <c r="C51" s="168"/>
      <c r="D51" s="168"/>
      <c r="E51" s="168"/>
      <c r="F51" s="168"/>
      <c r="G51" s="168"/>
      <c r="H51" s="168"/>
    </row>
    <row r="52" spans="1:8" x14ac:dyDescent="0.25">
      <c r="A52" s="168"/>
      <c r="B52" s="168"/>
      <c r="C52" s="168"/>
      <c r="D52" s="168"/>
      <c r="E52" s="168"/>
      <c r="F52" s="168"/>
      <c r="G52" s="168"/>
      <c r="H52" s="168"/>
    </row>
    <row r="53" spans="1:8" x14ac:dyDescent="0.25">
      <c r="A53" s="168"/>
      <c r="B53" s="168"/>
      <c r="C53" s="168"/>
      <c r="D53" s="168"/>
      <c r="E53" s="168"/>
      <c r="F53" s="168"/>
      <c r="G53" s="168"/>
      <c r="H53" s="168"/>
    </row>
    <row r="54" spans="1:8" x14ac:dyDescent="0.25">
      <c r="A54" s="168"/>
      <c r="B54" s="168"/>
      <c r="C54" s="168"/>
      <c r="D54" s="168"/>
      <c r="E54" s="168"/>
      <c r="F54" s="168"/>
      <c r="G54" s="168"/>
      <c r="H54" s="168"/>
    </row>
    <row r="55" spans="1:8" x14ac:dyDescent="0.25">
      <c r="A55" s="168"/>
      <c r="B55" s="168"/>
      <c r="C55" s="168"/>
      <c r="D55" s="168"/>
      <c r="E55" s="168"/>
      <c r="F55" s="168"/>
      <c r="G55" s="168"/>
      <c r="H55" s="168"/>
    </row>
    <row r="56" spans="1:8" x14ac:dyDescent="0.25">
      <c r="A56" s="168"/>
      <c r="B56" s="168"/>
      <c r="C56" s="168"/>
      <c r="D56" s="168"/>
      <c r="E56" s="168"/>
      <c r="F56" s="168"/>
      <c r="G56" s="168"/>
      <c r="H56" s="168"/>
    </row>
    <row r="57" spans="1:8" x14ac:dyDescent="0.25">
      <c r="A57" s="168"/>
      <c r="B57" s="168"/>
      <c r="C57" s="168"/>
      <c r="D57" s="168"/>
      <c r="E57" s="168"/>
      <c r="F57" s="168"/>
      <c r="G57" s="168"/>
      <c r="H57" s="168"/>
    </row>
    <row r="58" spans="1:8" x14ac:dyDescent="0.25">
      <c r="A58" s="168"/>
      <c r="B58" s="168"/>
      <c r="C58" s="168"/>
      <c r="D58" s="168"/>
      <c r="E58" s="168"/>
      <c r="F58" s="168"/>
      <c r="G58" s="168"/>
      <c r="H58" s="168"/>
    </row>
    <row r="59" spans="1:8" x14ac:dyDescent="0.25">
      <c r="A59" s="168"/>
      <c r="B59" s="168"/>
      <c r="C59" s="168"/>
      <c r="D59" s="168"/>
      <c r="E59" s="168"/>
      <c r="F59" s="168"/>
      <c r="G59" s="168"/>
      <c r="H59" s="168"/>
    </row>
    <row r="60" spans="1:8" x14ac:dyDescent="0.25">
      <c r="A60" s="168"/>
      <c r="B60" s="168"/>
      <c r="C60" s="168"/>
      <c r="D60" s="168"/>
      <c r="E60" s="168"/>
      <c r="F60" s="168"/>
      <c r="G60" s="168"/>
      <c r="H60" s="168"/>
    </row>
    <row r="61" spans="1:8" x14ac:dyDescent="0.25">
      <c r="A61" s="168"/>
      <c r="B61" s="168"/>
      <c r="C61" s="168"/>
      <c r="D61" s="168"/>
      <c r="E61" s="168"/>
      <c r="F61" s="168"/>
      <c r="G61" s="168"/>
      <c r="H61" s="168"/>
    </row>
    <row r="62" spans="1:8" x14ac:dyDescent="0.25">
      <c r="A62" s="168"/>
      <c r="B62" s="168"/>
      <c r="C62" s="168"/>
      <c r="D62" s="168"/>
      <c r="E62" s="168"/>
      <c r="F62" s="168"/>
      <c r="G62" s="168"/>
      <c r="H62" s="168"/>
    </row>
    <row r="63" spans="1:8" x14ac:dyDescent="0.25">
      <c r="A63" s="168"/>
      <c r="B63" s="168"/>
      <c r="C63" s="168"/>
      <c r="D63" s="168"/>
      <c r="E63" s="168"/>
      <c r="F63" s="168"/>
      <c r="G63" s="168"/>
      <c r="H63" s="168"/>
    </row>
    <row r="64" spans="1:8" x14ac:dyDescent="0.25">
      <c r="A64" s="168"/>
      <c r="B64" s="168"/>
      <c r="C64" s="168"/>
      <c r="D64" s="168"/>
      <c r="E64" s="168"/>
      <c r="F64" s="168"/>
      <c r="G64" s="168"/>
      <c r="H64" s="168"/>
    </row>
    <row r="65" spans="1:8" x14ac:dyDescent="0.25">
      <c r="A65" s="168"/>
      <c r="B65" s="168"/>
      <c r="C65" s="168"/>
      <c r="D65" s="168"/>
      <c r="E65" s="168"/>
      <c r="F65" s="168"/>
      <c r="G65" s="168"/>
      <c r="H65" s="168"/>
    </row>
    <row r="66" spans="1:8" x14ac:dyDescent="0.25">
      <c r="A66" s="168"/>
      <c r="B66" s="168"/>
      <c r="C66" s="168"/>
      <c r="D66" s="168"/>
      <c r="E66" s="168"/>
      <c r="F66" s="168"/>
      <c r="G66" s="168"/>
      <c r="H66" s="168"/>
    </row>
    <row r="67" spans="1:8" x14ac:dyDescent="0.25">
      <c r="A67" s="168"/>
      <c r="B67" s="168"/>
      <c r="C67" s="168"/>
      <c r="D67" s="168"/>
      <c r="E67" s="168"/>
      <c r="F67" s="168"/>
      <c r="G67" s="168"/>
      <c r="H67" s="168"/>
    </row>
    <row r="68" spans="1:8" x14ac:dyDescent="0.25">
      <c r="A68" s="168"/>
      <c r="B68" s="168"/>
      <c r="C68" s="168"/>
      <c r="D68" s="168"/>
      <c r="E68" s="168"/>
      <c r="F68" s="168"/>
      <c r="G68" s="168"/>
      <c r="H68" s="168"/>
    </row>
    <row r="69" spans="1:8" x14ac:dyDescent="0.25">
      <c r="A69" s="168"/>
      <c r="B69" s="168"/>
      <c r="C69" s="168"/>
      <c r="D69" s="168"/>
      <c r="E69" s="168"/>
      <c r="F69" s="168"/>
      <c r="G69" s="168"/>
      <c r="H69" s="168"/>
    </row>
    <row r="70" spans="1:8" x14ac:dyDescent="0.25">
      <c r="A70" s="168"/>
      <c r="B70" s="168"/>
      <c r="C70" s="168"/>
      <c r="D70" s="168"/>
      <c r="E70" s="168"/>
      <c r="F70" s="168"/>
      <c r="G70" s="168"/>
      <c r="H70" s="168"/>
    </row>
    <row r="71" spans="1:8" x14ac:dyDescent="0.25">
      <c r="A71" s="168"/>
      <c r="B71" s="168"/>
      <c r="C71" s="168"/>
      <c r="D71" s="168"/>
      <c r="E71" s="168"/>
      <c r="F71" s="168"/>
      <c r="G71" s="168"/>
      <c r="H71" s="168"/>
    </row>
    <row r="72" spans="1:8" x14ac:dyDescent="0.25">
      <c r="A72" s="168"/>
      <c r="B72" s="168"/>
      <c r="C72" s="168"/>
      <c r="D72" s="168"/>
      <c r="E72" s="168"/>
      <c r="F72" s="168"/>
      <c r="G72" s="168"/>
      <c r="H72" s="168"/>
    </row>
    <row r="73" spans="1:8" x14ac:dyDescent="0.25">
      <c r="A73" s="168"/>
      <c r="B73" s="168"/>
      <c r="C73" s="168"/>
      <c r="D73" s="168"/>
      <c r="E73" s="168"/>
      <c r="F73" s="168"/>
      <c r="G73" s="168"/>
      <c r="H73" s="168"/>
    </row>
    <row r="74" spans="1:8" x14ac:dyDescent="0.25">
      <c r="A74" s="168"/>
      <c r="B74" s="168"/>
      <c r="C74" s="168"/>
      <c r="D74" s="168"/>
      <c r="E74" s="168"/>
      <c r="F74" s="168"/>
      <c r="G74" s="168"/>
      <c r="H74" s="168"/>
    </row>
    <row r="75" spans="1:8" x14ac:dyDescent="0.25">
      <c r="A75" s="168"/>
      <c r="B75" s="168"/>
      <c r="C75" s="168"/>
      <c r="D75" s="168"/>
      <c r="E75" s="168"/>
      <c r="F75" s="168"/>
      <c r="G75" s="168"/>
      <c r="H75" s="168"/>
    </row>
    <row r="76" spans="1:8" x14ac:dyDescent="0.25">
      <c r="A76" s="168"/>
      <c r="B76" s="168"/>
      <c r="C76" s="168"/>
      <c r="D76" s="168"/>
      <c r="E76" s="168"/>
      <c r="F76" s="168"/>
      <c r="G76" s="168"/>
      <c r="H76" s="168"/>
    </row>
    <row r="77" spans="1:8" x14ac:dyDescent="0.25">
      <c r="A77" s="168"/>
      <c r="B77" s="168"/>
      <c r="C77" s="168"/>
      <c r="D77" s="168"/>
      <c r="E77" s="168"/>
      <c r="F77" s="168"/>
      <c r="G77" s="168"/>
      <c r="H77" s="168"/>
    </row>
    <row r="78" spans="1:8" x14ac:dyDescent="0.25">
      <c r="A78" s="168"/>
      <c r="B78" s="168"/>
      <c r="C78" s="168"/>
      <c r="D78" s="168"/>
      <c r="E78" s="168"/>
      <c r="F78" s="168"/>
      <c r="G78" s="168"/>
      <c r="H78" s="168"/>
    </row>
    <row r="79" spans="1:8" x14ac:dyDescent="0.25">
      <c r="A79" s="168"/>
      <c r="B79" s="168"/>
      <c r="C79" s="168"/>
      <c r="D79" s="168"/>
      <c r="E79" s="168"/>
      <c r="F79" s="168"/>
      <c r="G79" s="168"/>
      <c r="H79" s="168"/>
    </row>
    <row r="80" spans="1:8" x14ac:dyDescent="0.25">
      <c r="A80" s="168"/>
      <c r="B80" s="168"/>
      <c r="C80" s="168"/>
      <c r="D80" s="168"/>
      <c r="E80" s="168"/>
      <c r="F80" s="168"/>
      <c r="G80" s="168"/>
      <c r="H80" s="168"/>
    </row>
    <row r="81" spans="1:8" x14ac:dyDescent="0.25">
      <c r="A81" s="168"/>
      <c r="B81" s="168"/>
      <c r="C81" s="168"/>
      <c r="D81" s="168"/>
      <c r="E81" s="168"/>
      <c r="F81" s="168"/>
      <c r="G81" s="168"/>
      <c r="H81" s="168"/>
    </row>
    <row r="82" spans="1:8" x14ac:dyDescent="0.25">
      <c r="A82" s="168"/>
      <c r="B82" s="168"/>
      <c r="C82" s="168"/>
      <c r="D82" s="168"/>
      <c r="E82" s="168"/>
      <c r="F82" s="168"/>
      <c r="G82" s="168"/>
      <c r="H82" s="168"/>
    </row>
    <row r="83" spans="1:8" x14ac:dyDescent="0.25">
      <c r="A83" s="168"/>
      <c r="B83" s="168"/>
      <c r="C83" s="168"/>
      <c r="D83" s="168"/>
      <c r="E83" s="168"/>
      <c r="F83" s="168"/>
      <c r="G83" s="168"/>
      <c r="H83" s="168"/>
    </row>
    <row r="84" spans="1:8" x14ac:dyDescent="0.25">
      <c r="A84" s="168"/>
      <c r="B84" s="168"/>
      <c r="C84" s="168"/>
      <c r="D84" s="168"/>
      <c r="E84" s="168"/>
      <c r="F84" s="168"/>
      <c r="G84" s="168"/>
      <c r="H84" s="168"/>
    </row>
    <row r="85" spans="1:8" x14ac:dyDescent="0.25">
      <c r="A85" s="168"/>
      <c r="B85" s="168"/>
      <c r="C85" s="168"/>
      <c r="D85" s="168"/>
      <c r="E85" s="168"/>
      <c r="F85" s="168"/>
      <c r="G85" s="168"/>
      <c r="H85" s="168"/>
    </row>
    <row r="86" spans="1:8" x14ac:dyDescent="0.25">
      <c r="A86" s="168"/>
      <c r="B86" s="168"/>
      <c r="C86" s="168"/>
      <c r="D86" s="168"/>
      <c r="E86" s="168"/>
      <c r="F86" s="168"/>
      <c r="G86" s="168"/>
      <c r="H86" s="168"/>
    </row>
    <row r="87" spans="1:8" x14ac:dyDescent="0.25">
      <c r="A87" s="168"/>
      <c r="B87" s="168"/>
      <c r="C87" s="168"/>
      <c r="D87" s="168"/>
      <c r="E87" s="168"/>
      <c r="F87" s="168"/>
      <c r="G87" s="168"/>
      <c r="H87" s="168"/>
    </row>
    <row r="88" spans="1:8" x14ac:dyDescent="0.25">
      <c r="A88" s="168"/>
      <c r="B88" s="168"/>
      <c r="C88" s="168"/>
      <c r="D88" s="168"/>
      <c r="E88" s="168"/>
      <c r="F88" s="168"/>
      <c r="G88" s="168"/>
      <c r="H88" s="168"/>
    </row>
    <row r="89" spans="1:8" x14ac:dyDescent="0.25">
      <c r="A89" s="168"/>
      <c r="B89" s="168"/>
      <c r="C89" s="168"/>
      <c r="D89" s="168"/>
      <c r="E89" s="168"/>
      <c r="F89" s="168"/>
      <c r="G89" s="168"/>
      <c r="H89" s="168"/>
    </row>
    <row r="90" spans="1:8" x14ac:dyDescent="0.25">
      <c r="A90" s="168"/>
      <c r="B90" s="168"/>
      <c r="C90" s="168"/>
      <c r="D90" s="168"/>
      <c r="E90" s="168"/>
      <c r="F90" s="168"/>
      <c r="G90" s="168"/>
      <c r="H90" s="168"/>
    </row>
    <row r="91" spans="1:8" x14ac:dyDescent="0.25">
      <c r="A91" s="168"/>
      <c r="B91" s="168"/>
      <c r="C91" s="168"/>
      <c r="D91" s="168"/>
      <c r="E91" s="168"/>
      <c r="F91" s="168"/>
      <c r="G91" s="168"/>
      <c r="H91" s="168"/>
    </row>
    <row r="92" spans="1:8" x14ac:dyDescent="0.25">
      <c r="A92" s="168"/>
      <c r="B92" s="168"/>
      <c r="C92" s="168"/>
      <c r="D92" s="168"/>
      <c r="E92" s="168"/>
      <c r="F92" s="168"/>
      <c r="G92" s="168"/>
      <c r="H92" s="168"/>
    </row>
    <row r="93" spans="1:8" x14ac:dyDescent="0.25">
      <c r="A93" s="168"/>
      <c r="B93" s="168"/>
      <c r="C93" s="168"/>
      <c r="D93" s="168"/>
      <c r="E93" s="168"/>
      <c r="F93" s="168"/>
      <c r="G93" s="168"/>
      <c r="H93" s="168"/>
    </row>
    <row r="94" spans="1:8" x14ac:dyDescent="0.25">
      <c r="A94" s="168"/>
      <c r="B94" s="168"/>
      <c r="C94" s="168"/>
      <c r="D94" s="168"/>
      <c r="E94" s="168"/>
      <c r="F94" s="168"/>
      <c r="G94" s="168"/>
      <c r="H94" s="168"/>
    </row>
    <row r="95" spans="1:8" x14ac:dyDescent="0.25">
      <c r="A95" s="168"/>
      <c r="B95" s="168"/>
      <c r="C95" s="168"/>
      <c r="D95" s="168"/>
      <c r="E95" s="168"/>
      <c r="F95" s="168"/>
      <c r="G95" s="168"/>
      <c r="H95" s="168"/>
    </row>
    <row r="96" spans="1:8" x14ac:dyDescent="0.25">
      <c r="A96" s="168"/>
      <c r="B96" s="168"/>
      <c r="C96" s="168"/>
      <c r="D96" s="168"/>
      <c r="E96" s="168"/>
      <c r="F96" s="168"/>
      <c r="G96" s="168"/>
      <c r="H96" s="168"/>
    </row>
    <row r="97" spans="1:8" x14ac:dyDescent="0.25">
      <c r="A97" s="168"/>
      <c r="B97" s="168"/>
      <c r="C97" s="168"/>
      <c r="D97" s="168"/>
      <c r="E97" s="168"/>
      <c r="F97" s="168"/>
      <c r="G97" s="168"/>
      <c r="H97" s="168"/>
    </row>
    <row r="98" spans="1:8" x14ac:dyDescent="0.25">
      <c r="A98" s="168"/>
      <c r="B98" s="168"/>
      <c r="C98" s="168"/>
      <c r="D98" s="168"/>
      <c r="E98" s="168"/>
      <c r="F98" s="168"/>
      <c r="G98" s="168"/>
      <c r="H98" s="168"/>
    </row>
    <row r="99" spans="1:8" x14ac:dyDescent="0.25">
      <c r="A99" s="168"/>
      <c r="B99" s="168"/>
      <c r="C99" s="168"/>
      <c r="D99" s="168"/>
      <c r="E99" s="168"/>
      <c r="F99" s="168"/>
      <c r="G99" s="168"/>
      <c r="H99" s="168"/>
    </row>
    <row r="100" spans="1:8" x14ac:dyDescent="0.25">
      <c r="A100" s="168"/>
      <c r="B100" s="168"/>
      <c r="C100" s="168"/>
      <c r="D100" s="168"/>
      <c r="E100" s="168"/>
      <c r="F100" s="168"/>
      <c r="G100" s="168"/>
      <c r="H100" s="168"/>
    </row>
    <row r="101" spans="1:8" x14ac:dyDescent="0.25">
      <c r="A101" s="168"/>
      <c r="B101" s="168"/>
      <c r="C101" s="168"/>
      <c r="D101" s="168"/>
      <c r="E101" s="168"/>
      <c r="F101" s="168"/>
      <c r="G101" s="168"/>
      <c r="H101" s="168"/>
    </row>
    <row r="102" spans="1:8" x14ac:dyDescent="0.25">
      <c r="A102" s="168"/>
      <c r="B102" s="168"/>
      <c r="C102" s="168"/>
      <c r="D102" s="168"/>
      <c r="E102" s="168"/>
      <c r="F102" s="168"/>
      <c r="G102" s="168"/>
      <c r="H102" s="168"/>
    </row>
    <row r="103" spans="1:8" x14ac:dyDescent="0.25">
      <c r="A103" s="168"/>
      <c r="B103" s="168"/>
      <c r="C103" s="168"/>
      <c r="D103" s="168"/>
      <c r="E103" s="168"/>
      <c r="F103" s="168"/>
      <c r="G103" s="168"/>
      <c r="H103" s="168"/>
    </row>
    <row r="104" spans="1:8" x14ac:dyDescent="0.25">
      <c r="A104" s="168"/>
      <c r="B104" s="168"/>
      <c r="C104" s="168"/>
      <c r="D104" s="168"/>
      <c r="E104" s="168"/>
      <c r="F104" s="168"/>
      <c r="G104" s="168"/>
      <c r="H104" s="168"/>
    </row>
    <row r="105" spans="1:8" x14ac:dyDescent="0.25">
      <c r="A105" s="168"/>
      <c r="B105" s="168"/>
      <c r="C105" s="168"/>
      <c r="D105" s="168"/>
      <c r="E105" s="168"/>
      <c r="F105" s="168"/>
      <c r="G105" s="168"/>
      <c r="H105" s="168"/>
    </row>
    <row r="106" spans="1:8" x14ac:dyDescent="0.25">
      <c r="A106" s="168"/>
      <c r="B106" s="168"/>
      <c r="C106" s="168"/>
      <c r="D106" s="168"/>
      <c r="E106" s="168"/>
      <c r="F106" s="168"/>
      <c r="G106" s="168"/>
      <c r="H106" s="168"/>
    </row>
    <row r="107" spans="1:8" x14ac:dyDescent="0.25">
      <c r="A107" s="168"/>
      <c r="B107" s="168"/>
      <c r="C107" s="168"/>
      <c r="D107" s="168"/>
      <c r="E107" s="168"/>
      <c r="F107" s="168"/>
      <c r="G107" s="168"/>
      <c r="H107" s="168"/>
    </row>
    <row r="108" spans="1:8" x14ac:dyDescent="0.25">
      <c r="A108" s="168"/>
      <c r="B108" s="168"/>
      <c r="C108" s="168"/>
      <c r="D108" s="168"/>
      <c r="E108" s="168"/>
      <c r="F108" s="168"/>
      <c r="G108" s="168"/>
      <c r="H108" s="168"/>
    </row>
    <row r="109" spans="1:8" x14ac:dyDescent="0.25">
      <c r="A109" s="168"/>
      <c r="B109" s="168"/>
      <c r="C109" s="168"/>
      <c r="D109" s="168"/>
      <c r="E109" s="168"/>
      <c r="F109" s="168"/>
      <c r="G109" s="168"/>
      <c r="H109" s="168"/>
    </row>
    <row r="110" spans="1:8" x14ac:dyDescent="0.25">
      <c r="A110" s="168"/>
      <c r="B110" s="168"/>
      <c r="C110" s="168"/>
      <c r="D110" s="168"/>
      <c r="E110" s="168"/>
      <c r="F110" s="168"/>
      <c r="G110" s="168"/>
      <c r="H110" s="168"/>
    </row>
    <row r="111" spans="1:8" x14ac:dyDescent="0.25">
      <c r="A111" s="168"/>
      <c r="B111" s="168"/>
      <c r="C111" s="168"/>
      <c r="D111" s="168"/>
      <c r="E111" s="168"/>
      <c r="F111" s="168"/>
      <c r="G111" s="168"/>
      <c r="H111" s="168"/>
    </row>
    <row r="112" spans="1:8" x14ac:dyDescent="0.25">
      <c r="A112" s="168"/>
      <c r="B112" s="168"/>
      <c r="C112" s="168"/>
      <c r="D112" s="168"/>
      <c r="E112" s="168"/>
      <c r="F112" s="168"/>
      <c r="G112" s="168"/>
      <c r="H112" s="168"/>
    </row>
    <row r="113" spans="1:8" x14ac:dyDescent="0.25">
      <c r="A113" s="168"/>
      <c r="B113" s="168"/>
      <c r="C113" s="168"/>
      <c r="D113" s="168"/>
      <c r="E113" s="168"/>
      <c r="F113" s="168"/>
      <c r="G113" s="168"/>
      <c r="H113" s="168"/>
    </row>
    <row r="114" spans="1:8" x14ac:dyDescent="0.25">
      <c r="A114" s="168"/>
      <c r="B114" s="168"/>
      <c r="C114" s="168"/>
      <c r="D114" s="168"/>
      <c r="E114" s="168"/>
      <c r="F114" s="168"/>
      <c r="G114" s="168"/>
      <c r="H114" s="168"/>
    </row>
    <row r="115" spans="1:8" x14ac:dyDescent="0.25">
      <c r="A115" s="168"/>
      <c r="B115" s="168"/>
      <c r="C115" s="168"/>
      <c r="D115" s="168"/>
      <c r="E115" s="168"/>
      <c r="F115" s="168"/>
      <c r="G115" s="168"/>
      <c r="H115" s="168"/>
    </row>
    <row r="116" spans="1:8" x14ac:dyDescent="0.25">
      <c r="A116" s="168"/>
      <c r="B116" s="168"/>
      <c r="C116" s="168"/>
      <c r="D116" s="168"/>
      <c r="E116" s="168"/>
      <c r="F116" s="168"/>
      <c r="G116" s="168"/>
      <c r="H116" s="168"/>
    </row>
    <row r="117" spans="1:8" x14ac:dyDescent="0.25">
      <c r="A117" s="168"/>
      <c r="B117" s="168"/>
      <c r="C117" s="168"/>
      <c r="D117" s="168"/>
      <c r="E117" s="168"/>
      <c r="F117" s="168"/>
      <c r="G117" s="168"/>
      <c r="H117" s="168"/>
    </row>
    <row r="118" spans="1:8" x14ac:dyDescent="0.25">
      <c r="A118" s="168"/>
      <c r="B118" s="168"/>
      <c r="C118" s="168"/>
      <c r="D118" s="168"/>
      <c r="E118" s="168"/>
      <c r="F118" s="168"/>
      <c r="G118" s="168"/>
      <c r="H118" s="168"/>
    </row>
    <row r="119" spans="1:8" x14ac:dyDescent="0.25">
      <c r="A119" s="168"/>
      <c r="B119" s="168"/>
      <c r="C119" s="168"/>
      <c r="D119" s="168"/>
      <c r="E119" s="168"/>
      <c r="F119" s="168"/>
      <c r="G119" s="168"/>
      <c r="H119" s="168"/>
    </row>
    <row r="120" spans="1:8" x14ac:dyDescent="0.25">
      <c r="A120" s="168"/>
      <c r="B120" s="168"/>
      <c r="C120" s="168"/>
      <c r="D120" s="168"/>
      <c r="E120" s="168"/>
      <c r="F120" s="168"/>
      <c r="G120" s="168"/>
      <c r="H120" s="168"/>
    </row>
    <row r="121" spans="1:8" x14ac:dyDescent="0.25">
      <c r="A121" s="168"/>
      <c r="B121" s="168"/>
      <c r="C121" s="168"/>
      <c r="D121" s="168"/>
      <c r="E121" s="168"/>
      <c r="F121" s="168"/>
      <c r="G121" s="168"/>
      <c r="H121" s="168"/>
    </row>
    <row r="122" spans="1:8" x14ac:dyDescent="0.25">
      <c r="A122" s="168"/>
      <c r="B122" s="168"/>
      <c r="C122" s="168"/>
      <c r="D122" s="168"/>
      <c r="E122" s="168"/>
      <c r="F122" s="168"/>
      <c r="G122" s="168"/>
      <c r="H122" s="168"/>
    </row>
    <row r="123" spans="1:8" x14ac:dyDescent="0.25">
      <c r="A123" s="168"/>
      <c r="B123" s="168"/>
      <c r="C123" s="168"/>
      <c r="D123" s="168"/>
      <c r="E123" s="168"/>
      <c r="F123" s="168"/>
      <c r="G123" s="168"/>
      <c r="H123" s="168"/>
    </row>
    <row r="124" spans="1:8" x14ac:dyDescent="0.25">
      <c r="A124" s="168"/>
      <c r="B124" s="168"/>
      <c r="C124" s="168"/>
      <c r="D124" s="168"/>
      <c r="E124" s="168"/>
      <c r="F124" s="168"/>
      <c r="G124" s="168"/>
      <c r="H124" s="168"/>
    </row>
    <row r="125" spans="1:8" x14ac:dyDescent="0.25">
      <c r="A125" s="168"/>
      <c r="B125" s="168"/>
      <c r="C125" s="168"/>
      <c r="D125" s="168"/>
      <c r="E125" s="168"/>
      <c r="F125" s="168"/>
      <c r="G125" s="168"/>
      <c r="H125" s="168"/>
    </row>
    <row r="126" spans="1:8" x14ac:dyDescent="0.25">
      <c r="A126" s="168"/>
      <c r="B126" s="168"/>
      <c r="C126" s="168"/>
      <c r="D126" s="168"/>
      <c r="E126" s="168"/>
      <c r="F126" s="168"/>
      <c r="G126" s="168"/>
      <c r="H126" s="168"/>
    </row>
    <row r="127" spans="1:8" x14ac:dyDescent="0.25">
      <c r="A127" s="168"/>
      <c r="B127" s="168"/>
      <c r="C127" s="168"/>
      <c r="D127" s="168"/>
      <c r="E127" s="168"/>
      <c r="F127" s="168"/>
      <c r="G127" s="168"/>
      <c r="H127" s="168"/>
    </row>
    <row r="128" spans="1:8" x14ac:dyDescent="0.25">
      <c r="A128" s="168"/>
      <c r="B128" s="168"/>
      <c r="C128" s="168"/>
      <c r="D128" s="168"/>
      <c r="E128" s="168"/>
      <c r="F128" s="168"/>
      <c r="G128" s="168"/>
      <c r="H128" s="168"/>
    </row>
    <row r="129" spans="1:8" x14ac:dyDescent="0.25">
      <c r="A129" s="168"/>
      <c r="B129" s="168"/>
      <c r="C129" s="168"/>
      <c r="D129" s="168"/>
      <c r="E129" s="168"/>
      <c r="F129" s="168"/>
      <c r="G129" s="168"/>
      <c r="H129" s="168"/>
    </row>
    <row r="130" spans="1:8" x14ac:dyDescent="0.25">
      <c r="A130" s="168"/>
      <c r="B130" s="168"/>
      <c r="C130" s="168"/>
      <c r="D130" s="168"/>
      <c r="E130" s="168"/>
      <c r="F130" s="168"/>
      <c r="G130" s="168"/>
      <c r="H130" s="168"/>
    </row>
    <row r="131" spans="1:8" x14ac:dyDescent="0.25">
      <c r="A131" s="168"/>
      <c r="B131" s="168"/>
      <c r="C131" s="168"/>
      <c r="D131" s="168"/>
      <c r="E131" s="168"/>
      <c r="F131" s="168"/>
      <c r="G131" s="168"/>
      <c r="H131" s="168"/>
    </row>
    <row r="132" spans="1:8" x14ac:dyDescent="0.25">
      <c r="A132" s="168"/>
      <c r="B132" s="168"/>
      <c r="C132" s="168"/>
      <c r="D132" s="168"/>
      <c r="E132" s="168"/>
      <c r="F132" s="168"/>
      <c r="G132" s="168"/>
      <c r="H132" s="168"/>
    </row>
    <row r="133" spans="1:8" x14ac:dyDescent="0.25">
      <c r="A133" s="168"/>
      <c r="B133" s="168"/>
      <c r="C133" s="168"/>
      <c r="D133" s="168"/>
      <c r="E133" s="168"/>
      <c r="F133" s="168"/>
      <c r="G133" s="168"/>
      <c r="H133" s="168"/>
    </row>
    <row r="134" spans="1:8" x14ac:dyDescent="0.25">
      <c r="A134" s="168"/>
      <c r="B134" s="168"/>
      <c r="C134" s="168"/>
      <c r="D134" s="168"/>
      <c r="E134" s="168"/>
      <c r="F134" s="168"/>
      <c r="G134" s="168"/>
      <c r="H134" s="168"/>
    </row>
    <row r="135" spans="1:8" x14ac:dyDescent="0.25">
      <c r="A135" s="168"/>
      <c r="B135" s="168"/>
      <c r="C135" s="168"/>
      <c r="D135" s="168"/>
      <c r="E135" s="168"/>
      <c r="F135" s="168"/>
      <c r="G135" s="168"/>
      <c r="H135" s="168"/>
    </row>
    <row r="136" spans="1:8" x14ac:dyDescent="0.25">
      <c r="A136" s="168"/>
      <c r="B136" s="168"/>
      <c r="C136" s="168"/>
      <c r="D136" s="168"/>
      <c r="E136" s="168"/>
      <c r="F136" s="168"/>
      <c r="G136" s="168"/>
      <c r="H136" s="168"/>
    </row>
    <row r="137" spans="1:8" x14ac:dyDescent="0.25">
      <c r="A137" s="168"/>
      <c r="B137" s="168"/>
      <c r="C137" s="168"/>
      <c r="D137" s="168"/>
      <c r="E137" s="168"/>
      <c r="F137" s="168"/>
      <c r="G137" s="168"/>
      <c r="H137" s="168"/>
    </row>
    <row r="138" spans="1:8" x14ac:dyDescent="0.25">
      <c r="A138" s="168"/>
      <c r="B138" s="168"/>
      <c r="C138" s="168"/>
      <c r="D138" s="168"/>
      <c r="E138" s="168"/>
      <c r="F138" s="168"/>
      <c r="G138" s="168"/>
      <c r="H138" s="168"/>
    </row>
    <row r="139" spans="1:8" x14ac:dyDescent="0.25">
      <c r="A139" s="168"/>
      <c r="B139" s="168"/>
      <c r="C139" s="168"/>
      <c r="D139" s="168"/>
      <c r="E139" s="168"/>
      <c r="F139" s="168"/>
      <c r="G139" s="168"/>
      <c r="H139" s="168"/>
    </row>
    <row r="140" spans="1:8" x14ac:dyDescent="0.25">
      <c r="A140" s="168"/>
      <c r="B140" s="168"/>
      <c r="C140" s="168"/>
      <c r="D140" s="168"/>
      <c r="E140" s="168"/>
      <c r="F140" s="168"/>
      <c r="G140" s="168"/>
      <c r="H140" s="168"/>
    </row>
    <row r="141" spans="1:8" x14ac:dyDescent="0.25">
      <c r="A141" s="168"/>
      <c r="B141" s="168"/>
      <c r="C141" s="168"/>
      <c r="D141" s="168"/>
      <c r="E141" s="168"/>
      <c r="F141" s="168"/>
      <c r="G141" s="168"/>
      <c r="H141" s="168"/>
    </row>
    <row r="142" spans="1:8" x14ac:dyDescent="0.25">
      <c r="A142" s="168"/>
      <c r="B142" s="168"/>
      <c r="C142" s="168"/>
      <c r="D142" s="168"/>
      <c r="E142" s="168"/>
      <c r="F142" s="168"/>
      <c r="G142" s="168"/>
      <c r="H142" s="168"/>
    </row>
    <row r="143" spans="1:8" x14ac:dyDescent="0.25">
      <c r="A143" s="168"/>
      <c r="B143" s="168"/>
      <c r="C143" s="168"/>
      <c r="D143" s="168"/>
      <c r="E143" s="168"/>
      <c r="F143" s="168"/>
      <c r="G143" s="168"/>
      <c r="H143" s="168"/>
    </row>
    <row r="144" spans="1:8" x14ac:dyDescent="0.25">
      <c r="A144" s="168"/>
      <c r="B144" s="168"/>
      <c r="C144" s="168"/>
      <c r="D144" s="168"/>
      <c r="E144" s="168"/>
      <c r="F144" s="168"/>
      <c r="G144" s="168"/>
      <c r="H144" s="168"/>
    </row>
    <row r="145" spans="1:8" x14ac:dyDescent="0.25">
      <c r="A145" s="168"/>
      <c r="B145" s="168"/>
      <c r="C145" s="168"/>
      <c r="D145" s="168"/>
      <c r="E145" s="168"/>
      <c r="F145" s="168"/>
      <c r="G145" s="168"/>
      <c r="H145" s="168"/>
    </row>
    <row r="146" spans="1:8" x14ac:dyDescent="0.25">
      <c r="A146" s="168"/>
      <c r="B146" s="168"/>
      <c r="C146" s="168"/>
      <c r="D146" s="168"/>
      <c r="E146" s="168"/>
      <c r="F146" s="168"/>
      <c r="G146" s="168"/>
      <c r="H146" s="168"/>
    </row>
    <row r="147" spans="1:8" x14ac:dyDescent="0.25">
      <c r="A147" s="168"/>
      <c r="B147" s="168"/>
      <c r="C147" s="168"/>
      <c r="D147" s="168"/>
      <c r="E147" s="168"/>
      <c r="F147" s="168"/>
      <c r="G147" s="168"/>
      <c r="H147" s="168"/>
    </row>
    <row r="148" spans="1:8" x14ac:dyDescent="0.25">
      <c r="A148" s="168"/>
      <c r="B148" s="168"/>
      <c r="C148" s="168"/>
      <c r="D148" s="168"/>
      <c r="E148" s="168"/>
      <c r="F148" s="168"/>
      <c r="G148" s="168"/>
      <c r="H148" s="168"/>
    </row>
    <row r="149" spans="1:8" x14ac:dyDescent="0.25">
      <c r="A149" s="168"/>
      <c r="B149" s="168"/>
      <c r="C149" s="168"/>
      <c r="D149" s="168"/>
      <c r="E149" s="168"/>
      <c r="F149" s="168"/>
      <c r="G149" s="168"/>
      <c r="H149" s="168"/>
    </row>
    <row r="150" spans="1:8" x14ac:dyDescent="0.25">
      <c r="A150" s="168"/>
      <c r="B150" s="168"/>
      <c r="C150" s="168"/>
      <c r="D150" s="168"/>
      <c r="E150" s="168"/>
      <c r="F150" s="168"/>
      <c r="G150" s="168"/>
      <c r="H150" s="168"/>
    </row>
    <row r="151" spans="1:8" x14ac:dyDescent="0.25">
      <c r="A151" s="168"/>
      <c r="B151" s="168"/>
      <c r="C151" s="168"/>
      <c r="D151" s="168"/>
      <c r="E151" s="168"/>
      <c r="F151" s="168"/>
      <c r="G151" s="168"/>
      <c r="H151" s="168"/>
    </row>
    <row r="152" spans="1:8" x14ac:dyDescent="0.25">
      <c r="A152" s="168"/>
      <c r="B152" s="168"/>
      <c r="C152" s="168"/>
      <c r="D152" s="168"/>
      <c r="E152" s="168"/>
      <c r="F152" s="168"/>
      <c r="G152" s="168"/>
      <c r="H152" s="168"/>
    </row>
    <row r="153" spans="1:8" x14ac:dyDescent="0.25">
      <c r="A153" s="168"/>
      <c r="B153" s="168"/>
      <c r="C153" s="168"/>
      <c r="D153" s="168"/>
      <c r="E153" s="168"/>
      <c r="F153" s="168"/>
      <c r="G153" s="168"/>
      <c r="H153" s="168"/>
    </row>
    <row r="154" spans="1:8" x14ac:dyDescent="0.25">
      <c r="A154" s="168"/>
      <c r="B154" s="168"/>
      <c r="C154" s="168"/>
      <c r="D154" s="168"/>
      <c r="E154" s="168"/>
      <c r="F154" s="168"/>
      <c r="G154" s="168"/>
      <c r="H154" s="168"/>
    </row>
    <row r="155" spans="1:8" x14ac:dyDescent="0.25">
      <c r="A155" s="168"/>
      <c r="B155" s="168"/>
      <c r="C155" s="168"/>
      <c r="D155" s="168"/>
      <c r="E155" s="168"/>
      <c r="F155" s="168"/>
      <c r="G155" s="168"/>
      <c r="H155" s="168"/>
    </row>
    <row r="156" spans="1:8" x14ac:dyDescent="0.25">
      <c r="A156" s="168"/>
      <c r="B156" s="168"/>
      <c r="C156" s="168"/>
      <c r="D156" s="168"/>
      <c r="E156" s="168"/>
      <c r="F156" s="168"/>
      <c r="G156" s="168"/>
      <c r="H156" s="168"/>
    </row>
    <row r="157" spans="1:8" x14ac:dyDescent="0.25">
      <c r="A157" s="168"/>
      <c r="B157" s="168"/>
      <c r="C157" s="168"/>
      <c r="D157" s="168"/>
      <c r="E157" s="168"/>
      <c r="F157" s="168"/>
      <c r="G157" s="168"/>
      <c r="H157" s="168"/>
    </row>
    <row r="158" spans="1:8" x14ac:dyDescent="0.25">
      <c r="A158" s="168"/>
      <c r="B158" s="168"/>
      <c r="C158" s="168"/>
      <c r="D158" s="168"/>
      <c r="E158" s="168"/>
      <c r="F158" s="168"/>
      <c r="G158" s="168"/>
      <c r="H158" s="168"/>
    </row>
    <row r="159" spans="1:8" x14ac:dyDescent="0.25">
      <c r="A159" s="168"/>
      <c r="B159" s="168"/>
      <c r="C159" s="168"/>
      <c r="D159" s="168"/>
      <c r="E159" s="168"/>
      <c r="F159" s="168"/>
      <c r="G159" s="168"/>
      <c r="H159" s="168"/>
    </row>
    <row r="160" spans="1:8" x14ac:dyDescent="0.25">
      <c r="A160" s="168"/>
      <c r="B160" s="168"/>
      <c r="C160" s="168"/>
      <c r="D160" s="168"/>
      <c r="E160" s="168"/>
      <c r="F160" s="168"/>
      <c r="G160" s="168"/>
      <c r="H160" s="168"/>
    </row>
    <row r="161" spans="1:8" x14ac:dyDescent="0.25">
      <c r="A161" s="168"/>
      <c r="B161" s="168"/>
      <c r="C161" s="168"/>
      <c r="D161" s="168"/>
      <c r="E161" s="168"/>
      <c r="F161" s="168"/>
      <c r="G161" s="168"/>
      <c r="H161" s="168"/>
    </row>
    <row r="162" spans="1:8" x14ac:dyDescent="0.25">
      <c r="A162" s="168"/>
      <c r="B162" s="168"/>
      <c r="C162" s="168"/>
      <c r="D162" s="168"/>
      <c r="E162" s="168"/>
      <c r="F162" s="168"/>
      <c r="G162" s="168"/>
      <c r="H162" s="168"/>
    </row>
    <row r="163" spans="1:8" x14ac:dyDescent="0.25">
      <c r="A163" s="168"/>
      <c r="B163" s="168"/>
      <c r="C163" s="168"/>
      <c r="D163" s="168"/>
      <c r="E163" s="168"/>
      <c r="F163" s="168"/>
      <c r="G163" s="168"/>
      <c r="H163" s="168"/>
    </row>
    <row r="164" spans="1:8" x14ac:dyDescent="0.25">
      <c r="A164" s="168"/>
      <c r="B164" s="168"/>
      <c r="C164" s="168"/>
      <c r="D164" s="168"/>
      <c r="E164" s="168"/>
      <c r="F164" s="168"/>
      <c r="G164" s="168"/>
      <c r="H164" s="168"/>
    </row>
    <row r="165" spans="1:8" x14ac:dyDescent="0.25">
      <c r="A165" s="168"/>
      <c r="B165" s="168"/>
      <c r="C165" s="168"/>
      <c r="D165" s="168"/>
      <c r="E165" s="168"/>
      <c r="F165" s="168"/>
      <c r="G165" s="168"/>
      <c r="H165" s="168"/>
    </row>
    <row r="166" spans="1:8" x14ac:dyDescent="0.25">
      <c r="A166" s="168"/>
      <c r="B166" s="168"/>
      <c r="C166" s="168"/>
      <c r="D166" s="168"/>
      <c r="E166" s="168"/>
      <c r="F166" s="168"/>
      <c r="G166" s="168"/>
      <c r="H166" s="168"/>
    </row>
    <row r="167" spans="1:8" x14ac:dyDescent="0.25">
      <c r="A167" s="168"/>
      <c r="B167" s="168"/>
      <c r="C167" s="168"/>
      <c r="D167" s="168"/>
      <c r="E167" s="168"/>
      <c r="F167" s="168"/>
      <c r="G167" s="168"/>
      <c r="H167" s="168"/>
    </row>
    <row r="168" spans="1:8" x14ac:dyDescent="0.25">
      <c r="A168" s="168"/>
      <c r="B168" s="168"/>
      <c r="C168" s="168"/>
      <c r="D168" s="168"/>
      <c r="E168" s="168"/>
      <c r="F168" s="168"/>
      <c r="G168" s="168"/>
      <c r="H168" s="168"/>
    </row>
    <row r="169" spans="1:8" x14ac:dyDescent="0.25">
      <c r="A169" s="168"/>
      <c r="B169" s="168"/>
      <c r="C169" s="168"/>
      <c r="D169" s="168"/>
      <c r="E169" s="168"/>
      <c r="F169" s="168"/>
      <c r="G169" s="168"/>
      <c r="H169" s="168"/>
    </row>
    <row r="170" spans="1:8" x14ac:dyDescent="0.25">
      <c r="A170" s="168"/>
      <c r="B170" s="168"/>
      <c r="C170" s="168"/>
      <c r="D170" s="168"/>
      <c r="E170" s="168"/>
      <c r="F170" s="168"/>
      <c r="G170" s="168"/>
      <c r="H170" s="168"/>
    </row>
    <row r="171" spans="1:8" x14ac:dyDescent="0.25">
      <c r="A171" s="168"/>
      <c r="B171" s="168"/>
      <c r="C171" s="168"/>
      <c r="D171" s="168"/>
      <c r="E171" s="168"/>
      <c r="F171" s="168"/>
      <c r="G171" s="168"/>
      <c r="H171" s="168"/>
    </row>
    <row r="172" spans="1:8" x14ac:dyDescent="0.25">
      <c r="A172" s="168"/>
      <c r="B172" s="168"/>
      <c r="C172" s="168"/>
      <c r="D172" s="168"/>
      <c r="E172" s="168"/>
      <c r="F172" s="168"/>
      <c r="G172" s="168"/>
      <c r="H172" s="168"/>
    </row>
    <row r="173" spans="1:8" x14ac:dyDescent="0.25">
      <c r="A173" s="168"/>
      <c r="B173" s="168"/>
      <c r="C173" s="168"/>
      <c r="D173" s="168"/>
      <c r="E173" s="168"/>
      <c r="F173" s="168"/>
      <c r="G173" s="168"/>
      <c r="H173" s="168"/>
    </row>
    <row r="174" spans="1:8" x14ac:dyDescent="0.25">
      <c r="A174" s="168"/>
      <c r="B174" s="168"/>
      <c r="C174" s="168"/>
      <c r="D174" s="168"/>
      <c r="E174" s="168"/>
      <c r="F174" s="168"/>
      <c r="G174" s="168"/>
      <c r="H174" s="168"/>
    </row>
    <row r="175" spans="1:8" x14ac:dyDescent="0.25">
      <c r="A175" s="168"/>
      <c r="B175" s="168"/>
      <c r="C175" s="168"/>
      <c r="D175" s="168"/>
      <c r="E175" s="168"/>
      <c r="F175" s="168"/>
      <c r="G175" s="168"/>
      <c r="H175" s="168"/>
    </row>
    <row r="176" spans="1:8" x14ac:dyDescent="0.25">
      <c r="A176" s="168"/>
      <c r="B176" s="168"/>
      <c r="C176" s="168"/>
      <c r="D176" s="168"/>
      <c r="E176" s="168"/>
      <c r="F176" s="168"/>
      <c r="G176" s="168"/>
      <c r="H176" s="168"/>
    </row>
    <row r="177" spans="1:8" x14ac:dyDescent="0.25">
      <c r="A177" s="168"/>
      <c r="B177" s="168"/>
      <c r="C177" s="168"/>
      <c r="D177" s="168"/>
      <c r="E177" s="168"/>
      <c r="F177" s="168"/>
      <c r="G177" s="168"/>
      <c r="H177" s="168"/>
    </row>
    <row r="178" spans="1:8" x14ac:dyDescent="0.25">
      <c r="A178" s="168"/>
      <c r="B178" s="168"/>
      <c r="C178" s="168"/>
      <c r="D178" s="168"/>
      <c r="E178" s="168"/>
      <c r="F178" s="168"/>
      <c r="G178" s="168"/>
      <c r="H178" s="168"/>
    </row>
    <row r="179" spans="1:8" x14ac:dyDescent="0.25">
      <c r="A179" s="168"/>
      <c r="B179" s="168"/>
      <c r="C179" s="168"/>
      <c r="D179" s="168"/>
      <c r="E179" s="168"/>
      <c r="F179" s="168"/>
      <c r="G179" s="168"/>
      <c r="H179" s="168"/>
    </row>
    <row r="180" spans="1:8" x14ac:dyDescent="0.25">
      <c r="A180" s="168"/>
      <c r="B180" s="168"/>
      <c r="C180" s="168"/>
      <c r="D180" s="168"/>
      <c r="E180" s="168"/>
      <c r="F180" s="168"/>
      <c r="G180" s="168"/>
      <c r="H180" s="168"/>
    </row>
    <row r="181" spans="1:8" x14ac:dyDescent="0.25">
      <c r="A181" s="168"/>
      <c r="B181" s="168"/>
      <c r="C181" s="168"/>
      <c r="D181" s="168"/>
      <c r="E181" s="168"/>
      <c r="F181" s="168"/>
      <c r="G181" s="168"/>
      <c r="H181" s="168"/>
    </row>
    <row r="182" spans="1:8" x14ac:dyDescent="0.25">
      <c r="A182" s="168"/>
      <c r="B182" s="168"/>
      <c r="C182" s="168"/>
      <c r="D182" s="168"/>
      <c r="E182" s="168"/>
      <c r="F182" s="168"/>
      <c r="G182" s="168"/>
      <c r="H182" s="168"/>
    </row>
    <row r="183" spans="1:8" x14ac:dyDescent="0.25">
      <c r="A183" s="168"/>
      <c r="B183" s="168"/>
      <c r="C183" s="168"/>
      <c r="D183" s="168"/>
      <c r="E183" s="168"/>
      <c r="F183" s="168"/>
      <c r="G183" s="168"/>
      <c r="H183" s="168"/>
    </row>
    <row r="184" spans="1:8" x14ac:dyDescent="0.25">
      <c r="A184" s="168"/>
      <c r="B184" s="168"/>
      <c r="C184" s="168"/>
      <c r="D184" s="168"/>
      <c r="E184" s="168"/>
      <c r="F184" s="168"/>
      <c r="G184" s="168"/>
      <c r="H184" s="168"/>
    </row>
    <row r="185" spans="1:8" x14ac:dyDescent="0.25">
      <c r="A185" s="168"/>
      <c r="B185" s="168"/>
      <c r="C185" s="168"/>
      <c r="D185" s="168"/>
      <c r="E185" s="168"/>
      <c r="F185" s="168"/>
      <c r="G185" s="168"/>
      <c r="H185" s="168"/>
    </row>
    <row r="186" spans="1:8" x14ac:dyDescent="0.25">
      <c r="A186" s="168"/>
      <c r="B186" s="168"/>
      <c r="C186" s="168"/>
      <c r="D186" s="168"/>
      <c r="E186" s="168"/>
      <c r="F186" s="168"/>
      <c r="G186" s="168"/>
      <c r="H186" s="168"/>
    </row>
    <row r="187" spans="1:8" x14ac:dyDescent="0.25">
      <c r="A187" s="168"/>
      <c r="B187" s="168"/>
      <c r="C187" s="168"/>
      <c r="D187" s="168"/>
      <c r="E187" s="168"/>
      <c r="F187" s="168"/>
      <c r="G187" s="168"/>
      <c r="H187" s="168"/>
    </row>
    <row r="188" spans="1:8" x14ac:dyDescent="0.25">
      <c r="A188" s="168"/>
      <c r="B188" s="168"/>
      <c r="C188" s="168"/>
      <c r="D188" s="168"/>
      <c r="E188" s="168"/>
      <c r="F188" s="168"/>
      <c r="G188" s="168"/>
      <c r="H188" s="168"/>
    </row>
    <row r="189" spans="1:8" x14ac:dyDescent="0.25">
      <c r="A189" s="168"/>
      <c r="B189" s="168"/>
      <c r="C189" s="168"/>
      <c r="D189" s="168"/>
      <c r="E189" s="168"/>
      <c r="F189" s="168"/>
      <c r="G189" s="168"/>
      <c r="H189" s="168"/>
    </row>
    <row r="190" spans="1:8" x14ac:dyDescent="0.25">
      <c r="A190" s="168"/>
      <c r="B190" s="168"/>
      <c r="C190" s="168"/>
      <c r="D190" s="168"/>
      <c r="E190" s="168"/>
      <c r="F190" s="168"/>
      <c r="G190" s="168"/>
      <c r="H190" s="168"/>
    </row>
    <row r="191" spans="1:8" x14ac:dyDescent="0.25">
      <c r="A191" s="168"/>
      <c r="B191" s="168"/>
      <c r="C191" s="168"/>
      <c r="D191" s="168"/>
      <c r="E191" s="168"/>
      <c r="F191" s="168"/>
      <c r="G191" s="168"/>
      <c r="H191" s="168"/>
    </row>
    <row r="192" spans="1:8" x14ac:dyDescent="0.25">
      <c r="A192" s="168"/>
      <c r="B192" s="168"/>
      <c r="C192" s="168"/>
      <c r="D192" s="168"/>
      <c r="E192" s="168"/>
      <c r="F192" s="168"/>
      <c r="G192" s="168"/>
      <c r="H192" s="168"/>
    </row>
    <row r="193" spans="1:8" x14ac:dyDescent="0.25">
      <c r="A193" s="168"/>
      <c r="B193" s="168"/>
      <c r="C193" s="168"/>
      <c r="D193" s="168"/>
      <c r="E193" s="168"/>
      <c r="F193" s="168"/>
      <c r="G193" s="168"/>
      <c r="H193" s="168"/>
    </row>
    <row r="194" spans="1:8" x14ac:dyDescent="0.25">
      <c r="A194" s="168"/>
      <c r="B194" s="168"/>
      <c r="C194" s="168"/>
      <c r="D194" s="168"/>
      <c r="E194" s="168"/>
      <c r="F194" s="168"/>
      <c r="G194" s="168"/>
      <c r="H194" s="168"/>
    </row>
    <row r="195" spans="1:8" x14ac:dyDescent="0.25">
      <c r="A195" s="168"/>
      <c r="B195" s="168"/>
      <c r="C195" s="168"/>
      <c r="D195" s="168"/>
      <c r="E195" s="168"/>
      <c r="F195" s="168"/>
      <c r="G195" s="168"/>
      <c r="H195" s="168"/>
    </row>
    <row r="196" spans="1:8" x14ac:dyDescent="0.25">
      <c r="A196" s="168"/>
      <c r="B196" s="168"/>
      <c r="C196" s="168"/>
      <c r="D196" s="168"/>
      <c r="E196" s="168"/>
      <c r="F196" s="168"/>
      <c r="G196" s="168"/>
      <c r="H196" s="168"/>
    </row>
    <row r="197" spans="1:8" x14ac:dyDescent="0.25">
      <c r="A197" s="168"/>
      <c r="B197" s="168"/>
      <c r="C197" s="168"/>
      <c r="D197" s="168"/>
      <c r="E197" s="168"/>
      <c r="F197" s="168"/>
      <c r="G197" s="168"/>
      <c r="H197" s="168"/>
    </row>
    <row r="198" spans="1:8" x14ac:dyDescent="0.25">
      <c r="A198" s="168"/>
      <c r="B198" s="168"/>
      <c r="C198" s="168"/>
      <c r="D198" s="168"/>
      <c r="E198" s="168"/>
      <c r="F198" s="168"/>
      <c r="G198" s="168"/>
      <c r="H198" s="168"/>
    </row>
    <row r="199" spans="1:8" x14ac:dyDescent="0.25">
      <c r="A199" s="168"/>
      <c r="B199" s="168"/>
      <c r="C199" s="168"/>
      <c r="D199" s="168"/>
      <c r="E199" s="168"/>
      <c r="F199" s="168"/>
      <c r="G199" s="168"/>
      <c r="H199" s="168"/>
    </row>
    <row r="200" spans="1:8" x14ac:dyDescent="0.25">
      <c r="A200" s="168"/>
      <c r="B200" s="168"/>
      <c r="C200" s="168"/>
      <c r="D200" s="168"/>
      <c r="E200" s="168"/>
      <c r="F200" s="168"/>
      <c r="G200" s="168"/>
      <c r="H200" s="168"/>
    </row>
    <row r="201" spans="1:8" x14ac:dyDescent="0.25">
      <c r="A201" s="168"/>
      <c r="B201" s="168"/>
      <c r="C201" s="168"/>
      <c r="D201" s="168"/>
      <c r="E201" s="168"/>
      <c r="F201" s="168"/>
      <c r="G201" s="168"/>
      <c r="H201" s="168"/>
    </row>
    <row r="202" spans="1:8" x14ac:dyDescent="0.25">
      <c r="A202" s="168"/>
      <c r="B202" s="168"/>
      <c r="C202" s="168"/>
      <c r="D202" s="168"/>
      <c r="E202" s="168"/>
      <c r="F202" s="168"/>
      <c r="G202" s="168"/>
      <c r="H202" s="168"/>
    </row>
    <row r="203" spans="1:8" x14ac:dyDescent="0.25">
      <c r="A203" s="168"/>
      <c r="B203" s="168"/>
      <c r="C203" s="168"/>
      <c r="D203" s="168"/>
      <c r="E203" s="168"/>
      <c r="F203" s="168"/>
      <c r="G203" s="168"/>
      <c r="H203" s="168"/>
    </row>
    <row r="204" spans="1:8" x14ac:dyDescent="0.25">
      <c r="A204" s="168"/>
      <c r="B204" s="168"/>
      <c r="C204" s="168"/>
      <c r="D204" s="168"/>
      <c r="E204" s="168"/>
      <c r="F204" s="168"/>
      <c r="G204" s="168"/>
      <c r="H204" s="168"/>
    </row>
    <row r="205" spans="1:8" x14ac:dyDescent="0.25">
      <c r="A205" s="168"/>
      <c r="B205" s="168"/>
      <c r="C205" s="168"/>
      <c r="D205" s="168"/>
      <c r="E205" s="168"/>
      <c r="F205" s="168"/>
      <c r="G205" s="168"/>
      <c r="H205" s="168"/>
    </row>
    <row r="206" spans="1:8" x14ac:dyDescent="0.25">
      <c r="A206" s="168"/>
      <c r="B206" s="168"/>
      <c r="C206" s="168"/>
      <c r="D206" s="168"/>
      <c r="E206" s="168"/>
      <c r="F206" s="168"/>
      <c r="G206" s="168"/>
      <c r="H206" s="168"/>
    </row>
    <row r="207" spans="1:8" x14ac:dyDescent="0.25">
      <c r="A207" s="168"/>
      <c r="B207" s="168"/>
      <c r="C207" s="168"/>
      <c r="D207" s="168"/>
      <c r="E207" s="168"/>
      <c r="F207" s="168"/>
      <c r="G207" s="168"/>
      <c r="H207" s="168"/>
    </row>
    <row r="208" spans="1:8" x14ac:dyDescent="0.25">
      <c r="A208" s="168"/>
      <c r="B208" s="168"/>
      <c r="C208" s="168"/>
      <c r="D208" s="168"/>
      <c r="E208" s="168"/>
      <c r="F208" s="168"/>
      <c r="G208" s="168"/>
      <c r="H208" s="168"/>
    </row>
    <row r="209" spans="1:8" x14ac:dyDescent="0.25">
      <c r="A209" s="168"/>
      <c r="B209" s="168"/>
      <c r="C209" s="168"/>
      <c r="D209" s="168"/>
      <c r="E209" s="168"/>
      <c r="F209" s="168"/>
      <c r="G209" s="168"/>
      <c r="H209" s="168"/>
    </row>
    <row r="210" spans="1:8" x14ac:dyDescent="0.25">
      <c r="A210" s="168"/>
      <c r="B210" s="168"/>
      <c r="C210" s="168"/>
      <c r="D210" s="168"/>
      <c r="E210" s="168"/>
      <c r="F210" s="168"/>
      <c r="G210" s="168"/>
      <c r="H210" s="168"/>
    </row>
    <row r="211" spans="1:8" x14ac:dyDescent="0.25">
      <c r="A211" s="168"/>
      <c r="B211" s="168"/>
      <c r="C211" s="168"/>
      <c r="D211" s="168"/>
      <c r="E211" s="168"/>
      <c r="F211" s="168"/>
      <c r="G211" s="168"/>
      <c r="H211" s="168"/>
    </row>
    <row r="212" spans="1:8" x14ac:dyDescent="0.25">
      <c r="A212" s="168"/>
      <c r="B212" s="168"/>
      <c r="C212" s="168"/>
      <c r="D212" s="168"/>
      <c r="E212" s="168"/>
      <c r="F212" s="168"/>
      <c r="G212" s="168"/>
      <c r="H212" s="168"/>
    </row>
    <row r="213" spans="1:8" x14ac:dyDescent="0.25">
      <c r="A213" s="168"/>
      <c r="B213" s="168"/>
      <c r="C213" s="168"/>
      <c r="D213" s="168"/>
      <c r="E213" s="168"/>
      <c r="F213" s="168"/>
      <c r="G213" s="168"/>
      <c r="H213" s="168"/>
    </row>
    <row r="214" spans="1:8" x14ac:dyDescent="0.25">
      <c r="A214" s="168"/>
      <c r="B214" s="168"/>
      <c r="C214" s="168"/>
      <c r="D214" s="168"/>
      <c r="E214" s="168"/>
      <c r="F214" s="168"/>
      <c r="G214" s="168"/>
      <c r="H214" s="168"/>
    </row>
    <row r="215" spans="1:8" x14ac:dyDescent="0.25">
      <c r="A215" s="168"/>
      <c r="B215" s="168"/>
      <c r="C215" s="168"/>
      <c r="D215" s="168"/>
      <c r="E215" s="168"/>
      <c r="F215" s="168"/>
      <c r="G215" s="168"/>
      <c r="H215" s="168"/>
    </row>
    <row r="216" spans="1:8" x14ac:dyDescent="0.25">
      <c r="A216" s="168"/>
      <c r="B216" s="168"/>
      <c r="C216" s="168"/>
      <c r="D216" s="168"/>
      <c r="E216" s="168"/>
      <c r="F216" s="168"/>
      <c r="G216" s="168"/>
      <c r="H216" s="168"/>
    </row>
    <row r="217" spans="1:8" x14ac:dyDescent="0.25">
      <c r="A217" s="168"/>
      <c r="B217" s="168"/>
      <c r="C217" s="168"/>
      <c r="D217" s="168"/>
      <c r="E217" s="168"/>
      <c r="F217" s="168"/>
      <c r="G217" s="168"/>
      <c r="H217" s="168"/>
    </row>
    <row r="218" spans="1:8" x14ac:dyDescent="0.25">
      <c r="A218" s="168"/>
      <c r="B218" s="168"/>
      <c r="C218" s="168"/>
      <c r="D218" s="168"/>
      <c r="E218" s="168"/>
      <c r="F218" s="168"/>
      <c r="G218" s="168"/>
      <c r="H218" s="168"/>
    </row>
    <row r="219" spans="1:8" x14ac:dyDescent="0.25">
      <c r="A219" s="168"/>
      <c r="B219" s="168"/>
      <c r="C219" s="168"/>
      <c r="D219" s="168"/>
      <c r="E219" s="168"/>
      <c r="F219" s="168"/>
      <c r="G219" s="168"/>
      <c r="H219" s="168"/>
    </row>
    <row r="220" spans="1:8" x14ac:dyDescent="0.25">
      <c r="A220" s="168"/>
      <c r="B220" s="168"/>
      <c r="C220" s="168"/>
      <c r="D220" s="168"/>
      <c r="E220" s="168"/>
      <c r="F220" s="168"/>
      <c r="G220" s="168"/>
      <c r="H220" s="168"/>
    </row>
    <row r="221" spans="1:8" x14ac:dyDescent="0.25">
      <c r="A221" s="168"/>
      <c r="B221" s="168"/>
      <c r="C221" s="168"/>
      <c r="D221" s="168"/>
      <c r="E221" s="168"/>
      <c r="F221" s="168"/>
      <c r="G221" s="168"/>
      <c r="H221" s="168"/>
    </row>
    <row r="222" spans="1:8" x14ac:dyDescent="0.25">
      <c r="A222" s="168"/>
      <c r="B222" s="168"/>
      <c r="C222" s="168"/>
      <c r="D222" s="168"/>
      <c r="E222" s="168"/>
      <c r="F222" s="168"/>
      <c r="G222" s="168"/>
      <c r="H222" s="168"/>
    </row>
    <row r="223" spans="1:8" x14ac:dyDescent="0.25">
      <c r="A223" s="168"/>
      <c r="B223" s="168"/>
      <c r="C223" s="168"/>
      <c r="D223" s="168"/>
      <c r="E223" s="168"/>
      <c r="F223" s="168"/>
      <c r="G223" s="168"/>
      <c r="H223" s="168"/>
    </row>
    <row r="224" spans="1:8" x14ac:dyDescent="0.25">
      <c r="A224" s="168"/>
      <c r="B224" s="168"/>
      <c r="C224" s="168"/>
      <c r="D224" s="168"/>
      <c r="E224" s="168"/>
      <c r="F224" s="168"/>
      <c r="G224" s="168"/>
      <c r="H224" s="168"/>
    </row>
    <row r="225" spans="1:8" x14ac:dyDescent="0.25">
      <c r="A225" s="168"/>
      <c r="B225" s="168"/>
      <c r="C225" s="168"/>
      <c r="D225" s="168"/>
      <c r="E225" s="168"/>
      <c r="F225" s="168"/>
      <c r="G225" s="168"/>
      <c r="H225" s="168"/>
    </row>
    <row r="226" spans="1:8" x14ac:dyDescent="0.25">
      <c r="A226" s="168"/>
      <c r="B226" s="168"/>
      <c r="C226" s="168"/>
      <c r="D226" s="168"/>
      <c r="E226" s="168"/>
      <c r="F226" s="168"/>
      <c r="G226" s="168"/>
      <c r="H226" s="168"/>
    </row>
    <row r="227" spans="1:8" x14ac:dyDescent="0.25">
      <c r="A227" s="168"/>
      <c r="B227" s="168"/>
      <c r="C227" s="168"/>
      <c r="D227" s="168"/>
      <c r="E227" s="168"/>
      <c r="F227" s="168"/>
      <c r="G227" s="168"/>
      <c r="H227" s="168"/>
    </row>
    <row r="228" spans="1:8" x14ac:dyDescent="0.25">
      <c r="A228" s="168"/>
      <c r="B228" s="168"/>
      <c r="C228" s="168"/>
      <c r="D228" s="168"/>
      <c r="E228" s="168"/>
      <c r="F228" s="168"/>
      <c r="G228" s="168"/>
      <c r="H228" s="168"/>
    </row>
    <row r="229" spans="1:8" x14ac:dyDescent="0.25">
      <c r="A229" s="168"/>
      <c r="B229" s="168"/>
      <c r="C229" s="168"/>
      <c r="D229" s="168"/>
      <c r="E229" s="168"/>
      <c r="F229" s="168"/>
      <c r="G229" s="168"/>
      <c r="H229" s="168"/>
    </row>
    <row r="230" spans="1:8" x14ac:dyDescent="0.25">
      <c r="A230" s="168"/>
      <c r="B230" s="168"/>
      <c r="C230" s="168"/>
      <c r="D230" s="168"/>
      <c r="E230" s="168"/>
      <c r="F230" s="168"/>
      <c r="G230" s="168"/>
      <c r="H230" s="168"/>
    </row>
    <row r="231" spans="1:8" x14ac:dyDescent="0.25">
      <c r="A231" s="168"/>
      <c r="B231" s="168"/>
      <c r="C231" s="168"/>
      <c r="D231" s="168"/>
      <c r="E231" s="168"/>
      <c r="F231" s="168"/>
      <c r="G231" s="168"/>
      <c r="H231" s="168"/>
    </row>
    <row r="232" spans="1:8" x14ac:dyDescent="0.25">
      <c r="A232" s="168"/>
      <c r="B232" s="168"/>
      <c r="C232" s="168"/>
      <c r="D232" s="168"/>
      <c r="E232" s="168"/>
      <c r="F232" s="168"/>
      <c r="G232" s="168"/>
      <c r="H232" s="168"/>
    </row>
    <row r="233" spans="1:8" x14ac:dyDescent="0.25">
      <c r="A233" s="168"/>
      <c r="B233" s="168"/>
      <c r="C233" s="168"/>
      <c r="D233" s="168"/>
      <c r="E233" s="168"/>
      <c r="F233" s="168"/>
      <c r="G233" s="168"/>
      <c r="H233" s="168"/>
    </row>
    <row r="234" spans="1:8" x14ac:dyDescent="0.25">
      <c r="A234" s="168"/>
      <c r="B234" s="168"/>
      <c r="C234" s="168"/>
      <c r="D234" s="168"/>
      <c r="E234" s="168"/>
      <c r="F234" s="168"/>
      <c r="G234" s="168"/>
      <c r="H234" s="168"/>
    </row>
    <row r="235" spans="1:8" x14ac:dyDescent="0.25">
      <c r="A235" s="168"/>
      <c r="B235" s="168"/>
      <c r="C235" s="168"/>
      <c r="D235" s="168"/>
      <c r="E235" s="168"/>
      <c r="F235" s="168"/>
      <c r="G235" s="168"/>
      <c r="H235" s="168"/>
    </row>
    <row r="236" spans="1:8" x14ac:dyDescent="0.25">
      <c r="A236" s="168"/>
      <c r="B236" s="168"/>
      <c r="C236" s="168"/>
      <c r="D236" s="168"/>
      <c r="E236" s="168"/>
      <c r="F236" s="168"/>
      <c r="G236" s="168"/>
      <c r="H236" s="168"/>
    </row>
    <row r="237" spans="1:8" x14ac:dyDescent="0.25">
      <c r="A237" s="168"/>
      <c r="B237" s="168"/>
      <c r="C237" s="168"/>
      <c r="D237" s="168"/>
      <c r="E237" s="168"/>
      <c r="F237" s="168"/>
      <c r="G237" s="168"/>
      <c r="H237" s="168"/>
    </row>
    <row r="238" spans="1:8" x14ac:dyDescent="0.25">
      <c r="A238" s="168"/>
      <c r="B238" s="168"/>
      <c r="C238" s="168"/>
      <c r="D238" s="168"/>
      <c r="E238" s="168"/>
      <c r="F238" s="168"/>
      <c r="G238" s="168"/>
      <c r="H238" s="168"/>
    </row>
    <row r="239" spans="1:8" x14ac:dyDescent="0.25">
      <c r="A239" s="168"/>
      <c r="B239" s="168"/>
      <c r="C239" s="168"/>
      <c r="D239" s="168"/>
      <c r="E239" s="168"/>
      <c r="F239" s="168"/>
      <c r="G239" s="168"/>
      <c r="H239" s="168"/>
    </row>
    <row r="240" spans="1:8" x14ac:dyDescent="0.25">
      <c r="A240" s="168"/>
      <c r="B240" s="168"/>
      <c r="C240" s="168"/>
      <c r="D240" s="168"/>
      <c r="E240" s="168"/>
      <c r="F240" s="168"/>
      <c r="G240" s="168"/>
      <c r="H240" s="168"/>
    </row>
    <row r="241" spans="1:8" x14ac:dyDescent="0.25">
      <c r="A241" s="168"/>
      <c r="B241" s="168"/>
      <c r="C241" s="168"/>
      <c r="D241" s="168"/>
      <c r="E241" s="168"/>
      <c r="F241" s="168"/>
      <c r="G241" s="168"/>
      <c r="H241" s="168"/>
    </row>
    <row r="242" spans="1:8" x14ac:dyDescent="0.25">
      <c r="A242" s="168"/>
      <c r="B242" s="168"/>
      <c r="C242" s="168"/>
      <c r="D242" s="168"/>
      <c r="E242" s="168"/>
      <c r="F242" s="168"/>
      <c r="G242" s="168"/>
      <c r="H242" s="168"/>
    </row>
    <row r="243" spans="1:8" x14ac:dyDescent="0.25">
      <c r="A243" s="168"/>
      <c r="B243" s="168"/>
      <c r="C243" s="168"/>
      <c r="D243" s="168"/>
      <c r="E243" s="168"/>
      <c r="F243" s="168"/>
      <c r="G243" s="168"/>
      <c r="H243" s="168"/>
    </row>
    <row r="244" spans="1:8" x14ac:dyDescent="0.25">
      <c r="A244" s="168"/>
      <c r="B244" s="168"/>
      <c r="C244" s="168"/>
      <c r="D244" s="168"/>
      <c r="E244" s="168"/>
      <c r="F244" s="168"/>
      <c r="G244" s="168"/>
      <c r="H244" s="168"/>
    </row>
    <row r="245" spans="1:8" x14ac:dyDescent="0.25">
      <c r="A245" s="168"/>
      <c r="B245" s="168"/>
      <c r="C245" s="168"/>
      <c r="D245" s="168"/>
      <c r="E245" s="168"/>
      <c r="F245" s="168"/>
      <c r="G245" s="168"/>
      <c r="H245" s="168"/>
    </row>
    <row r="246" spans="1:8" x14ac:dyDescent="0.25">
      <c r="A246" s="168"/>
      <c r="B246" s="168"/>
      <c r="C246" s="168"/>
      <c r="D246" s="168"/>
      <c r="E246" s="168"/>
      <c r="F246" s="168"/>
      <c r="G246" s="168"/>
      <c r="H246" s="168"/>
    </row>
    <row r="247" spans="1:8" x14ac:dyDescent="0.25">
      <c r="A247" s="168"/>
      <c r="B247" s="168"/>
      <c r="C247" s="168"/>
      <c r="D247" s="168"/>
      <c r="E247" s="168"/>
      <c r="F247" s="168"/>
      <c r="G247" s="168"/>
      <c r="H247" s="168"/>
    </row>
    <row r="248" spans="1:8" x14ac:dyDescent="0.25">
      <c r="A248" s="168"/>
      <c r="B248" s="168"/>
      <c r="C248" s="168"/>
      <c r="D248" s="168"/>
      <c r="E248" s="168"/>
      <c r="F248" s="168"/>
      <c r="G248" s="168"/>
      <c r="H248" s="168"/>
    </row>
    <row r="249" spans="1:8" x14ac:dyDescent="0.25">
      <c r="A249" s="168"/>
      <c r="B249" s="168"/>
      <c r="C249" s="168"/>
      <c r="D249" s="168"/>
      <c r="E249" s="168"/>
      <c r="F249" s="168"/>
      <c r="G249" s="168"/>
      <c r="H249" s="168"/>
    </row>
    <row r="250" spans="1:8" x14ac:dyDescent="0.25">
      <c r="A250" s="168"/>
      <c r="B250" s="168"/>
      <c r="C250" s="168"/>
      <c r="D250" s="168"/>
      <c r="E250" s="168"/>
      <c r="F250" s="168"/>
      <c r="G250" s="168"/>
      <c r="H250" s="168"/>
    </row>
    <row r="251" spans="1:8" x14ac:dyDescent="0.25">
      <c r="A251" s="168"/>
      <c r="B251" s="168"/>
      <c r="C251" s="168"/>
      <c r="D251" s="168"/>
      <c r="E251" s="168"/>
      <c r="F251" s="168"/>
      <c r="G251" s="168"/>
      <c r="H251" s="168"/>
    </row>
    <row r="252" spans="1:8" x14ac:dyDescent="0.25">
      <c r="A252" s="168"/>
      <c r="B252" s="168"/>
      <c r="C252" s="168"/>
      <c r="D252" s="168"/>
      <c r="E252" s="168"/>
      <c r="F252" s="168"/>
      <c r="G252" s="168"/>
      <c r="H252" s="168"/>
    </row>
    <row r="253" spans="1:8" x14ac:dyDescent="0.25">
      <c r="A253" s="168"/>
      <c r="B253" s="168"/>
      <c r="C253" s="168"/>
      <c r="D253" s="168"/>
      <c r="E253" s="168"/>
      <c r="F253" s="168"/>
      <c r="G253" s="168"/>
      <c r="H253" s="168"/>
    </row>
    <row r="254" spans="1:8" x14ac:dyDescent="0.25">
      <c r="A254" s="168"/>
      <c r="B254" s="168"/>
      <c r="C254" s="168"/>
      <c r="D254" s="168"/>
      <c r="E254" s="168"/>
      <c r="F254" s="168"/>
      <c r="G254" s="168"/>
      <c r="H254" s="168"/>
    </row>
    <row r="255" spans="1:8" x14ac:dyDescent="0.25">
      <c r="A255" s="168"/>
      <c r="B255" s="168"/>
      <c r="C255" s="168"/>
      <c r="D255" s="168"/>
      <c r="E255" s="168"/>
      <c r="F255" s="168"/>
      <c r="G255" s="168"/>
      <c r="H255" s="168"/>
    </row>
    <row r="256" spans="1:8" x14ac:dyDescent="0.25">
      <c r="A256" s="168"/>
      <c r="B256" s="168"/>
      <c r="C256" s="168"/>
      <c r="D256" s="168"/>
      <c r="E256" s="168"/>
      <c r="F256" s="168"/>
      <c r="G256" s="168"/>
      <c r="H256" s="168"/>
    </row>
    <row r="257" spans="1:8" x14ac:dyDescent="0.25">
      <c r="A257" s="168"/>
      <c r="B257" s="168"/>
      <c r="C257" s="168"/>
      <c r="D257" s="168"/>
      <c r="E257" s="168"/>
      <c r="F257" s="168"/>
      <c r="G257" s="168"/>
      <c r="H257" s="168"/>
    </row>
    <row r="258" spans="1:8" x14ac:dyDescent="0.25">
      <c r="A258" s="168"/>
      <c r="B258" s="168"/>
      <c r="C258" s="168"/>
      <c r="D258" s="168"/>
      <c r="E258" s="168"/>
      <c r="F258" s="168"/>
      <c r="G258" s="168"/>
      <c r="H258" s="168"/>
    </row>
    <row r="259" spans="1:8" x14ac:dyDescent="0.25">
      <c r="A259" s="168"/>
      <c r="B259" s="168"/>
      <c r="C259" s="168"/>
      <c r="D259" s="168"/>
      <c r="E259" s="168"/>
      <c r="F259" s="168"/>
      <c r="G259" s="168"/>
      <c r="H259" s="168"/>
    </row>
    <row r="260" spans="1:8" x14ac:dyDescent="0.25">
      <c r="A260" s="168"/>
      <c r="B260" s="168"/>
      <c r="C260" s="168"/>
      <c r="D260" s="168"/>
      <c r="E260" s="168"/>
      <c r="F260" s="168"/>
      <c r="G260" s="168"/>
      <c r="H260" s="168"/>
    </row>
    <row r="261" spans="1:8" x14ac:dyDescent="0.25">
      <c r="A261" s="168"/>
      <c r="B261" s="168"/>
      <c r="C261" s="168"/>
      <c r="D261" s="168"/>
      <c r="E261" s="168"/>
      <c r="F261" s="168"/>
      <c r="G261" s="168"/>
      <c r="H261" s="168"/>
    </row>
    <row r="262" spans="1:8" x14ac:dyDescent="0.25">
      <c r="A262" s="168"/>
      <c r="B262" s="168"/>
      <c r="C262" s="168"/>
      <c r="D262" s="168"/>
      <c r="E262" s="168"/>
      <c r="F262" s="168"/>
      <c r="G262" s="168"/>
      <c r="H262" s="168"/>
    </row>
    <row r="263" spans="1:8" x14ac:dyDescent="0.25">
      <c r="A263" s="168"/>
      <c r="B263" s="168"/>
      <c r="C263" s="168"/>
      <c r="D263" s="168"/>
      <c r="E263" s="168"/>
      <c r="F263" s="168"/>
      <c r="G263" s="168"/>
      <c r="H263" s="168"/>
    </row>
    <row r="264" spans="1:8" x14ac:dyDescent="0.25">
      <c r="A264" s="168"/>
      <c r="B264" s="168"/>
      <c r="C264" s="168"/>
      <c r="D264" s="168"/>
      <c r="E264" s="168"/>
      <c r="F264" s="168"/>
      <c r="G264" s="168"/>
      <c r="H264" s="168"/>
    </row>
    <row r="265" spans="1:8" x14ac:dyDescent="0.25">
      <c r="A265" s="168"/>
      <c r="B265" s="168"/>
      <c r="C265" s="168"/>
      <c r="D265" s="168"/>
      <c r="E265" s="168"/>
      <c r="F265" s="168"/>
      <c r="G265" s="168"/>
      <c r="H265" s="168"/>
    </row>
    <row r="266" spans="1:8" x14ac:dyDescent="0.25">
      <c r="A266" s="168"/>
      <c r="B266" s="168"/>
      <c r="C266" s="168"/>
      <c r="D266" s="168"/>
      <c r="E266" s="168"/>
      <c r="F266" s="168"/>
      <c r="G266" s="168"/>
      <c r="H266" s="168"/>
    </row>
    <row r="267" spans="1:8" x14ac:dyDescent="0.25">
      <c r="A267" s="168"/>
      <c r="B267" s="168"/>
      <c r="C267" s="168"/>
      <c r="D267" s="168"/>
      <c r="E267" s="168"/>
      <c r="F267" s="168"/>
      <c r="G267" s="168"/>
      <c r="H267" s="168"/>
    </row>
    <row r="268" spans="1:8" x14ac:dyDescent="0.25">
      <c r="A268" s="168"/>
      <c r="B268" s="168"/>
      <c r="C268" s="168"/>
      <c r="D268" s="168"/>
      <c r="E268" s="168"/>
      <c r="F268" s="168"/>
      <c r="G268" s="168"/>
      <c r="H268" s="168"/>
    </row>
    <row r="269" spans="1:8" x14ac:dyDescent="0.25">
      <c r="A269" s="168"/>
      <c r="B269" s="168"/>
      <c r="C269" s="168"/>
      <c r="D269" s="168"/>
      <c r="E269" s="168"/>
      <c r="F269" s="168"/>
      <c r="G269" s="168"/>
      <c r="H269" s="168"/>
    </row>
    <row r="270" spans="1:8" x14ac:dyDescent="0.25">
      <c r="A270" s="168"/>
      <c r="B270" s="168"/>
      <c r="C270" s="168"/>
      <c r="D270" s="168"/>
      <c r="E270" s="168"/>
      <c r="F270" s="168"/>
      <c r="G270" s="168"/>
      <c r="H270" s="168"/>
    </row>
    <row r="271" spans="1:8" x14ac:dyDescent="0.25">
      <c r="A271" s="168"/>
      <c r="B271" s="168"/>
      <c r="C271" s="168"/>
      <c r="D271" s="168"/>
      <c r="E271" s="168"/>
      <c r="F271" s="168"/>
      <c r="G271" s="168"/>
      <c r="H271" s="168"/>
    </row>
    <row r="272" spans="1:8" x14ac:dyDescent="0.25">
      <c r="A272" s="168"/>
      <c r="B272" s="168"/>
      <c r="C272" s="168"/>
      <c r="D272" s="168"/>
      <c r="E272" s="168"/>
      <c r="F272" s="168"/>
      <c r="G272" s="168"/>
      <c r="H272" s="168"/>
    </row>
    <row r="273" spans="1:8" x14ac:dyDescent="0.25">
      <c r="A273" s="168"/>
      <c r="B273" s="168"/>
      <c r="C273" s="168"/>
      <c r="D273" s="168"/>
      <c r="E273" s="168"/>
      <c r="F273" s="168"/>
      <c r="G273" s="168"/>
      <c r="H273" s="168"/>
    </row>
    <row r="274" spans="1:8" x14ac:dyDescent="0.25">
      <c r="A274" s="168"/>
      <c r="B274" s="168"/>
      <c r="C274" s="168"/>
      <c r="D274" s="168"/>
      <c r="E274" s="168"/>
      <c r="F274" s="168"/>
      <c r="G274" s="168"/>
      <c r="H274" s="168"/>
    </row>
    <row r="275" spans="1:8" x14ac:dyDescent="0.25">
      <c r="A275" s="168"/>
      <c r="B275" s="168"/>
      <c r="C275" s="168"/>
      <c r="D275" s="168"/>
      <c r="E275" s="168"/>
      <c r="F275" s="168"/>
      <c r="G275" s="168"/>
      <c r="H275" s="168"/>
    </row>
    <row r="276" spans="1:8" x14ac:dyDescent="0.25">
      <c r="A276" s="168"/>
      <c r="B276" s="168"/>
      <c r="C276" s="168"/>
      <c r="D276" s="168"/>
      <c r="E276" s="168"/>
      <c r="F276" s="168"/>
      <c r="G276" s="168"/>
      <c r="H276" s="168"/>
    </row>
    <row r="277" spans="1:8" x14ac:dyDescent="0.25">
      <c r="A277" s="168"/>
      <c r="B277" s="168"/>
      <c r="C277" s="168"/>
      <c r="D277" s="168"/>
      <c r="E277" s="168"/>
      <c r="F277" s="168"/>
      <c r="G277" s="168"/>
      <c r="H277" s="168"/>
    </row>
    <row r="278" spans="1:8" x14ac:dyDescent="0.25">
      <c r="A278" s="168"/>
      <c r="B278" s="168"/>
      <c r="C278" s="168"/>
      <c r="D278" s="168"/>
      <c r="E278" s="168"/>
      <c r="F278" s="168"/>
      <c r="G278" s="168"/>
      <c r="H278" s="168"/>
    </row>
    <row r="279" spans="1:8" x14ac:dyDescent="0.25">
      <c r="A279" s="168"/>
      <c r="B279" s="168"/>
      <c r="C279" s="168"/>
      <c r="D279" s="168"/>
      <c r="E279" s="168"/>
      <c r="F279" s="168"/>
      <c r="G279" s="168"/>
      <c r="H279" s="168"/>
    </row>
    <row r="280" spans="1:8" x14ac:dyDescent="0.25">
      <c r="A280" s="168"/>
      <c r="B280" s="168"/>
      <c r="C280" s="168"/>
      <c r="D280" s="168"/>
      <c r="E280" s="168"/>
      <c r="F280" s="168"/>
      <c r="G280" s="168"/>
      <c r="H280" s="168"/>
    </row>
    <row r="281" spans="1:8" x14ac:dyDescent="0.25">
      <c r="A281" s="168"/>
      <c r="B281" s="168"/>
      <c r="C281" s="168"/>
      <c r="D281" s="168"/>
      <c r="E281" s="168"/>
      <c r="F281" s="168"/>
      <c r="G281" s="168"/>
      <c r="H281" s="168"/>
    </row>
    <row r="282" spans="1:8" x14ac:dyDescent="0.25">
      <c r="A282" s="168"/>
      <c r="B282" s="168"/>
      <c r="C282" s="168"/>
      <c r="D282" s="168"/>
      <c r="E282" s="168"/>
      <c r="F282" s="168"/>
      <c r="G282" s="168"/>
      <c r="H282" s="168"/>
    </row>
    <row r="283" spans="1:8" x14ac:dyDescent="0.25">
      <c r="A283" s="168"/>
      <c r="B283" s="168"/>
      <c r="C283" s="168"/>
      <c r="D283" s="168"/>
      <c r="E283" s="168"/>
      <c r="F283" s="168"/>
      <c r="G283" s="168"/>
      <c r="H283" s="168"/>
    </row>
    <row r="284" spans="1:8" x14ac:dyDescent="0.25">
      <c r="A284" s="168"/>
      <c r="B284" s="168"/>
      <c r="C284" s="168"/>
      <c r="D284" s="168"/>
      <c r="E284" s="168"/>
      <c r="F284" s="168"/>
      <c r="G284" s="168"/>
      <c r="H284" s="168"/>
    </row>
    <row r="285" spans="1:8" x14ac:dyDescent="0.25">
      <c r="A285" s="168"/>
      <c r="B285" s="168"/>
      <c r="C285" s="168"/>
      <c r="D285" s="168"/>
      <c r="E285" s="168"/>
      <c r="F285" s="168"/>
      <c r="G285" s="168"/>
      <c r="H285" s="168"/>
    </row>
    <row r="286" spans="1:8" x14ac:dyDescent="0.25">
      <c r="A286" s="168"/>
      <c r="B286" s="168"/>
      <c r="C286" s="168"/>
      <c r="D286" s="168"/>
      <c r="E286" s="168"/>
      <c r="F286" s="168"/>
      <c r="G286" s="168"/>
      <c r="H286" s="168"/>
    </row>
    <row r="287" spans="1:8" x14ac:dyDescent="0.25">
      <c r="A287" s="168"/>
      <c r="B287" s="168"/>
      <c r="C287" s="168"/>
      <c r="D287" s="168"/>
      <c r="E287" s="168"/>
      <c r="F287" s="168"/>
      <c r="G287" s="168"/>
      <c r="H287" s="168"/>
    </row>
    <row r="288" spans="1:8" x14ac:dyDescent="0.25">
      <c r="A288" s="168"/>
      <c r="B288" s="168"/>
      <c r="C288" s="168"/>
      <c r="D288" s="168"/>
      <c r="E288" s="168"/>
      <c r="F288" s="168"/>
      <c r="G288" s="168"/>
      <c r="H288" s="168"/>
    </row>
    <row r="289" spans="1:8" x14ac:dyDescent="0.25">
      <c r="A289" s="168"/>
      <c r="B289" s="168"/>
      <c r="C289" s="168"/>
      <c r="D289" s="168"/>
      <c r="E289" s="168"/>
      <c r="F289" s="168"/>
      <c r="G289" s="168"/>
      <c r="H289" s="168"/>
    </row>
    <row r="290" spans="1:8" x14ac:dyDescent="0.25">
      <c r="A290" s="168"/>
      <c r="B290" s="168"/>
      <c r="C290" s="168"/>
      <c r="D290" s="168"/>
      <c r="E290" s="168"/>
      <c r="F290" s="168"/>
      <c r="G290" s="168"/>
      <c r="H290" s="168"/>
    </row>
    <row r="291" spans="1:8" x14ac:dyDescent="0.25">
      <c r="A291" s="168"/>
      <c r="B291" s="168"/>
      <c r="C291" s="168"/>
      <c r="D291" s="168"/>
      <c r="E291" s="168"/>
      <c r="F291" s="168"/>
      <c r="G291" s="168"/>
      <c r="H291" s="168"/>
    </row>
    <row r="292" spans="1:8" x14ac:dyDescent="0.25">
      <c r="A292" s="168"/>
      <c r="B292" s="168"/>
      <c r="C292" s="168"/>
      <c r="D292" s="168"/>
      <c r="E292" s="168"/>
      <c r="F292" s="168"/>
      <c r="G292" s="168"/>
      <c r="H292" s="168"/>
    </row>
    <row r="293" spans="1:8" x14ac:dyDescent="0.25">
      <c r="A293" s="168"/>
      <c r="B293" s="168"/>
      <c r="C293" s="168"/>
      <c r="D293" s="168"/>
      <c r="E293" s="168"/>
      <c r="F293" s="168"/>
      <c r="G293" s="168"/>
      <c r="H293" s="168"/>
    </row>
    <row r="294" spans="1:8" x14ac:dyDescent="0.25">
      <c r="A294" s="168"/>
      <c r="B294" s="168"/>
      <c r="C294" s="168"/>
      <c r="D294" s="168"/>
      <c r="E294" s="168"/>
      <c r="F294" s="168"/>
      <c r="G294" s="168"/>
      <c r="H294" s="168"/>
    </row>
    <row r="295" spans="1:8" x14ac:dyDescent="0.25">
      <c r="A295" s="168"/>
      <c r="B295" s="168"/>
      <c r="C295" s="168"/>
      <c r="D295" s="168"/>
      <c r="E295" s="168"/>
      <c r="F295" s="168"/>
      <c r="G295" s="168"/>
      <c r="H295" s="168"/>
    </row>
    <row r="296" spans="1:8" x14ac:dyDescent="0.25">
      <c r="A296" s="168"/>
      <c r="B296" s="168"/>
      <c r="C296" s="168"/>
      <c r="D296" s="168"/>
      <c r="E296" s="168"/>
      <c r="F296" s="168"/>
      <c r="G296" s="168"/>
      <c r="H296" s="168"/>
    </row>
    <row r="297" spans="1:8" x14ac:dyDescent="0.25">
      <c r="A297" s="168"/>
      <c r="B297" s="168"/>
      <c r="C297" s="168"/>
      <c r="D297" s="168"/>
      <c r="E297" s="168"/>
      <c r="F297" s="168"/>
      <c r="G297" s="168"/>
      <c r="H297" s="168"/>
    </row>
    <row r="298" spans="1:8" x14ac:dyDescent="0.25">
      <c r="A298" s="168"/>
      <c r="B298" s="168"/>
      <c r="C298" s="168"/>
      <c r="D298" s="168"/>
      <c r="E298" s="168"/>
      <c r="F298" s="168"/>
      <c r="G298" s="168"/>
      <c r="H298" s="168"/>
    </row>
    <row r="299" spans="1:8" x14ac:dyDescent="0.25">
      <c r="A299" s="168"/>
      <c r="B299" s="168"/>
      <c r="C299" s="168"/>
      <c r="D299" s="168"/>
      <c r="E299" s="168"/>
      <c r="F299" s="168"/>
      <c r="G299" s="168"/>
      <c r="H299" s="168"/>
    </row>
    <row r="300" spans="1:8" x14ac:dyDescent="0.25">
      <c r="A300" s="168"/>
      <c r="B300" s="168"/>
      <c r="C300" s="168"/>
      <c r="D300" s="168"/>
      <c r="E300" s="168"/>
      <c r="F300" s="168"/>
      <c r="G300" s="168"/>
      <c r="H300" s="168"/>
    </row>
    <row r="301" spans="1:8" x14ac:dyDescent="0.25">
      <c r="A301" s="168"/>
      <c r="B301" s="168"/>
      <c r="C301" s="168"/>
      <c r="D301" s="168"/>
      <c r="E301" s="168"/>
      <c r="F301" s="168"/>
      <c r="G301" s="168"/>
      <c r="H301" s="168"/>
    </row>
    <row r="302" spans="1:8" x14ac:dyDescent="0.25">
      <c r="A302" s="168"/>
      <c r="B302" s="168"/>
      <c r="C302" s="168"/>
      <c r="D302" s="168"/>
      <c r="E302" s="168"/>
      <c r="F302" s="168"/>
      <c r="G302" s="168"/>
      <c r="H302" s="168"/>
    </row>
    <row r="303" spans="1:8" x14ac:dyDescent="0.25">
      <c r="A303" s="168"/>
      <c r="B303" s="168"/>
      <c r="C303" s="168"/>
      <c r="D303" s="168"/>
      <c r="E303" s="168"/>
      <c r="F303" s="168"/>
      <c r="G303" s="168"/>
      <c r="H303" s="168"/>
    </row>
    <row r="304" spans="1:8" x14ac:dyDescent="0.25">
      <c r="A304" s="168"/>
      <c r="B304" s="168"/>
      <c r="C304" s="168"/>
      <c r="D304" s="168"/>
      <c r="E304" s="168"/>
      <c r="F304" s="168"/>
      <c r="G304" s="168"/>
      <c r="H304" s="168"/>
    </row>
    <row r="305" spans="1:8" x14ac:dyDescent="0.25">
      <c r="A305" s="168"/>
      <c r="B305" s="168"/>
      <c r="C305" s="168"/>
      <c r="D305" s="168"/>
      <c r="E305" s="168"/>
      <c r="F305" s="168"/>
      <c r="G305" s="168"/>
      <c r="H305" s="168"/>
    </row>
    <row r="306" spans="1:8" x14ac:dyDescent="0.25">
      <c r="A306" s="168"/>
      <c r="B306" s="168"/>
      <c r="C306" s="168"/>
      <c r="D306" s="168"/>
      <c r="E306" s="168"/>
      <c r="F306" s="168"/>
      <c r="G306" s="168"/>
      <c r="H306" s="168"/>
    </row>
    <row r="307" spans="1:8" x14ac:dyDescent="0.25">
      <c r="A307" s="168"/>
      <c r="B307" s="168"/>
      <c r="C307" s="168"/>
      <c r="D307" s="168"/>
      <c r="E307" s="168"/>
      <c r="F307" s="168"/>
      <c r="G307" s="168"/>
      <c r="H307" s="168"/>
    </row>
    <row r="308" spans="1:8" x14ac:dyDescent="0.25">
      <c r="A308" s="168"/>
      <c r="B308" s="168"/>
      <c r="C308" s="168"/>
      <c r="D308" s="168"/>
      <c r="E308" s="168"/>
      <c r="F308" s="168"/>
      <c r="G308" s="168"/>
      <c r="H308" s="168"/>
    </row>
    <row r="309" spans="1:8" x14ac:dyDescent="0.25">
      <c r="A309" s="168"/>
      <c r="B309" s="168"/>
      <c r="C309" s="168"/>
      <c r="D309" s="168"/>
      <c r="E309" s="168"/>
      <c r="F309" s="168"/>
      <c r="G309" s="168"/>
      <c r="H309" s="168"/>
    </row>
    <row r="310" spans="1:8" x14ac:dyDescent="0.25">
      <c r="A310" s="168"/>
      <c r="B310" s="168"/>
      <c r="C310" s="168"/>
      <c r="D310" s="168"/>
      <c r="E310" s="168"/>
      <c r="F310" s="168"/>
      <c r="G310" s="168"/>
      <c r="H310" s="168"/>
    </row>
    <row r="311" spans="1:8" x14ac:dyDescent="0.25">
      <c r="A311" s="168"/>
      <c r="B311" s="168"/>
      <c r="C311" s="168"/>
      <c r="D311" s="168"/>
      <c r="E311" s="168"/>
      <c r="F311" s="168"/>
      <c r="G311" s="168"/>
      <c r="H311" s="168"/>
    </row>
    <row r="312" spans="1:8" x14ac:dyDescent="0.25">
      <c r="A312" s="168"/>
      <c r="B312" s="168"/>
      <c r="C312" s="168"/>
      <c r="D312" s="168"/>
      <c r="E312" s="168"/>
      <c r="F312" s="168"/>
      <c r="G312" s="168"/>
      <c r="H312" s="168"/>
    </row>
    <row r="313" spans="1:8" x14ac:dyDescent="0.25">
      <c r="A313" s="168"/>
      <c r="B313" s="168"/>
      <c r="C313" s="168"/>
      <c r="D313" s="168"/>
      <c r="E313" s="168"/>
      <c r="F313" s="168"/>
      <c r="G313" s="168"/>
      <c r="H313" s="168"/>
    </row>
    <row r="314" spans="1:8" x14ac:dyDescent="0.25">
      <c r="A314" s="168"/>
      <c r="B314" s="168"/>
      <c r="C314" s="168"/>
      <c r="D314" s="168"/>
      <c r="E314" s="168"/>
      <c r="F314" s="168"/>
      <c r="G314" s="168"/>
      <c r="H314" s="168"/>
    </row>
    <row r="315" spans="1:8" x14ac:dyDescent="0.25">
      <c r="A315" s="168"/>
      <c r="B315" s="168"/>
      <c r="C315" s="168"/>
      <c r="D315" s="168"/>
      <c r="E315" s="168"/>
      <c r="F315" s="168"/>
      <c r="G315" s="168"/>
      <c r="H315" s="168"/>
    </row>
    <row r="316" spans="1:8" x14ac:dyDescent="0.25">
      <c r="A316" s="168"/>
      <c r="B316" s="168"/>
      <c r="C316" s="168"/>
      <c r="D316" s="168"/>
      <c r="E316" s="168"/>
      <c r="F316" s="168"/>
      <c r="G316" s="168"/>
      <c r="H316" s="168"/>
    </row>
    <row r="317" spans="1:8" x14ac:dyDescent="0.25">
      <c r="A317" s="168"/>
      <c r="B317" s="168"/>
      <c r="C317" s="168"/>
      <c r="D317" s="168"/>
      <c r="E317" s="168"/>
      <c r="F317" s="168"/>
      <c r="G317" s="168"/>
      <c r="H317" s="168"/>
    </row>
    <row r="318" spans="1:8" x14ac:dyDescent="0.25">
      <c r="A318" s="168"/>
      <c r="B318" s="168"/>
      <c r="C318" s="168"/>
      <c r="D318" s="168"/>
      <c r="E318" s="168"/>
      <c r="F318" s="168"/>
      <c r="G318" s="168"/>
      <c r="H318" s="168"/>
    </row>
    <row r="319" spans="1:8" x14ac:dyDescent="0.25">
      <c r="A319" s="168"/>
      <c r="B319" s="168"/>
      <c r="C319" s="168"/>
      <c r="D319" s="168"/>
      <c r="E319" s="168"/>
      <c r="F319" s="168"/>
      <c r="G319" s="168"/>
      <c r="H319" s="168"/>
    </row>
    <row r="320" spans="1:8" x14ac:dyDescent="0.25">
      <c r="A320" s="168"/>
      <c r="B320" s="168"/>
      <c r="C320" s="168"/>
      <c r="D320" s="168"/>
      <c r="E320" s="168"/>
      <c r="F320" s="168"/>
      <c r="G320" s="168"/>
      <c r="H320" s="168"/>
    </row>
    <row r="321" spans="1:8" x14ac:dyDescent="0.25">
      <c r="A321" s="168"/>
      <c r="B321" s="168"/>
      <c r="C321" s="168"/>
      <c r="D321" s="168"/>
      <c r="E321" s="168"/>
      <c r="F321" s="168"/>
      <c r="G321" s="168"/>
      <c r="H321" s="168"/>
    </row>
    <row r="322" spans="1:8" x14ac:dyDescent="0.25">
      <c r="A322" s="168"/>
      <c r="B322" s="168"/>
      <c r="C322" s="168"/>
      <c r="D322" s="168"/>
      <c r="E322" s="168"/>
      <c r="F322" s="168"/>
      <c r="G322" s="168"/>
      <c r="H322" s="168"/>
    </row>
    <row r="323" spans="1:8" x14ac:dyDescent="0.25">
      <c r="A323" s="168"/>
      <c r="B323" s="168"/>
      <c r="C323" s="168"/>
      <c r="D323" s="168"/>
      <c r="E323" s="168"/>
      <c r="F323" s="168"/>
      <c r="G323" s="168"/>
      <c r="H323" s="168"/>
    </row>
    <row r="324" spans="1:8" x14ac:dyDescent="0.25">
      <c r="A324" s="168"/>
      <c r="B324" s="168"/>
      <c r="C324" s="168"/>
      <c r="D324" s="168"/>
      <c r="E324" s="168"/>
      <c r="F324" s="168"/>
      <c r="G324" s="168"/>
      <c r="H324" s="168"/>
    </row>
    <row r="325" spans="1:8" x14ac:dyDescent="0.25">
      <c r="A325" s="168"/>
      <c r="B325" s="168"/>
      <c r="C325" s="168"/>
      <c r="D325" s="168"/>
      <c r="E325" s="168"/>
      <c r="F325" s="168"/>
      <c r="G325" s="168"/>
      <c r="H325" s="168"/>
    </row>
    <row r="326" spans="1:8" x14ac:dyDescent="0.25">
      <c r="A326" s="168"/>
      <c r="B326" s="168"/>
      <c r="C326" s="168"/>
      <c r="D326" s="168"/>
      <c r="E326" s="168"/>
      <c r="F326" s="168"/>
      <c r="G326" s="168"/>
      <c r="H326" s="168"/>
    </row>
    <row r="327" spans="1:8" x14ac:dyDescent="0.25">
      <c r="A327" s="168"/>
      <c r="B327" s="168"/>
      <c r="C327" s="168"/>
      <c r="D327" s="168"/>
      <c r="E327" s="168"/>
      <c r="F327" s="168"/>
      <c r="G327" s="168"/>
      <c r="H327" s="168"/>
    </row>
    <row r="328" spans="1:8" x14ac:dyDescent="0.25">
      <c r="A328" s="168"/>
      <c r="B328" s="168"/>
      <c r="C328" s="168"/>
      <c r="D328" s="168"/>
      <c r="E328" s="168"/>
      <c r="F328" s="168"/>
      <c r="G328" s="168"/>
      <c r="H328" s="168"/>
    </row>
    <row r="329" spans="1:8" x14ac:dyDescent="0.25">
      <c r="A329" s="168"/>
      <c r="B329" s="168"/>
      <c r="C329" s="168"/>
      <c r="D329" s="168"/>
      <c r="E329" s="168"/>
      <c r="F329" s="168"/>
      <c r="G329" s="168"/>
      <c r="H329" s="168"/>
    </row>
    <row r="330" spans="1:8" x14ac:dyDescent="0.25">
      <c r="A330" s="168"/>
      <c r="B330" s="168"/>
      <c r="C330" s="168"/>
      <c r="D330" s="168"/>
      <c r="E330" s="168"/>
      <c r="F330" s="168"/>
      <c r="G330" s="168"/>
      <c r="H330" s="168"/>
    </row>
    <row r="331" spans="1:8" x14ac:dyDescent="0.25">
      <c r="A331" s="168"/>
      <c r="B331" s="168"/>
      <c r="C331" s="168"/>
      <c r="D331" s="168"/>
      <c r="E331" s="168"/>
      <c r="F331" s="168"/>
      <c r="G331" s="168"/>
      <c r="H331" s="168"/>
    </row>
    <row r="332" spans="1:8" x14ac:dyDescent="0.25">
      <c r="A332" s="168"/>
      <c r="B332" s="168"/>
      <c r="C332" s="168"/>
      <c r="D332" s="168"/>
      <c r="E332" s="168"/>
      <c r="F332" s="168"/>
      <c r="G332" s="168"/>
      <c r="H332" s="168"/>
    </row>
    <row r="333" spans="1:8" x14ac:dyDescent="0.25">
      <c r="A333" s="168"/>
      <c r="B333" s="168"/>
      <c r="C333" s="168"/>
      <c r="D333" s="168"/>
      <c r="E333" s="168"/>
      <c r="F333" s="168"/>
      <c r="G333" s="168"/>
      <c r="H333" s="168"/>
    </row>
    <row r="334" spans="1:8" x14ac:dyDescent="0.25">
      <c r="A334" s="168"/>
      <c r="B334" s="168"/>
      <c r="C334" s="168"/>
      <c r="D334" s="168"/>
      <c r="E334" s="168"/>
      <c r="F334" s="168"/>
      <c r="G334" s="168"/>
      <c r="H334" s="168"/>
    </row>
    <row r="335" spans="1:8" x14ac:dyDescent="0.25">
      <c r="A335" s="168"/>
      <c r="B335" s="168"/>
      <c r="C335" s="168"/>
      <c r="D335" s="168"/>
      <c r="E335" s="168"/>
      <c r="F335" s="168"/>
      <c r="G335" s="168"/>
      <c r="H335" s="168"/>
    </row>
    <row r="336" spans="1:8" x14ac:dyDescent="0.25">
      <c r="A336" s="168"/>
      <c r="B336" s="168"/>
      <c r="C336" s="168"/>
      <c r="D336" s="168"/>
      <c r="E336" s="168"/>
      <c r="F336" s="168"/>
      <c r="G336" s="168"/>
      <c r="H336" s="168"/>
    </row>
    <row r="337" spans="1:8" x14ac:dyDescent="0.25">
      <c r="A337" s="168"/>
      <c r="B337" s="168"/>
      <c r="C337" s="168"/>
      <c r="D337" s="168"/>
      <c r="E337" s="168"/>
      <c r="F337" s="168"/>
      <c r="G337" s="168"/>
      <c r="H337" s="168"/>
    </row>
    <row r="338" spans="1:8" x14ac:dyDescent="0.25">
      <c r="A338" s="168"/>
      <c r="B338" s="168"/>
      <c r="C338" s="168"/>
      <c r="D338" s="168"/>
      <c r="E338" s="168"/>
      <c r="F338" s="168"/>
      <c r="G338" s="168"/>
      <c r="H338" s="168"/>
    </row>
    <row r="339" spans="1:8" x14ac:dyDescent="0.25">
      <c r="A339" s="168"/>
      <c r="B339" s="168"/>
      <c r="C339" s="168"/>
      <c r="D339" s="168"/>
      <c r="E339" s="168"/>
      <c r="F339" s="168"/>
      <c r="G339" s="168"/>
      <c r="H339" s="168"/>
    </row>
    <row r="340" spans="1:8" x14ac:dyDescent="0.25">
      <c r="A340" s="168"/>
      <c r="B340" s="168"/>
      <c r="C340" s="168"/>
      <c r="D340" s="168"/>
      <c r="E340" s="168"/>
      <c r="F340" s="168"/>
      <c r="G340" s="168"/>
      <c r="H340" s="168"/>
    </row>
    <row r="341" spans="1:8" x14ac:dyDescent="0.25">
      <c r="A341" s="168"/>
      <c r="B341" s="168"/>
      <c r="C341" s="168"/>
      <c r="D341" s="168"/>
      <c r="E341" s="168"/>
      <c r="F341" s="168"/>
      <c r="G341" s="168"/>
      <c r="H341" s="168"/>
    </row>
    <row r="342" spans="1:8" x14ac:dyDescent="0.25">
      <c r="A342" s="168"/>
      <c r="B342" s="168"/>
      <c r="C342" s="168"/>
      <c r="D342" s="168"/>
      <c r="E342" s="168"/>
      <c r="F342" s="168"/>
      <c r="G342" s="168"/>
      <c r="H342" s="168"/>
    </row>
    <row r="343" spans="1:8" x14ac:dyDescent="0.25">
      <c r="A343" s="168"/>
      <c r="B343" s="168"/>
      <c r="C343" s="168"/>
      <c r="D343" s="168"/>
      <c r="E343" s="168"/>
      <c r="F343" s="168"/>
      <c r="G343" s="168"/>
      <c r="H343" s="168"/>
    </row>
    <row r="344" spans="1:8" x14ac:dyDescent="0.25">
      <c r="A344" s="168"/>
      <c r="B344" s="168"/>
      <c r="C344" s="168"/>
      <c r="D344" s="168"/>
      <c r="E344" s="168"/>
      <c r="F344" s="168"/>
      <c r="G344" s="168"/>
      <c r="H344" s="168"/>
    </row>
    <row r="345" spans="1:8" x14ac:dyDescent="0.25">
      <c r="A345" s="168"/>
      <c r="B345" s="168"/>
      <c r="C345" s="168"/>
      <c r="D345" s="168"/>
      <c r="E345" s="168"/>
      <c r="F345" s="168"/>
      <c r="G345" s="168"/>
      <c r="H345" s="168"/>
    </row>
    <row r="346" spans="1:8" x14ac:dyDescent="0.25">
      <c r="A346" s="168"/>
      <c r="B346" s="168"/>
      <c r="C346" s="168"/>
      <c r="D346" s="168"/>
      <c r="E346" s="168"/>
      <c r="F346" s="168"/>
      <c r="G346" s="168"/>
      <c r="H346" s="168"/>
    </row>
    <row r="347" spans="1:8" x14ac:dyDescent="0.25">
      <c r="A347" s="168"/>
      <c r="B347" s="168"/>
      <c r="C347" s="168"/>
      <c r="D347" s="168"/>
      <c r="E347" s="168"/>
      <c r="F347" s="168"/>
      <c r="G347" s="168"/>
      <c r="H347" s="168"/>
    </row>
    <row r="348" spans="1:8" x14ac:dyDescent="0.25">
      <c r="A348" s="168"/>
      <c r="B348" s="168"/>
      <c r="C348" s="168"/>
      <c r="D348" s="168"/>
      <c r="E348" s="168"/>
      <c r="F348" s="168"/>
      <c r="G348" s="168"/>
      <c r="H348" s="168"/>
    </row>
    <row r="349" spans="1:8" x14ac:dyDescent="0.25">
      <c r="A349" s="168"/>
      <c r="B349" s="168"/>
      <c r="C349" s="168"/>
      <c r="D349" s="168"/>
      <c r="E349" s="168"/>
      <c r="F349" s="168"/>
      <c r="G349" s="168"/>
      <c r="H349" s="168"/>
    </row>
    <row r="350" spans="1:8" x14ac:dyDescent="0.25">
      <c r="A350" s="168"/>
      <c r="B350" s="168"/>
      <c r="C350" s="168"/>
      <c r="D350" s="168"/>
      <c r="E350" s="168"/>
      <c r="F350" s="168"/>
      <c r="G350" s="168"/>
      <c r="H350" s="168"/>
    </row>
    <row r="351" spans="1:8" x14ac:dyDescent="0.25">
      <c r="A351" s="168"/>
      <c r="B351" s="168"/>
      <c r="C351" s="168"/>
      <c r="D351" s="168"/>
      <c r="E351" s="168"/>
      <c r="F351" s="168"/>
      <c r="G351" s="168"/>
      <c r="H351" s="168"/>
    </row>
    <row r="352" spans="1:8" x14ac:dyDescent="0.25">
      <c r="A352" s="168"/>
      <c r="B352" s="168"/>
      <c r="C352" s="168"/>
      <c r="D352" s="168"/>
      <c r="E352" s="168"/>
      <c r="F352" s="168"/>
      <c r="G352" s="168"/>
      <c r="H352" s="168"/>
    </row>
    <row r="353" spans="1:8" x14ac:dyDescent="0.25">
      <c r="A353" s="168"/>
      <c r="B353" s="168"/>
      <c r="C353" s="168"/>
      <c r="D353" s="168"/>
      <c r="E353" s="168"/>
      <c r="F353" s="168"/>
      <c r="G353" s="168"/>
      <c r="H353" s="168"/>
    </row>
    <row r="354" spans="1:8" x14ac:dyDescent="0.25">
      <c r="A354" s="168"/>
      <c r="B354" s="168"/>
      <c r="C354" s="168"/>
      <c r="D354" s="168"/>
      <c r="E354" s="168"/>
      <c r="F354" s="168"/>
      <c r="G354" s="168"/>
      <c r="H354" s="168"/>
    </row>
    <row r="355" spans="1:8" x14ac:dyDescent="0.25">
      <c r="A355" s="168"/>
      <c r="B355" s="168"/>
      <c r="C355" s="168"/>
      <c r="D355" s="168"/>
      <c r="E355" s="168"/>
      <c r="F355" s="168"/>
      <c r="G355" s="168"/>
      <c r="H355" s="168"/>
    </row>
    <row r="356" spans="1:8" x14ac:dyDescent="0.25">
      <c r="A356" s="168"/>
      <c r="B356" s="168"/>
      <c r="C356" s="168"/>
      <c r="D356" s="168"/>
      <c r="E356" s="168"/>
      <c r="F356" s="168"/>
      <c r="G356" s="168"/>
      <c r="H356" s="168"/>
    </row>
    <row r="357" spans="1:8" x14ac:dyDescent="0.25">
      <c r="A357" s="168"/>
      <c r="B357" s="168"/>
      <c r="C357" s="168"/>
      <c r="D357" s="168"/>
      <c r="E357" s="168"/>
      <c r="F357" s="168"/>
      <c r="G357" s="168"/>
      <c r="H357" s="168"/>
    </row>
  </sheetData>
  <mergeCells count="30">
    <mergeCell ref="A41:O41"/>
    <mergeCell ref="A1:H1"/>
    <mergeCell ref="A8:O8"/>
    <mergeCell ref="A10:O10"/>
    <mergeCell ref="A11:A13"/>
    <mergeCell ref="B11:C13"/>
    <mergeCell ref="D11:O11"/>
    <mergeCell ref="D12:D13"/>
    <mergeCell ref="E12:F12"/>
    <mergeCell ref="H12:I12"/>
    <mergeCell ref="K12:L12"/>
    <mergeCell ref="N12:O12"/>
    <mergeCell ref="A14:A16"/>
    <mergeCell ref="B14:B16"/>
    <mergeCell ref="A18:A20"/>
    <mergeCell ref="B18:B20"/>
    <mergeCell ref="A7:M7"/>
    <mergeCell ref="A5:O6"/>
    <mergeCell ref="A38:O38"/>
    <mergeCell ref="A39:O39"/>
    <mergeCell ref="A40:O40"/>
    <mergeCell ref="A22:A24"/>
    <mergeCell ref="B22:B24"/>
    <mergeCell ref="A37:O37"/>
    <mergeCell ref="A26:A28"/>
    <mergeCell ref="B26:B28"/>
    <mergeCell ref="A30:A32"/>
    <mergeCell ref="B30:B32"/>
    <mergeCell ref="A34:A36"/>
    <mergeCell ref="B34:B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D8AB6-12D0-4EFE-8F5D-6A21D2E9E383}">
  <sheetPr>
    <tabColor theme="1"/>
  </sheetPr>
  <dimension ref="A5:S26"/>
  <sheetViews>
    <sheetView showGridLines="0" showRowColHeaders="0" topLeftCell="A11" zoomScale="90" zoomScaleNormal="90" workbookViewId="0">
      <selection activeCell="E18" sqref="E18"/>
    </sheetView>
  </sheetViews>
  <sheetFormatPr baseColWidth="10" defaultColWidth="11.5703125" defaultRowHeight="15" x14ac:dyDescent="0.25"/>
  <cols>
    <col min="1" max="1" width="11.7109375" style="75" bestFit="1" customWidth="1"/>
    <col min="2" max="2" width="11.5703125" style="75"/>
    <col min="3" max="3" width="23.5703125" style="75" customWidth="1"/>
    <col min="4" max="4" width="30.28515625" style="75" customWidth="1"/>
    <col min="5" max="5" width="11.7109375" style="75" bestFit="1" customWidth="1"/>
    <col min="6" max="6" width="29" style="75" customWidth="1"/>
    <col min="7" max="15" width="11.7109375" style="75" bestFit="1" customWidth="1"/>
    <col min="16" max="16" width="17.28515625" style="75" customWidth="1"/>
    <col min="17" max="18" width="11.7109375" style="75" bestFit="1" customWidth="1"/>
    <col min="19" max="16384" width="11.5703125" style="75"/>
  </cols>
  <sheetData>
    <row r="5" spans="1:19" ht="15" customHeight="1" x14ac:dyDescent="0.25">
      <c r="A5" s="777" t="s">
        <v>595</v>
      </c>
      <c r="B5" s="777"/>
      <c r="C5" s="777"/>
      <c r="D5" s="777"/>
      <c r="E5" s="777"/>
      <c r="F5" s="777"/>
      <c r="G5" s="777"/>
      <c r="H5" s="777"/>
      <c r="I5" s="777"/>
      <c r="J5" s="777"/>
      <c r="K5" s="777"/>
      <c r="L5" s="777"/>
      <c r="M5" s="777"/>
      <c r="N5" s="777"/>
      <c r="O5" s="777"/>
      <c r="P5" s="777"/>
      <c r="Q5" s="777"/>
      <c r="R5" s="777"/>
    </row>
    <row r="6" spans="1:19" ht="15" customHeight="1" x14ac:dyDescent="0.25">
      <c r="A6" s="806"/>
      <c r="B6" s="806"/>
      <c r="C6" s="806"/>
      <c r="D6" s="806"/>
      <c r="E6" s="806"/>
      <c r="F6" s="806"/>
      <c r="G6" s="806"/>
      <c r="H6" s="806"/>
      <c r="I6" s="806"/>
      <c r="J6" s="806"/>
      <c r="K6" s="806"/>
      <c r="L6" s="806"/>
      <c r="M6" s="806"/>
      <c r="N6" s="806"/>
      <c r="O6" s="806"/>
      <c r="P6" s="806"/>
      <c r="Q6" s="806"/>
      <c r="R6" s="806"/>
    </row>
    <row r="7" spans="1:19" ht="19.5" customHeight="1" x14ac:dyDescent="0.25">
      <c r="A7" s="782" t="s">
        <v>556</v>
      </c>
      <c r="B7" s="782"/>
      <c r="C7" s="782"/>
      <c r="D7" s="782"/>
      <c r="E7" s="782"/>
      <c r="F7" s="782"/>
      <c r="G7" s="782"/>
      <c r="H7" s="782"/>
      <c r="I7" s="782"/>
      <c r="J7" s="782"/>
      <c r="K7" s="782"/>
      <c r="L7" s="782"/>
      <c r="M7" s="782"/>
      <c r="N7" s="782"/>
      <c r="O7" s="782"/>
      <c r="P7" s="782"/>
      <c r="Q7" s="782"/>
      <c r="R7" s="782"/>
    </row>
    <row r="8" spans="1:19" ht="14.25" customHeight="1" x14ac:dyDescent="0.25">
      <c r="A8" s="790" t="s">
        <v>588</v>
      </c>
      <c r="B8" s="790"/>
      <c r="C8" s="790"/>
      <c r="D8" s="790"/>
      <c r="E8" s="790"/>
      <c r="F8" s="790"/>
      <c r="G8" s="790"/>
      <c r="H8" s="790"/>
      <c r="I8" s="790"/>
      <c r="J8" s="790"/>
      <c r="K8" s="790"/>
      <c r="L8" s="790"/>
      <c r="M8" s="790"/>
      <c r="N8" s="790"/>
      <c r="O8" s="790"/>
      <c r="P8" s="790"/>
      <c r="Q8" s="790"/>
      <c r="R8" s="790"/>
      <c r="S8" s="74"/>
    </row>
    <row r="9" spans="1:19" x14ac:dyDescent="0.25">
      <c r="A9" s="74"/>
      <c r="B9" s="74"/>
      <c r="C9" s="74"/>
      <c r="D9" s="74"/>
      <c r="E9" s="74"/>
      <c r="F9" s="74"/>
      <c r="G9" s="66"/>
      <c r="H9" s="66"/>
      <c r="I9" s="66"/>
      <c r="J9" s="66"/>
      <c r="K9" s="66"/>
      <c r="L9" s="66"/>
      <c r="M9" s="66"/>
      <c r="N9" s="66"/>
      <c r="O9" s="66"/>
      <c r="P9" s="66"/>
      <c r="Q9" s="66"/>
      <c r="R9" s="64"/>
      <c r="S9" s="74"/>
    </row>
    <row r="10" spans="1:19" ht="38.450000000000003" customHeight="1" x14ac:dyDescent="0.25">
      <c r="A10" s="800" t="s">
        <v>51</v>
      </c>
      <c r="B10" s="800"/>
      <c r="C10" s="800"/>
      <c r="D10" s="802" t="s">
        <v>67</v>
      </c>
      <c r="E10" s="802" t="s">
        <v>75</v>
      </c>
      <c r="F10" s="802"/>
      <c r="G10" s="807" t="s">
        <v>528</v>
      </c>
      <c r="H10" s="807"/>
      <c r="I10" s="807"/>
      <c r="J10" s="807"/>
      <c r="K10" s="807"/>
      <c r="L10" s="807"/>
      <c r="M10" s="807"/>
      <c r="N10" s="807"/>
      <c r="O10" s="807"/>
      <c r="P10" s="807"/>
      <c r="Q10" s="807"/>
      <c r="R10" s="807"/>
      <c r="S10" s="74"/>
    </row>
    <row r="11" spans="1:19" ht="75" customHeight="1" thickBot="1" x14ac:dyDescent="0.3">
      <c r="A11" s="801"/>
      <c r="B11" s="801"/>
      <c r="C11" s="801"/>
      <c r="D11" s="803"/>
      <c r="E11" s="803"/>
      <c r="F11" s="803"/>
      <c r="G11" s="803" t="s">
        <v>68</v>
      </c>
      <c r="H11" s="803"/>
      <c r="I11" s="803" t="s">
        <v>69</v>
      </c>
      <c r="J11" s="803"/>
      <c r="K11" s="803" t="s">
        <v>70</v>
      </c>
      <c r="L11" s="803"/>
      <c r="M11" s="803" t="s">
        <v>71</v>
      </c>
      <c r="N11" s="803"/>
      <c r="O11" s="803" t="s">
        <v>72</v>
      </c>
      <c r="P11" s="803"/>
      <c r="Q11" s="803" t="s">
        <v>73</v>
      </c>
      <c r="R11" s="803"/>
      <c r="S11" s="74"/>
    </row>
    <row r="12" spans="1:19" x14ac:dyDescent="0.25">
      <c r="A12" s="524"/>
      <c r="B12" s="524"/>
      <c r="C12" s="524"/>
      <c r="D12" s="536" t="s">
        <v>57</v>
      </c>
      <c r="E12" s="536" t="s">
        <v>57</v>
      </c>
      <c r="F12" s="536" t="s">
        <v>58</v>
      </c>
      <c r="G12" s="536" t="s">
        <v>57</v>
      </c>
      <c r="H12" s="536" t="s">
        <v>58</v>
      </c>
      <c r="I12" s="536" t="s">
        <v>57</v>
      </c>
      <c r="J12" s="536" t="s">
        <v>58</v>
      </c>
      <c r="K12" s="536" t="s">
        <v>57</v>
      </c>
      <c r="L12" s="536" t="s">
        <v>58</v>
      </c>
      <c r="M12" s="536" t="s">
        <v>57</v>
      </c>
      <c r="N12" s="536" t="s">
        <v>58</v>
      </c>
      <c r="O12" s="536" t="s">
        <v>57</v>
      </c>
      <c r="P12" s="536" t="s">
        <v>58</v>
      </c>
      <c r="Q12" s="536" t="s">
        <v>57</v>
      </c>
      <c r="R12" s="536" t="s">
        <v>58</v>
      </c>
    </row>
    <row r="13" spans="1:19" x14ac:dyDescent="0.25">
      <c r="A13" s="799">
        <v>2016</v>
      </c>
      <c r="B13" s="799" t="s">
        <v>59</v>
      </c>
      <c r="C13" s="528" t="s">
        <v>57</v>
      </c>
      <c r="D13" s="552">
        <v>14447476.380000001</v>
      </c>
      <c r="E13" s="573">
        <v>317135.81</v>
      </c>
      <c r="F13" s="574">
        <v>2.2000000000000002</v>
      </c>
      <c r="G13" s="573">
        <v>115857.19</v>
      </c>
      <c r="H13" s="574">
        <v>36.53</v>
      </c>
      <c r="I13" s="573">
        <v>16764.04</v>
      </c>
      <c r="J13" s="574">
        <v>5.29</v>
      </c>
      <c r="K13" s="573">
        <v>150668.32999999999</v>
      </c>
      <c r="L13" s="574">
        <v>47.51</v>
      </c>
      <c r="M13" s="573">
        <v>21808.33</v>
      </c>
      <c r="N13" s="574">
        <v>6.88</v>
      </c>
      <c r="O13" s="573">
        <v>12037.92</v>
      </c>
      <c r="P13" s="574">
        <v>3.8</v>
      </c>
      <c r="Q13" s="574" t="s">
        <v>74</v>
      </c>
      <c r="R13" s="574" t="s">
        <v>74</v>
      </c>
    </row>
    <row r="14" spans="1:19" x14ac:dyDescent="0.25">
      <c r="A14" s="799"/>
      <c r="B14" s="799"/>
      <c r="C14" s="528" t="s">
        <v>60</v>
      </c>
      <c r="D14" s="532">
        <v>11410321.59</v>
      </c>
      <c r="E14" s="555">
        <v>308948.3</v>
      </c>
      <c r="F14" s="556">
        <v>2.71</v>
      </c>
      <c r="G14" s="555">
        <v>112191.39</v>
      </c>
      <c r="H14" s="556">
        <v>36.31</v>
      </c>
      <c r="I14" s="555">
        <v>16764.04</v>
      </c>
      <c r="J14" s="556">
        <v>5.43</v>
      </c>
      <c r="K14" s="555">
        <v>150114.56</v>
      </c>
      <c r="L14" s="556">
        <v>48.59</v>
      </c>
      <c r="M14" s="555">
        <v>18881.919999999998</v>
      </c>
      <c r="N14" s="556">
        <v>6.11</v>
      </c>
      <c r="O14" s="555">
        <v>10996.39</v>
      </c>
      <c r="P14" s="556">
        <v>3.56</v>
      </c>
      <c r="Q14" s="556" t="s">
        <v>74</v>
      </c>
      <c r="R14" s="556" t="s">
        <v>74</v>
      </c>
    </row>
    <row r="15" spans="1:19" ht="24" x14ac:dyDescent="0.25">
      <c r="A15" s="799"/>
      <c r="B15" s="799"/>
      <c r="C15" s="528" t="s">
        <v>61</v>
      </c>
      <c r="D15" s="552">
        <v>3037154.79</v>
      </c>
      <c r="E15" s="552">
        <v>8187.51</v>
      </c>
      <c r="F15" s="529">
        <v>0.27</v>
      </c>
      <c r="G15" s="552">
        <v>3665.8</v>
      </c>
      <c r="H15" s="529">
        <v>44.77</v>
      </c>
      <c r="I15" s="552" t="s">
        <v>74</v>
      </c>
      <c r="J15" s="529" t="s">
        <v>74</v>
      </c>
      <c r="K15" s="552">
        <v>553.76</v>
      </c>
      <c r="L15" s="529">
        <v>6.76</v>
      </c>
      <c r="M15" s="552">
        <v>2926.41</v>
      </c>
      <c r="N15" s="529">
        <v>35.74</v>
      </c>
      <c r="O15" s="552">
        <v>1041.54</v>
      </c>
      <c r="P15" s="529">
        <v>12.72</v>
      </c>
      <c r="Q15" s="529" t="s">
        <v>74</v>
      </c>
      <c r="R15" s="529" t="s">
        <v>74</v>
      </c>
    </row>
    <row r="16" spans="1:19" x14ac:dyDescent="0.25">
      <c r="A16" s="531"/>
      <c r="B16" s="531"/>
      <c r="C16" s="528"/>
      <c r="D16" s="532"/>
      <c r="E16" s="556"/>
      <c r="F16" s="556"/>
      <c r="G16" s="556"/>
      <c r="H16" s="556"/>
      <c r="I16" s="556"/>
      <c r="J16" s="556"/>
      <c r="K16" s="556"/>
      <c r="L16" s="556"/>
      <c r="M16" s="556"/>
      <c r="N16" s="556"/>
      <c r="O16" s="556"/>
      <c r="P16" s="556"/>
      <c r="Q16" s="556"/>
      <c r="R16" s="556"/>
    </row>
    <row r="17" spans="1:18" x14ac:dyDescent="0.25">
      <c r="A17" s="533">
        <v>2017</v>
      </c>
      <c r="B17" s="533"/>
      <c r="C17" s="528" t="s">
        <v>60</v>
      </c>
      <c r="D17" s="532">
        <v>11874009.890000001</v>
      </c>
      <c r="E17" s="555">
        <v>312032.88</v>
      </c>
      <c r="F17" s="556">
        <v>2.63</v>
      </c>
      <c r="G17" s="555">
        <v>133587.5</v>
      </c>
      <c r="H17" s="556">
        <v>42.81</v>
      </c>
      <c r="I17" s="555">
        <v>15436.18</v>
      </c>
      <c r="J17" s="556">
        <v>4.95</v>
      </c>
      <c r="K17" s="555">
        <v>137012.10999999999</v>
      </c>
      <c r="L17" s="556">
        <v>43.91</v>
      </c>
      <c r="M17" s="555">
        <v>19236.04</v>
      </c>
      <c r="N17" s="556">
        <v>6.16</v>
      </c>
      <c r="O17" s="555">
        <v>1529.92</v>
      </c>
      <c r="P17" s="556">
        <v>0.49</v>
      </c>
      <c r="Q17" s="555">
        <v>5231.12</v>
      </c>
      <c r="R17" s="556">
        <v>1.68</v>
      </c>
    </row>
    <row r="18" spans="1:18" x14ac:dyDescent="0.25">
      <c r="A18" s="531"/>
      <c r="B18" s="531"/>
      <c r="C18" s="528"/>
      <c r="D18" s="552"/>
      <c r="E18" s="554"/>
      <c r="F18" s="554"/>
      <c r="G18" s="554"/>
      <c r="H18" s="554"/>
      <c r="I18" s="554"/>
      <c r="J18" s="554"/>
      <c r="K18" s="554"/>
      <c r="L18" s="554"/>
      <c r="M18" s="554"/>
      <c r="N18" s="554"/>
      <c r="O18" s="554"/>
      <c r="P18" s="554"/>
      <c r="Q18" s="554"/>
      <c r="R18" s="554"/>
    </row>
    <row r="19" spans="1:18" x14ac:dyDescent="0.25">
      <c r="A19" s="799">
        <v>2018</v>
      </c>
      <c r="B19" s="799" t="s">
        <v>59</v>
      </c>
      <c r="C19" s="528" t="s">
        <v>57</v>
      </c>
      <c r="D19" s="552">
        <v>15493441.449999999</v>
      </c>
      <c r="E19" s="553">
        <v>383759.85</v>
      </c>
      <c r="F19" s="554">
        <v>2.48</v>
      </c>
      <c r="G19" s="553">
        <v>158892.66</v>
      </c>
      <c r="H19" s="554">
        <v>41.4</v>
      </c>
      <c r="I19" s="553">
        <v>24258.12</v>
      </c>
      <c r="J19" s="554">
        <v>6.32</v>
      </c>
      <c r="K19" s="553">
        <v>167578.35</v>
      </c>
      <c r="L19" s="554">
        <v>43.67</v>
      </c>
      <c r="M19" s="553">
        <v>26554.02</v>
      </c>
      <c r="N19" s="554">
        <v>6.92</v>
      </c>
      <c r="O19" s="553">
        <v>4890.83</v>
      </c>
      <c r="P19" s="554">
        <v>1.27</v>
      </c>
      <c r="Q19" s="553">
        <v>1585.86</v>
      </c>
      <c r="R19" s="554">
        <v>0.41</v>
      </c>
    </row>
    <row r="20" spans="1:18" x14ac:dyDescent="0.25">
      <c r="A20" s="799"/>
      <c r="B20" s="799"/>
      <c r="C20" s="528" t="s">
        <v>60</v>
      </c>
      <c r="D20" s="532">
        <v>12051597.66</v>
      </c>
      <c r="E20" s="555">
        <v>374568.59</v>
      </c>
      <c r="F20" s="556">
        <v>3.11</v>
      </c>
      <c r="G20" s="555">
        <v>154432.94</v>
      </c>
      <c r="H20" s="556">
        <v>41.23</v>
      </c>
      <c r="I20" s="555">
        <v>24193.73</v>
      </c>
      <c r="J20" s="556">
        <v>6.46</v>
      </c>
      <c r="K20" s="555">
        <v>165523.45000000001</v>
      </c>
      <c r="L20" s="556">
        <v>44.19</v>
      </c>
      <c r="M20" s="555">
        <v>24605.11</v>
      </c>
      <c r="N20" s="556">
        <v>6.57</v>
      </c>
      <c r="O20" s="555">
        <v>4604.25</v>
      </c>
      <c r="P20" s="556">
        <v>1.23</v>
      </c>
      <c r="Q20" s="555">
        <v>1209.1099999999999</v>
      </c>
      <c r="R20" s="556">
        <v>0.32</v>
      </c>
    </row>
    <row r="21" spans="1:18" ht="24" x14ac:dyDescent="0.25">
      <c r="A21" s="799"/>
      <c r="B21" s="799"/>
      <c r="C21" s="528" t="s">
        <v>61</v>
      </c>
      <c r="D21" s="552">
        <v>3441843.79</v>
      </c>
      <c r="E21" s="553">
        <v>9191.26</v>
      </c>
      <c r="F21" s="554">
        <v>0.27</v>
      </c>
      <c r="G21" s="553">
        <v>4459.72</v>
      </c>
      <c r="H21" s="554">
        <v>48.52</v>
      </c>
      <c r="I21" s="553">
        <v>64.39</v>
      </c>
      <c r="J21" s="554">
        <v>0.7</v>
      </c>
      <c r="K21" s="553">
        <v>2054.9</v>
      </c>
      <c r="L21" s="554">
        <v>22.36</v>
      </c>
      <c r="M21" s="553">
        <v>1948.91</v>
      </c>
      <c r="N21" s="554">
        <v>21.2</v>
      </c>
      <c r="O21" s="553">
        <v>286.58</v>
      </c>
      <c r="P21" s="554">
        <v>3.12</v>
      </c>
      <c r="Q21" s="553">
        <v>376.75</v>
      </c>
      <c r="R21" s="554">
        <v>4.0999999999999996</v>
      </c>
    </row>
    <row r="22" spans="1:18" x14ac:dyDescent="0.25">
      <c r="A22" s="546"/>
      <c r="B22" s="546"/>
      <c r="C22" s="547"/>
      <c r="D22" s="575"/>
      <c r="E22" s="576"/>
      <c r="F22" s="576"/>
      <c r="G22" s="576"/>
      <c r="H22" s="576"/>
      <c r="I22" s="576"/>
      <c r="J22" s="576"/>
      <c r="K22" s="576"/>
      <c r="L22" s="576"/>
      <c r="M22" s="576"/>
      <c r="N22" s="576"/>
      <c r="O22" s="576"/>
      <c r="P22" s="576"/>
      <c r="Q22" s="576"/>
      <c r="R22" s="576"/>
    </row>
    <row r="23" spans="1:18" ht="63.6" customHeight="1" x14ac:dyDescent="0.25">
      <c r="A23" s="804" t="s">
        <v>626</v>
      </c>
      <c r="B23" s="804"/>
      <c r="C23" s="804"/>
      <c r="D23" s="804"/>
      <c r="E23" s="804"/>
      <c r="F23" s="804"/>
      <c r="G23" s="804"/>
      <c r="H23" s="804"/>
      <c r="I23" s="571"/>
      <c r="J23" s="571"/>
      <c r="K23" s="571"/>
      <c r="L23" s="571"/>
      <c r="M23" s="571"/>
      <c r="N23" s="571"/>
      <c r="O23" s="571"/>
      <c r="P23" s="571"/>
      <c r="Q23" s="571"/>
      <c r="R23" s="572"/>
    </row>
    <row r="24" spans="1:18" ht="22.9" customHeight="1" x14ac:dyDescent="0.25">
      <c r="A24" s="805" t="s">
        <v>627</v>
      </c>
      <c r="B24" s="805"/>
      <c r="C24" s="805"/>
      <c r="D24" s="805"/>
      <c r="E24" s="805"/>
      <c r="F24" s="805"/>
      <c r="G24" s="805"/>
      <c r="H24" s="805"/>
      <c r="I24" s="571"/>
      <c r="J24" s="571"/>
      <c r="K24" s="571"/>
      <c r="L24" s="571"/>
      <c r="M24" s="571"/>
      <c r="N24" s="571"/>
      <c r="O24" s="571"/>
      <c r="P24" s="571"/>
      <c r="Q24" s="571"/>
      <c r="R24" s="572"/>
    </row>
    <row r="25" spans="1:18" x14ac:dyDescent="0.25">
      <c r="A25" s="571"/>
      <c r="B25" s="571"/>
      <c r="C25" s="571"/>
      <c r="D25" s="571"/>
      <c r="E25" s="571"/>
      <c r="F25" s="571"/>
      <c r="G25" s="571"/>
      <c r="H25" s="571"/>
      <c r="I25" s="571"/>
      <c r="J25" s="571"/>
      <c r="K25" s="571"/>
      <c r="L25" s="571"/>
      <c r="M25" s="571"/>
      <c r="N25" s="571"/>
      <c r="O25" s="571"/>
      <c r="P25" s="571"/>
      <c r="Q25" s="571"/>
      <c r="R25" s="572"/>
    </row>
    <row r="26" spans="1:18" x14ac:dyDescent="0.25">
      <c r="A26" s="785" t="s">
        <v>628</v>
      </c>
      <c r="B26" s="785"/>
      <c r="C26" s="785"/>
      <c r="D26" s="785"/>
      <c r="E26" s="785"/>
      <c r="F26" s="785"/>
      <c r="G26" s="785"/>
      <c r="H26" s="785"/>
      <c r="I26" s="785"/>
      <c r="J26" s="785"/>
      <c r="K26" s="785"/>
      <c r="L26" s="785"/>
      <c r="M26" s="785"/>
      <c r="N26" s="785"/>
      <c r="O26" s="785"/>
      <c r="P26" s="488"/>
      <c r="Q26" s="488"/>
      <c r="R26" s="488"/>
    </row>
  </sheetData>
  <mergeCells count="20">
    <mergeCell ref="G11:H11"/>
    <mergeCell ref="I11:J11"/>
    <mergeCell ref="K11:L11"/>
    <mergeCell ref="M11:N11"/>
    <mergeCell ref="A5:R6"/>
    <mergeCell ref="A7:R7"/>
    <mergeCell ref="A8:R8"/>
    <mergeCell ref="O11:P11"/>
    <mergeCell ref="Q11:R11"/>
    <mergeCell ref="G10:R10"/>
    <mergeCell ref="A26:O26"/>
    <mergeCell ref="A19:A21"/>
    <mergeCell ref="B19:B21"/>
    <mergeCell ref="A23:H23"/>
    <mergeCell ref="A24:H24"/>
    <mergeCell ref="A13:A15"/>
    <mergeCell ref="B13:B15"/>
    <mergeCell ref="A10:C11"/>
    <mergeCell ref="D10:D11"/>
    <mergeCell ref="E10:F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FF6D-AC1D-4E92-80BD-788ABA49F2B3}">
  <sheetPr>
    <tabColor theme="1"/>
  </sheetPr>
  <dimension ref="A5:O42"/>
  <sheetViews>
    <sheetView showGridLines="0" showRowColHeaders="0" topLeftCell="A10" zoomScale="90" zoomScaleNormal="90" workbookViewId="0">
      <selection activeCell="D17" sqref="D17"/>
    </sheetView>
  </sheetViews>
  <sheetFormatPr baseColWidth="10" defaultColWidth="11.5703125" defaultRowHeight="15" x14ac:dyDescent="0.25"/>
  <cols>
    <col min="1" max="1" width="11.7109375" style="62" bestFit="1" customWidth="1"/>
    <col min="2" max="2" width="11.5703125" style="62"/>
    <col min="3" max="3" width="23.5703125" style="62" customWidth="1"/>
    <col min="4" max="4" width="30.28515625" style="62" customWidth="1"/>
    <col min="5" max="5" width="11.7109375" style="62" bestFit="1" customWidth="1"/>
    <col min="6" max="6" width="29" style="62" customWidth="1"/>
    <col min="7" max="12" width="11.7109375" style="62" bestFit="1" customWidth="1"/>
    <col min="13" max="16384" width="11.5703125" style="62"/>
  </cols>
  <sheetData>
    <row r="5" spans="1:15" x14ac:dyDescent="0.25">
      <c r="A5" s="777" t="s">
        <v>595</v>
      </c>
      <c r="B5" s="777"/>
      <c r="C5" s="777"/>
      <c r="D5" s="777"/>
      <c r="E5" s="777"/>
      <c r="F5" s="777"/>
      <c r="G5" s="777"/>
      <c r="H5" s="777"/>
      <c r="I5" s="777"/>
      <c r="J5" s="777"/>
      <c r="K5" s="777"/>
      <c r="L5" s="777"/>
    </row>
    <row r="6" spans="1:15" x14ac:dyDescent="0.25">
      <c r="A6" s="777"/>
      <c r="B6" s="777"/>
      <c r="C6" s="777"/>
      <c r="D6" s="777"/>
      <c r="E6" s="777"/>
      <c r="F6" s="777"/>
      <c r="G6" s="777"/>
      <c r="H6" s="777"/>
      <c r="I6" s="777"/>
      <c r="J6" s="777"/>
      <c r="K6" s="777"/>
      <c r="L6" s="777"/>
    </row>
    <row r="7" spans="1:15" ht="19.5" customHeight="1" x14ac:dyDescent="0.25">
      <c r="A7" s="782" t="s">
        <v>553</v>
      </c>
      <c r="B7" s="782"/>
      <c r="C7" s="782"/>
      <c r="D7" s="782"/>
      <c r="E7" s="782"/>
      <c r="F7" s="782"/>
      <c r="G7" s="782"/>
      <c r="H7" s="782"/>
      <c r="I7" s="782"/>
      <c r="J7" s="782"/>
      <c r="K7" s="782"/>
      <c r="L7" s="782"/>
    </row>
    <row r="8" spans="1:15" ht="14.25" customHeight="1" x14ac:dyDescent="0.25">
      <c r="A8" s="790" t="s">
        <v>592</v>
      </c>
      <c r="B8" s="790"/>
      <c r="C8" s="790"/>
      <c r="D8" s="790"/>
      <c r="E8" s="790"/>
      <c r="F8" s="790"/>
      <c r="G8" s="790"/>
      <c r="H8" s="790"/>
      <c r="I8" s="790"/>
      <c r="J8" s="790"/>
      <c r="K8" s="790"/>
      <c r="L8" s="790"/>
    </row>
    <row r="9" spans="1:15" x14ac:dyDescent="0.25">
      <c r="A9" s="67"/>
      <c r="B9" s="67"/>
      <c r="C9" s="67"/>
      <c r="D9" s="67"/>
      <c r="E9" s="67"/>
      <c r="F9" s="67"/>
      <c r="G9" s="66"/>
      <c r="H9" s="66"/>
      <c r="I9" s="66"/>
      <c r="J9" s="66"/>
      <c r="K9" s="66"/>
      <c r="L9" s="66"/>
    </row>
    <row r="10" spans="1:15" ht="48.6" customHeight="1" x14ac:dyDescent="0.25">
      <c r="A10" s="557"/>
      <c r="B10" s="557"/>
      <c r="C10" s="557"/>
      <c r="D10" s="812" t="s">
        <v>67</v>
      </c>
      <c r="E10" s="812" t="s">
        <v>75</v>
      </c>
      <c r="F10" s="812"/>
      <c r="G10" s="807" t="s">
        <v>78</v>
      </c>
      <c r="H10" s="807"/>
      <c r="I10" s="807"/>
      <c r="J10" s="807"/>
      <c r="K10" s="807"/>
      <c r="L10" s="807"/>
    </row>
    <row r="11" spans="1:15" ht="24.6" customHeight="1" x14ac:dyDescent="0.25">
      <c r="A11" s="810" t="s">
        <v>51</v>
      </c>
      <c r="B11" s="810"/>
      <c r="C11" s="810"/>
      <c r="D11" s="813"/>
      <c r="E11" s="813"/>
      <c r="F11" s="813"/>
      <c r="G11" s="813" t="s">
        <v>79</v>
      </c>
      <c r="H11" s="813"/>
      <c r="I11" s="813" t="s">
        <v>80</v>
      </c>
      <c r="J11" s="813"/>
      <c r="K11" s="813" t="s">
        <v>81</v>
      </c>
      <c r="L11" s="813"/>
    </row>
    <row r="12" spans="1:15" ht="15.6" customHeight="1" x14ac:dyDescent="0.25">
      <c r="A12" s="524"/>
      <c r="B12" s="524"/>
      <c r="C12" s="524"/>
      <c r="D12" s="558" t="s">
        <v>57</v>
      </c>
      <c r="E12" s="558" t="s">
        <v>57</v>
      </c>
      <c r="F12" s="558" t="s">
        <v>58</v>
      </c>
      <c r="G12" s="558" t="s">
        <v>57</v>
      </c>
      <c r="H12" s="558" t="s">
        <v>58</v>
      </c>
      <c r="I12" s="558" t="s">
        <v>57</v>
      </c>
      <c r="J12" s="558" t="s">
        <v>58</v>
      </c>
      <c r="K12" s="558" t="s">
        <v>57</v>
      </c>
      <c r="L12" s="558" t="s">
        <v>58</v>
      </c>
      <c r="M12" s="75"/>
      <c r="N12" s="75"/>
      <c r="O12" s="75"/>
    </row>
    <row r="13" spans="1:15" ht="14.45" customHeight="1" x14ac:dyDescent="0.25">
      <c r="A13" s="811">
        <v>2016</v>
      </c>
      <c r="B13" s="811" t="s">
        <v>59</v>
      </c>
      <c r="C13" s="559" t="s">
        <v>57</v>
      </c>
      <c r="D13" s="560">
        <v>14447476.380000001</v>
      </c>
      <c r="E13" s="560">
        <v>317135.81</v>
      </c>
      <c r="F13" s="561">
        <v>2.2000000000000002</v>
      </c>
      <c r="G13" s="560">
        <v>50179.73</v>
      </c>
      <c r="H13" s="561">
        <v>15.82</v>
      </c>
      <c r="I13" s="560">
        <v>199109.78</v>
      </c>
      <c r="J13" s="561">
        <v>62.78</v>
      </c>
      <c r="K13" s="560">
        <v>67846.289999999994</v>
      </c>
      <c r="L13" s="561">
        <v>21.39</v>
      </c>
    </row>
    <row r="14" spans="1:15" x14ac:dyDescent="0.25">
      <c r="A14" s="799"/>
      <c r="B14" s="799"/>
      <c r="C14" s="528" t="s">
        <v>60</v>
      </c>
      <c r="D14" s="537">
        <v>11410321.59</v>
      </c>
      <c r="E14" s="545">
        <v>308948.3</v>
      </c>
      <c r="F14" s="544">
        <v>2.71</v>
      </c>
      <c r="G14" s="545">
        <v>46386.22</v>
      </c>
      <c r="H14" s="544">
        <v>15.01</v>
      </c>
      <c r="I14" s="545">
        <v>195227.15</v>
      </c>
      <c r="J14" s="544">
        <v>63.19</v>
      </c>
      <c r="K14" s="545">
        <v>67334.92</v>
      </c>
      <c r="L14" s="544">
        <v>21.79</v>
      </c>
      <c r="M14" s="75"/>
      <c r="N14" s="75"/>
      <c r="O14" s="75"/>
    </row>
    <row r="15" spans="1:15" ht="24" x14ac:dyDescent="0.25">
      <c r="A15" s="799"/>
      <c r="B15" s="799"/>
      <c r="C15" s="562" t="s">
        <v>61</v>
      </c>
      <c r="D15" s="563">
        <v>3037154.79</v>
      </c>
      <c r="E15" s="563">
        <v>8187.51</v>
      </c>
      <c r="F15" s="564">
        <v>0.27</v>
      </c>
      <c r="G15" s="563">
        <v>3793.51</v>
      </c>
      <c r="H15" s="564">
        <v>46.33</v>
      </c>
      <c r="I15" s="563">
        <v>3882.63</v>
      </c>
      <c r="J15" s="564">
        <v>47.42</v>
      </c>
      <c r="K15" s="563">
        <v>511.37</v>
      </c>
      <c r="L15" s="564">
        <v>6.25</v>
      </c>
    </row>
    <row r="16" spans="1:15" ht="15.6" customHeight="1" x14ac:dyDescent="0.25">
      <c r="A16" s="531"/>
      <c r="B16" s="531"/>
      <c r="C16" s="528"/>
      <c r="D16" s="537"/>
      <c r="E16" s="544"/>
      <c r="F16" s="544"/>
      <c r="G16" s="544"/>
      <c r="H16" s="544"/>
      <c r="I16" s="544"/>
      <c r="J16" s="544"/>
      <c r="K16" s="544"/>
      <c r="L16" s="544"/>
      <c r="M16" s="75"/>
      <c r="N16" s="75"/>
      <c r="O16" s="75"/>
    </row>
    <row r="17" spans="1:15" ht="15.6" customHeight="1" x14ac:dyDescent="0.25">
      <c r="A17" s="533">
        <v>2017</v>
      </c>
      <c r="B17" s="533"/>
      <c r="C17" s="528" t="s">
        <v>60</v>
      </c>
      <c r="D17" s="537">
        <v>11874009.890000001</v>
      </c>
      <c r="E17" s="545">
        <v>312032.88</v>
      </c>
      <c r="F17" s="544">
        <v>2.63</v>
      </c>
      <c r="G17" s="545">
        <v>34645.18</v>
      </c>
      <c r="H17" s="544">
        <v>11.1</v>
      </c>
      <c r="I17" s="545">
        <v>212429.54</v>
      </c>
      <c r="J17" s="544">
        <v>68.08</v>
      </c>
      <c r="K17" s="545">
        <v>64958.16</v>
      </c>
      <c r="L17" s="544">
        <v>20.82</v>
      </c>
    </row>
    <row r="18" spans="1:15" x14ac:dyDescent="0.25">
      <c r="A18" s="531"/>
      <c r="B18" s="531"/>
      <c r="C18" s="528"/>
      <c r="D18" s="537"/>
      <c r="E18" s="544"/>
      <c r="F18" s="544"/>
      <c r="G18" s="544"/>
      <c r="H18" s="544"/>
      <c r="I18" s="544"/>
      <c r="J18" s="544"/>
      <c r="K18" s="544"/>
      <c r="L18" s="544"/>
      <c r="M18" s="75"/>
      <c r="N18" s="75"/>
      <c r="O18" s="75"/>
    </row>
    <row r="19" spans="1:15" x14ac:dyDescent="0.25">
      <c r="A19" s="799">
        <v>2018</v>
      </c>
      <c r="B19" s="799" t="s">
        <v>59</v>
      </c>
      <c r="C19" s="562" t="s">
        <v>57</v>
      </c>
      <c r="D19" s="563">
        <v>15493441.449999999</v>
      </c>
      <c r="E19" s="565">
        <v>383759.85</v>
      </c>
      <c r="F19" s="566">
        <v>2.48</v>
      </c>
      <c r="G19" s="565">
        <v>81330.259999999995</v>
      </c>
      <c r="H19" s="566">
        <v>21.19</v>
      </c>
      <c r="I19" s="565">
        <v>201735.9</v>
      </c>
      <c r="J19" s="566">
        <v>52.57</v>
      </c>
      <c r="K19" s="565">
        <v>100693.69</v>
      </c>
      <c r="L19" s="566">
        <v>26.24</v>
      </c>
    </row>
    <row r="20" spans="1:15" ht="15.6" customHeight="1" x14ac:dyDescent="0.25">
      <c r="A20" s="799"/>
      <c r="B20" s="799"/>
      <c r="C20" s="528" t="s">
        <v>60</v>
      </c>
      <c r="D20" s="537">
        <v>12051597.66</v>
      </c>
      <c r="E20" s="545">
        <v>374568.59</v>
      </c>
      <c r="F20" s="544">
        <v>3.11</v>
      </c>
      <c r="G20" s="545">
        <v>77992.34</v>
      </c>
      <c r="H20" s="544">
        <v>20.82</v>
      </c>
      <c r="I20" s="545">
        <v>196136.84</v>
      </c>
      <c r="J20" s="544">
        <v>52.36</v>
      </c>
      <c r="K20" s="545">
        <v>100439.41</v>
      </c>
      <c r="L20" s="544">
        <v>26.81</v>
      </c>
      <c r="M20" s="75"/>
      <c r="N20" s="75"/>
      <c r="O20" s="75"/>
    </row>
    <row r="21" spans="1:15" ht="49.9" customHeight="1" x14ac:dyDescent="0.25">
      <c r="A21" s="809"/>
      <c r="B21" s="809"/>
      <c r="C21" s="567" t="s">
        <v>61</v>
      </c>
      <c r="D21" s="568">
        <v>3441843.79</v>
      </c>
      <c r="E21" s="569">
        <v>9191.26</v>
      </c>
      <c r="F21" s="570">
        <v>0.27</v>
      </c>
      <c r="G21" s="569">
        <v>3337.92</v>
      </c>
      <c r="H21" s="570">
        <v>36.32</v>
      </c>
      <c r="I21" s="569">
        <v>5599.06</v>
      </c>
      <c r="J21" s="570">
        <v>60.92</v>
      </c>
      <c r="K21" s="569">
        <v>254.28</v>
      </c>
      <c r="L21" s="570">
        <v>2.77</v>
      </c>
    </row>
    <row r="22" spans="1:15" ht="25.15" customHeight="1" x14ac:dyDescent="0.25">
      <c r="A22" s="808" t="s">
        <v>552</v>
      </c>
      <c r="B22" s="808"/>
      <c r="C22" s="808"/>
      <c r="D22" s="808"/>
      <c r="E22" s="808"/>
      <c r="F22" s="808"/>
      <c r="G22" s="808"/>
      <c r="H22" s="808"/>
      <c r="I22" s="69"/>
      <c r="J22" s="69"/>
      <c r="K22" s="69"/>
      <c r="L22" s="69"/>
      <c r="M22" s="75"/>
      <c r="N22" s="75"/>
      <c r="O22" s="75"/>
    </row>
    <row r="23" spans="1:15" ht="34.15" customHeight="1" x14ac:dyDescent="0.25">
      <c r="A23" s="67" t="s">
        <v>559</v>
      </c>
      <c r="B23" s="67"/>
      <c r="C23" s="67"/>
      <c r="D23" s="67"/>
      <c r="E23" s="67"/>
      <c r="F23" s="67"/>
      <c r="G23" s="67"/>
      <c r="H23" s="67"/>
    </row>
    <row r="24" spans="1:15" x14ac:dyDescent="0.25">
      <c r="A24" s="74"/>
      <c r="B24" s="74"/>
      <c r="C24" s="74"/>
      <c r="D24" s="74"/>
      <c r="E24" s="74"/>
      <c r="F24" s="74"/>
      <c r="G24" s="74"/>
      <c r="H24" s="74"/>
      <c r="I24" s="75"/>
      <c r="J24" s="75"/>
      <c r="K24" s="75"/>
      <c r="L24" s="75"/>
      <c r="M24" s="75"/>
      <c r="N24" s="75"/>
      <c r="O24" s="75"/>
    </row>
    <row r="26" spans="1:15" x14ac:dyDescent="0.25">
      <c r="A26" s="75"/>
      <c r="B26" s="75"/>
      <c r="C26" s="75"/>
      <c r="D26" s="75"/>
      <c r="E26" s="75"/>
      <c r="F26" s="75"/>
      <c r="G26" s="75"/>
      <c r="H26" s="75"/>
      <c r="I26" s="75"/>
      <c r="J26" s="75"/>
      <c r="K26" s="75"/>
      <c r="L26" s="75"/>
      <c r="M26" s="75"/>
      <c r="N26" s="75"/>
      <c r="O26" s="75"/>
    </row>
    <row r="28" spans="1:15" x14ac:dyDescent="0.25">
      <c r="A28" s="75"/>
      <c r="B28" s="75"/>
      <c r="C28" s="75"/>
      <c r="D28" s="75"/>
      <c r="E28" s="75"/>
      <c r="F28" s="75"/>
      <c r="G28" s="75"/>
      <c r="H28" s="75"/>
      <c r="I28" s="75"/>
      <c r="J28" s="75"/>
      <c r="K28" s="75"/>
      <c r="L28" s="75"/>
      <c r="M28" s="75"/>
      <c r="N28" s="75"/>
      <c r="O28" s="75"/>
    </row>
    <row r="30" spans="1:15" x14ac:dyDescent="0.25">
      <c r="A30" s="75"/>
      <c r="B30" s="75"/>
      <c r="C30" s="75"/>
      <c r="D30" s="75"/>
      <c r="E30" s="75"/>
      <c r="F30" s="75"/>
      <c r="G30" s="75"/>
      <c r="H30" s="75"/>
      <c r="I30" s="75"/>
      <c r="J30" s="75"/>
      <c r="K30" s="75"/>
      <c r="L30" s="75"/>
      <c r="M30" s="75"/>
      <c r="N30" s="75"/>
      <c r="O30" s="75"/>
    </row>
    <row r="32" spans="1:15" s="75" customFormat="1" x14ac:dyDescent="0.25"/>
    <row r="34" s="75" customFormat="1" x14ac:dyDescent="0.25"/>
    <row r="36" s="75" customFormat="1" x14ac:dyDescent="0.25"/>
    <row r="38" s="75" customFormat="1" x14ac:dyDescent="0.25"/>
    <row r="40" s="75" customFormat="1" x14ac:dyDescent="0.25"/>
    <row r="42" s="75" customFormat="1" x14ac:dyDescent="0.25"/>
  </sheetData>
  <mergeCells count="15">
    <mergeCell ref="A5:L6"/>
    <mergeCell ref="A7:L7"/>
    <mergeCell ref="A22:H22"/>
    <mergeCell ref="A8:L8"/>
    <mergeCell ref="A19:A21"/>
    <mergeCell ref="B19:B21"/>
    <mergeCell ref="G10:L10"/>
    <mergeCell ref="A11:C11"/>
    <mergeCell ref="A13:A15"/>
    <mergeCell ref="B13:B15"/>
    <mergeCell ref="D10:D11"/>
    <mergeCell ref="E10:F11"/>
    <mergeCell ref="G11:H11"/>
    <mergeCell ref="I11:J11"/>
    <mergeCell ref="K11:L11"/>
  </mergeCells>
  <pageMargins left="0.7" right="0.7" top="0.75" bottom="0.75" header="0.3" footer="0.3"/>
  <pageSetup orientation="portrait" horizontalDpi="4294967294" verticalDpi="4294967294"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57D6-6562-4BA5-9D32-E873983EC912}">
  <sheetPr>
    <tabColor theme="1"/>
  </sheetPr>
  <dimension ref="A6:S26"/>
  <sheetViews>
    <sheetView showGridLines="0" showRowColHeaders="0" topLeftCell="A7" zoomScale="70" zoomScaleNormal="70" workbookViewId="0">
      <selection activeCell="A24" sqref="A24:H24"/>
    </sheetView>
  </sheetViews>
  <sheetFormatPr baseColWidth="10" defaultColWidth="11.5703125" defaultRowHeight="15" x14ac:dyDescent="0.25"/>
  <cols>
    <col min="1" max="1" width="11.7109375" style="75" bestFit="1" customWidth="1"/>
    <col min="2" max="2" width="11.5703125" style="75"/>
    <col min="3" max="3" width="23.5703125" style="75" customWidth="1"/>
    <col min="4" max="4" width="30.28515625" style="75" customWidth="1"/>
    <col min="5" max="5" width="11.7109375" style="75" bestFit="1" customWidth="1"/>
    <col min="6" max="6" width="29" style="75" customWidth="1"/>
    <col min="7" max="15" width="11.7109375" style="75" bestFit="1" customWidth="1"/>
    <col min="16" max="16" width="17.28515625" style="75" customWidth="1"/>
    <col min="17" max="18" width="11.7109375" style="75" bestFit="1" customWidth="1"/>
    <col min="19" max="16384" width="11.5703125" style="75"/>
  </cols>
  <sheetData>
    <row r="6" spans="1:19" ht="15" customHeight="1" x14ac:dyDescent="0.25">
      <c r="A6" s="777" t="s">
        <v>595</v>
      </c>
      <c r="B6" s="777"/>
      <c r="C6" s="777"/>
      <c r="D6" s="777"/>
      <c r="E6" s="777"/>
      <c r="F6" s="777"/>
      <c r="G6" s="777"/>
      <c r="H6" s="777"/>
      <c r="I6" s="777"/>
      <c r="J6" s="777"/>
      <c r="K6" s="777"/>
      <c r="L6" s="777"/>
      <c r="M6" s="777"/>
      <c r="N6" s="777"/>
      <c r="O6" s="777"/>
      <c r="P6" s="777"/>
    </row>
    <row r="7" spans="1:19" ht="19.5" customHeight="1" x14ac:dyDescent="0.25">
      <c r="A7" s="777"/>
      <c r="B7" s="777"/>
      <c r="C7" s="777"/>
      <c r="D7" s="777"/>
      <c r="E7" s="777"/>
      <c r="F7" s="777"/>
      <c r="G7" s="777"/>
      <c r="H7" s="777"/>
      <c r="I7" s="777"/>
      <c r="J7" s="777"/>
      <c r="K7" s="777"/>
      <c r="L7" s="777"/>
      <c r="M7" s="777"/>
      <c r="N7" s="777"/>
      <c r="O7" s="777"/>
      <c r="P7" s="777"/>
    </row>
    <row r="8" spans="1:19" ht="14.25" customHeight="1" x14ac:dyDescent="0.25">
      <c r="A8" s="816" t="s">
        <v>555</v>
      </c>
      <c r="B8" s="816"/>
      <c r="C8" s="816"/>
      <c r="D8" s="816"/>
      <c r="E8" s="816"/>
      <c r="F8" s="816"/>
      <c r="G8" s="816"/>
      <c r="H8" s="816"/>
      <c r="I8" s="816"/>
      <c r="J8" s="816"/>
      <c r="K8" s="816"/>
      <c r="L8" s="816"/>
      <c r="M8" s="816"/>
      <c r="N8" s="816"/>
      <c r="O8" s="816"/>
      <c r="P8" s="816"/>
      <c r="Q8" s="63"/>
      <c r="R8" s="64"/>
    </row>
    <row r="9" spans="1:19" ht="27.6" customHeight="1" x14ac:dyDescent="0.25">
      <c r="A9" s="790" t="s">
        <v>592</v>
      </c>
      <c r="B9" s="790"/>
      <c r="C9" s="790"/>
      <c r="D9" s="790"/>
      <c r="E9" s="790"/>
      <c r="F9" s="790"/>
      <c r="G9" s="790"/>
      <c r="H9" s="790"/>
      <c r="I9" s="790"/>
      <c r="J9" s="790"/>
      <c r="K9" s="790"/>
      <c r="L9" s="790"/>
      <c r="M9" s="790"/>
      <c r="N9" s="790"/>
      <c r="O9" s="790"/>
      <c r="P9" s="790"/>
      <c r="Q9" s="63"/>
      <c r="R9" s="64"/>
    </row>
    <row r="10" spans="1:19" x14ac:dyDescent="0.25">
      <c r="A10" s="74"/>
      <c r="B10" s="74"/>
      <c r="C10" s="74"/>
      <c r="D10" s="74"/>
      <c r="E10" s="74"/>
      <c r="F10" s="74"/>
      <c r="G10" s="66"/>
      <c r="H10" s="66"/>
      <c r="I10" s="66"/>
      <c r="J10" s="66"/>
      <c r="K10" s="66"/>
      <c r="L10" s="66"/>
      <c r="M10" s="66"/>
      <c r="N10" s="66"/>
      <c r="O10" s="66"/>
      <c r="P10" s="66"/>
      <c r="Q10" s="66"/>
      <c r="R10" s="64"/>
      <c r="S10" s="74"/>
    </row>
    <row r="11" spans="1:19" ht="27.6" customHeight="1" x14ac:dyDescent="0.25">
      <c r="A11" s="800" t="s">
        <v>51</v>
      </c>
      <c r="B11" s="800"/>
      <c r="C11" s="800"/>
      <c r="D11" s="802" t="s">
        <v>67</v>
      </c>
      <c r="E11" s="802" t="s">
        <v>75</v>
      </c>
      <c r="F11" s="802"/>
      <c r="G11" s="807" t="s">
        <v>84</v>
      </c>
      <c r="H11" s="807"/>
      <c r="I11" s="807"/>
      <c r="J11" s="807"/>
      <c r="K11" s="807"/>
      <c r="L11" s="807"/>
      <c r="M11" s="807"/>
      <c r="N11" s="807"/>
      <c r="O11" s="807"/>
      <c r="P11" s="807"/>
      <c r="Q11" s="79"/>
      <c r="R11" s="79"/>
      <c r="S11" s="74"/>
    </row>
    <row r="12" spans="1:19" ht="48.6" customHeight="1" thickBot="1" x14ac:dyDescent="0.3">
      <c r="A12" s="801"/>
      <c r="B12" s="801"/>
      <c r="C12" s="801"/>
      <c r="D12" s="803"/>
      <c r="E12" s="803"/>
      <c r="F12" s="803"/>
      <c r="G12" s="803" t="s">
        <v>85</v>
      </c>
      <c r="H12" s="803"/>
      <c r="I12" s="803" t="s">
        <v>86</v>
      </c>
      <c r="J12" s="803"/>
      <c r="K12" s="803" t="s">
        <v>87</v>
      </c>
      <c r="L12" s="803"/>
      <c r="M12" s="803" t="s">
        <v>88</v>
      </c>
      <c r="N12" s="803"/>
      <c r="O12" s="803" t="s">
        <v>89</v>
      </c>
      <c r="P12" s="803"/>
      <c r="Q12" s="78"/>
      <c r="R12" s="78"/>
      <c r="S12" s="74"/>
    </row>
    <row r="13" spans="1:19" ht="39.6" customHeight="1" x14ac:dyDescent="0.25">
      <c r="A13" s="524"/>
      <c r="B13" s="524"/>
      <c r="C13" s="524"/>
      <c r="D13" s="536" t="s">
        <v>57</v>
      </c>
      <c r="E13" s="550" t="s">
        <v>57</v>
      </c>
      <c r="F13" s="536" t="s">
        <v>58</v>
      </c>
      <c r="G13" s="550" t="s">
        <v>57</v>
      </c>
      <c r="H13" s="536" t="s">
        <v>58</v>
      </c>
      <c r="I13" s="550" t="s">
        <v>57</v>
      </c>
      <c r="J13" s="536" t="s">
        <v>58</v>
      </c>
      <c r="K13" s="550" t="s">
        <v>57</v>
      </c>
      <c r="L13" s="536" t="s">
        <v>58</v>
      </c>
      <c r="M13" s="550" t="s">
        <v>57</v>
      </c>
      <c r="N13" s="536" t="s">
        <v>58</v>
      </c>
      <c r="O13" s="550" t="s">
        <v>57</v>
      </c>
      <c r="P13" s="536" t="s">
        <v>58</v>
      </c>
      <c r="Q13" s="77"/>
      <c r="R13" s="77"/>
      <c r="S13" s="74"/>
    </row>
    <row r="14" spans="1:19" ht="15.6" customHeight="1" x14ac:dyDescent="0.25">
      <c r="A14" s="799">
        <v>2016</v>
      </c>
      <c r="B14" s="799" t="s">
        <v>59</v>
      </c>
      <c r="C14" s="528" t="s">
        <v>57</v>
      </c>
      <c r="D14" s="551">
        <v>14447476.380000001</v>
      </c>
      <c r="E14" s="551">
        <v>317135.81</v>
      </c>
      <c r="F14" s="527">
        <v>2.2000000000000002</v>
      </c>
      <c r="G14" s="551">
        <v>41888.83</v>
      </c>
      <c r="H14" s="527">
        <v>13.21</v>
      </c>
      <c r="I14" s="551">
        <v>52416.08</v>
      </c>
      <c r="J14" s="527">
        <v>16.53</v>
      </c>
      <c r="K14" s="551">
        <v>68705.759999999995</v>
      </c>
      <c r="L14" s="527">
        <v>21.66</v>
      </c>
      <c r="M14" s="551">
        <v>82221.27</v>
      </c>
      <c r="N14" s="527">
        <v>25.93</v>
      </c>
      <c r="O14" s="551">
        <v>71903.87</v>
      </c>
      <c r="P14" s="527">
        <v>22.67</v>
      </c>
      <c r="Q14" s="76"/>
      <c r="R14" s="76"/>
      <c r="S14" s="74"/>
    </row>
    <row r="15" spans="1:19" ht="15.75" x14ac:dyDescent="0.25">
      <c r="A15" s="799"/>
      <c r="B15" s="799"/>
      <c r="C15" s="528" t="s">
        <v>60</v>
      </c>
      <c r="D15" s="552">
        <v>11410321.59</v>
      </c>
      <c r="E15" s="553">
        <v>308948.3</v>
      </c>
      <c r="F15" s="554">
        <v>2.71</v>
      </c>
      <c r="G15" s="553">
        <v>41192.589999999997</v>
      </c>
      <c r="H15" s="554">
        <v>13.33</v>
      </c>
      <c r="I15" s="553">
        <v>51198.26</v>
      </c>
      <c r="J15" s="554">
        <v>16.57</v>
      </c>
      <c r="K15" s="553">
        <v>67475.91</v>
      </c>
      <c r="L15" s="554">
        <v>21.84</v>
      </c>
      <c r="M15" s="553">
        <v>80112.45</v>
      </c>
      <c r="N15" s="554">
        <v>25.93</v>
      </c>
      <c r="O15" s="553">
        <v>68969.09</v>
      </c>
      <c r="P15" s="554">
        <v>22.32</v>
      </c>
      <c r="Q15" s="71"/>
      <c r="R15" s="71"/>
      <c r="S15" s="74"/>
    </row>
    <row r="16" spans="1:19" ht="24" x14ac:dyDescent="0.25">
      <c r="A16" s="799"/>
      <c r="B16" s="799"/>
      <c r="C16" s="528" t="s">
        <v>61</v>
      </c>
      <c r="D16" s="532">
        <v>3037154.79</v>
      </c>
      <c r="E16" s="532">
        <v>8187.51</v>
      </c>
      <c r="F16" s="530">
        <v>0.27</v>
      </c>
      <c r="G16" s="532">
        <v>696.23</v>
      </c>
      <c r="H16" s="530">
        <v>8.5</v>
      </c>
      <c r="I16" s="532">
        <v>1217.82</v>
      </c>
      <c r="J16" s="530">
        <v>14.87</v>
      </c>
      <c r="K16" s="532">
        <v>1229.8499999999999</v>
      </c>
      <c r="L16" s="530">
        <v>15.02</v>
      </c>
      <c r="M16" s="532">
        <v>2108.8200000000002</v>
      </c>
      <c r="N16" s="530">
        <v>25.76</v>
      </c>
      <c r="O16" s="532">
        <v>2934.78</v>
      </c>
      <c r="P16" s="530">
        <v>35.840000000000003</v>
      </c>
      <c r="Q16" s="76"/>
      <c r="R16" s="76"/>
      <c r="S16" s="74"/>
    </row>
    <row r="17" spans="1:19" ht="15.75" x14ac:dyDescent="0.25">
      <c r="A17" s="531"/>
      <c r="B17" s="531"/>
      <c r="C17" s="528"/>
      <c r="D17" s="532"/>
      <c r="E17" s="555"/>
      <c r="F17" s="556"/>
      <c r="G17" s="555"/>
      <c r="H17" s="556"/>
      <c r="I17" s="555"/>
      <c r="J17" s="556"/>
      <c r="K17" s="555"/>
      <c r="L17" s="556"/>
      <c r="M17" s="555"/>
      <c r="N17" s="556"/>
      <c r="O17" s="555"/>
      <c r="P17" s="556"/>
      <c r="Q17" s="71"/>
      <c r="R17" s="71"/>
      <c r="S17" s="74"/>
    </row>
    <row r="18" spans="1:19" ht="15.75" x14ac:dyDescent="0.25">
      <c r="A18" s="533">
        <v>2017</v>
      </c>
      <c r="B18" s="533"/>
      <c r="C18" s="528" t="s">
        <v>60</v>
      </c>
      <c r="D18" s="552">
        <v>11874009.890000001</v>
      </c>
      <c r="E18" s="553">
        <v>312032.88</v>
      </c>
      <c r="F18" s="554">
        <v>2.63</v>
      </c>
      <c r="G18" s="553">
        <v>35786.54</v>
      </c>
      <c r="H18" s="554">
        <v>11.47</v>
      </c>
      <c r="I18" s="553">
        <v>67700.03</v>
      </c>
      <c r="J18" s="554">
        <v>21.7</v>
      </c>
      <c r="K18" s="553">
        <v>72358.009999999995</v>
      </c>
      <c r="L18" s="554">
        <v>23.19</v>
      </c>
      <c r="M18" s="553">
        <v>74037.210000000006</v>
      </c>
      <c r="N18" s="554">
        <v>23.73</v>
      </c>
      <c r="O18" s="553">
        <v>62151.08</v>
      </c>
      <c r="P18" s="554">
        <v>19.920000000000002</v>
      </c>
      <c r="Q18" s="70"/>
      <c r="R18" s="71"/>
      <c r="S18" s="74"/>
    </row>
    <row r="19" spans="1:19" ht="15.75" x14ac:dyDescent="0.25">
      <c r="A19" s="531"/>
      <c r="B19" s="531"/>
      <c r="C19" s="528"/>
      <c r="D19" s="532"/>
      <c r="E19" s="555"/>
      <c r="F19" s="556"/>
      <c r="G19" s="555"/>
      <c r="H19" s="556"/>
      <c r="I19" s="555"/>
      <c r="J19" s="556"/>
      <c r="K19" s="555"/>
      <c r="L19" s="556"/>
      <c r="M19" s="555"/>
      <c r="N19" s="556"/>
      <c r="O19" s="555"/>
      <c r="P19" s="556"/>
      <c r="Q19" s="71"/>
      <c r="R19" s="71"/>
      <c r="S19" s="74"/>
    </row>
    <row r="20" spans="1:19" ht="15.6" customHeight="1" x14ac:dyDescent="0.25">
      <c r="A20" s="799">
        <v>2018</v>
      </c>
      <c r="B20" s="799" t="s">
        <v>59</v>
      </c>
      <c r="C20" s="528" t="s">
        <v>57</v>
      </c>
      <c r="D20" s="532">
        <v>15493441.449999999</v>
      </c>
      <c r="E20" s="532">
        <v>383759.85</v>
      </c>
      <c r="F20" s="530">
        <v>2.48</v>
      </c>
      <c r="G20" s="532">
        <v>36673.11</v>
      </c>
      <c r="H20" s="530">
        <v>9.56</v>
      </c>
      <c r="I20" s="532">
        <v>80368.289999999994</v>
      </c>
      <c r="J20" s="530">
        <v>20.94</v>
      </c>
      <c r="K20" s="532">
        <v>121772.68</v>
      </c>
      <c r="L20" s="530">
        <v>31.73</v>
      </c>
      <c r="M20" s="532">
        <v>85282.49</v>
      </c>
      <c r="N20" s="530">
        <v>22.22</v>
      </c>
      <c r="O20" s="532">
        <v>59663.28</v>
      </c>
      <c r="P20" s="530">
        <v>15.55</v>
      </c>
      <c r="Q20" s="70"/>
      <c r="R20" s="71"/>
      <c r="S20" s="74"/>
    </row>
    <row r="21" spans="1:19" ht="15.75" x14ac:dyDescent="0.25">
      <c r="A21" s="799"/>
      <c r="B21" s="799"/>
      <c r="C21" s="528" t="s">
        <v>60</v>
      </c>
      <c r="D21" s="552">
        <v>12051597.66</v>
      </c>
      <c r="E21" s="553">
        <v>374568.59</v>
      </c>
      <c r="F21" s="554">
        <v>3.11</v>
      </c>
      <c r="G21" s="553">
        <v>36025.26</v>
      </c>
      <c r="H21" s="554">
        <v>9.6199999999999992</v>
      </c>
      <c r="I21" s="553">
        <v>79119.649999999994</v>
      </c>
      <c r="J21" s="554">
        <v>21.12</v>
      </c>
      <c r="K21" s="553">
        <v>120276.29</v>
      </c>
      <c r="L21" s="554">
        <v>32.11</v>
      </c>
      <c r="M21" s="553">
        <v>83047.960000000006</v>
      </c>
      <c r="N21" s="554">
        <v>22.17</v>
      </c>
      <c r="O21" s="553">
        <v>56099.44</v>
      </c>
      <c r="P21" s="554">
        <v>14.98</v>
      </c>
      <c r="Q21" s="70"/>
      <c r="R21" s="71"/>
      <c r="S21" s="74"/>
    </row>
    <row r="22" spans="1:19" ht="24" x14ac:dyDescent="0.25">
      <c r="A22" s="799"/>
      <c r="B22" s="799"/>
      <c r="C22" s="528" t="s">
        <v>61</v>
      </c>
      <c r="D22" s="532">
        <v>3441843.79</v>
      </c>
      <c r="E22" s="532">
        <v>9191.26</v>
      </c>
      <c r="F22" s="530">
        <v>0.27</v>
      </c>
      <c r="G22" s="532">
        <v>647.85</v>
      </c>
      <c r="H22" s="530">
        <v>7.05</v>
      </c>
      <c r="I22" s="532">
        <v>1248.6400000000001</v>
      </c>
      <c r="J22" s="530">
        <v>13.59</v>
      </c>
      <c r="K22" s="532">
        <v>1496.39</v>
      </c>
      <c r="L22" s="530">
        <v>16.28</v>
      </c>
      <c r="M22" s="532">
        <v>2234.5300000000002</v>
      </c>
      <c r="N22" s="530">
        <v>24.31</v>
      </c>
      <c r="O22" s="532">
        <v>3563.84</v>
      </c>
      <c r="P22" s="530">
        <v>38.770000000000003</v>
      </c>
      <c r="Q22" s="70"/>
      <c r="R22" s="71"/>
      <c r="S22" s="74"/>
    </row>
    <row r="23" spans="1:19" ht="15.75" x14ac:dyDescent="0.25">
      <c r="A23" s="534"/>
      <c r="B23" s="534"/>
      <c r="C23" s="534"/>
      <c r="D23" s="534"/>
      <c r="E23" s="534"/>
      <c r="F23" s="534"/>
      <c r="G23" s="534"/>
      <c r="H23" s="534"/>
      <c r="I23" s="534"/>
      <c r="J23" s="534"/>
      <c r="K23" s="534"/>
      <c r="L23" s="534"/>
      <c r="M23" s="534"/>
      <c r="N23" s="534"/>
      <c r="O23" s="534"/>
      <c r="P23" s="534"/>
      <c r="Q23" s="71"/>
      <c r="R23" s="71"/>
      <c r="S23" s="74"/>
    </row>
    <row r="24" spans="1:19" ht="63" customHeight="1" x14ac:dyDescent="0.25">
      <c r="A24" s="814" t="s">
        <v>531</v>
      </c>
      <c r="B24" s="814"/>
      <c r="C24" s="814"/>
      <c r="D24" s="814"/>
      <c r="E24" s="814"/>
      <c r="F24" s="814"/>
      <c r="G24" s="814"/>
      <c r="H24" s="814"/>
      <c r="I24" s="72"/>
      <c r="J24" s="72"/>
      <c r="K24" s="72"/>
      <c r="L24" s="72"/>
      <c r="M24" s="72"/>
      <c r="N24" s="72"/>
      <c r="O24" s="72"/>
      <c r="P24" s="72"/>
      <c r="Q24" s="73"/>
      <c r="R24" s="73"/>
      <c r="S24" s="74"/>
    </row>
    <row r="25" spans="1:19" ht="43.9" customHeight="1" x14ac:dyDescent="0.25">
      <c r="A25" s="815" t="s">
        <v>530</v>
      </c>
      <c r="B25" s="815"/>
      <c r="C25" s="815"/>
      <c r="D25" s="815"/>
      <c r="E25" s="815"/>
      <c r="F25" s="815"/>
      <c r="G25" s="815"/>
      <c r="H25" s="815"/>
      <c r="I25" s="72"/>
      <c r="J25" s="72"/>
      <c r="K25" s="72"/>
      <c r="L25" s="72"/>
      <c r="M25" s="72"/>
      <c r="N25" s="72"/>
      <c r="O25" s="72"/>
      <c r="P25" s="72"/>
      <c r="Q25" s="72"/>
      <c r="R25" s="73"/>
    </row>
    <row r="26" spans="1:19" ht="15.75" x14ac:dyDescent="0.25">
      <c r="A26" s="72" t="s">
        <v>560</v>
      </c>
      <c r="B26" s="72"/>
      <c r="C26" s="72"/>
      <c r="D26" s="72"/>
      <c r="E26" s="72"/>
      <c r="F26" s="72"/>
      <c r="G26" s="72"/>
      <c r="H26" s="72"/>
      <c r="I26" s="72"/>
      <c r="J26" s="72"/>
      <c r="K26" s="72"/>
      <c r="L26" s="72"/>
      <c r="M26" s="73"/>
      <c r="N26" s="65"/>
      <c r="O26" s="65"/>
      <c r="P26" s="65"/>
      <c r="Q26" s="65"/>
      <c r="R26" s="64"/>
    </row>
  </sheetData>
  <mergeCells count="18">
    <mergeCell ref="A6:P7"/>
    <mergeCell ref="A8:P8"/>
    <mergeCell ref="A9:P9"/>
    <mergeCell ref="A24:H24"/>
    <mergeCell ref="A25:H25"/>
    <mergeCell ref="A11:C12"/>
    <mergeCell ref="G11:P11"/>
    <mergeCell ref="M12:N12"/>
    <mergeCell ref="O12:P12"/>
    <mergeCell ref="A14:A16"/>
    <mergeCell ref="B14:B16"/>
    <mergeCell ref="A20:A22"/>
    <mergeCell ref="B20:B22"/>
    <mergeCell ref="D11:D12"/>
    <mergeCell ref="E11:F12"/>
    <mergeCell ref="G12:H12"/>
    <mergeCell ref="I12:J12"/>
    <mergeCell ref="K12:L1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89380-7357-4424-B8BC-0E637DA832F5}">
  <sheetPr>
    <tabColor theme="1"/>
  </sheetPr>
  <dimension ref="A5:K28"/>
  <sheetViews>
    <sheetView showGridLines="0" showRowColHeaders="0" topLeftCell="A16" zoomScale="90" zoomScaleNormal="90" workbookViewId="0">
      <selection activeCell="D16" sqref="D16"/>
    </sheetView>
  </sheetViews>
  <sheetFormatPr baseColWidth="10" defaultColWidth="11.5703125" defaultRowHeight="15" x14ac:dyDescent="0.25"/>
  <cols>
    <col min="1" max="1" width="11.7109375" style="75" bestFit="1" customWidth="1"/>
    <col min="2" max="2" width="20" style="75" customWidth="1"/>
    <col min="3" max="3" width="48.42578125" style="75" customWidth="1"/>
    <col min="4" max="4" width="41" style="75" customWidth="1"/>
    <col min="5" max="5" width="11.7109375" style="75" bestFit="1" customWidth="1"/>
    <col min="6" max="6" width="32.28515625" style="75" customWidth="1"/>
    <col min="7" max="7" width="11.7109375" style="75" bestFit="1" customWidth="1"/>
    <col min="8" max="8" width="14.7109375" style="75" customWidth="1"/>
    <col min="9" max="10" width="11.7109375" style="75" bestFit="1" customWidth="1"/>
    <col min="11" max="16384" width="11.5703125" style="75"/>
  </cols>
  <sheetData>
    <row r="5" spans="1:11" x14ac:dyDescent="0.25">
      <c r="A5" s="777" t="s">
        <v>595</v>
      </c>
      <c r="B5" s="777"/>
      <c r="C5" s="777"/>
      <c r="D5" s="777"/>
      <c r="E5" s="777"/>
      <c r="F5" s="777"/>
      <c r="G5" s="777"/>
      <c r="H5" s="777"/>
    </row>
    <row r="6" spans="1:11" x14ac:dyDescent="0.25">
      <c r="A6" s="777"/>
      <c r="B6" s="777"/>
      <c r="C6" s="777"/>
      <c r="D6" s="777"/>
      <c r="E6" s="777"/>
      <c r="F6" s="777"/>
      <c r="G6" s="777"/>
      <c r="H6" s="777"/>
    </row>
    <row r="7" spans="1:11" ht="19.5" customHeight="1" x14ac:dyDescent="0.25">
      <c r="A7" s="252" t="s">
        <v>558</v>
      </c>
      <c r="B7" s="252"/>
      <c r="C7" s="252"/>
      <c r="D7" s="202"/>
      <c r="E7" s="202"/>
      <c r="F7" s="202"/>
      <c r="G7" s="202"/>
      <c r="H7" s="202"/>
      <c r="I7" s="63"/>
      <c r="J7" s="64"/>
    </row>
    <row r="8" spans="1:11" ht="14.25" customHeight="1" x14ac:dyDescent="0.25">
      <c r="A8" s="253" t="s">
        <v>592</v>
      </c>
      <c r="B8" s="253"/>
      <c r="C8" s="253"/>
      <c r="D8" s="203"/>
      <c r="E8" s="203"/>
      <c r="F8" s="203"/>
      <c r="G8" s="203"/>
      <c r="H8" s="203"/>
      <c r="I8" s="63"/>
      <c r="J8" s="64"/>
    </row>
    <row r="9" spans="1:11" x14ac:dyDescent="0.25">
      <c r="A9" s="74"/>
      <c r="B9" s="74"/>
      <c r="C9" s="74"/>
      <c r="D9" s="74"/>
      <c r="E9" s="74"/>
      <c r="F9" s="74"/>
      <c r="G9" s="66"/>
      <c r="H9" s="66"/>
      <c r="K9" s="74"/>
    </row>
    <row r="10" spans="1:11" s="68" customFormat="1" ht="52.15" customHeight="1" thickBot="1" x14ac:dyDescent="0.3">
      <c r="A10" s="817" t="s">
        <v>51</v>
      </c>
      <c r="B10" s="817"/>
      <c r="C10" s="817"/>
      <c r="D10" s="535" t="s">
        <v>67</v>
      </c>
      <c r="E10" s="818" t="s">
        <v>75</v>
      </c>
      <c r="F10" s="818"/>
      <c r="G10" s="818" t="s">
        <v>96</v>
      </c>
      <c r="H10" s="818"/>
      <c r="I10" s="75"/>
      <c r="J10" s="75"/>
    </row>
    <row r="11" spans="1:11" ht="21.6" customHeight="1" x14ac:dyDescent="0.25">
      <c r="A11" s="524"/>
      <c r="B11" s="524"/>
      <c r="C11" s="524"/>
      <c r="D11" s="536" t="s">
        <v>57</v>
      </c>
      <c r="E11" s="536" t="s">
        <v>57</v>
      </c>
      <c r="F11" s="536" t="s">
        <v>58</v>
      </c>
      <c r="G11" s="536" t="s">
        <v>57</v>
      </c>
      <c r="H11" s="536" t="s">
        <v>58</v>
      </c>
      <c r="K11" s="74"/>
    </row>
    <row r="12" spans="1:11" ht="12.6" customHeight="1" x14ac:dyDescent="0.25">
      <c r="A12" s="799">
        <v>2016</v>
      </c>
      <c r="B12" s="799" t="s">
        <v>59</v>
      </c>
      <c r="C12" s="528" t="s">
        <v>57</v>
      </c>
      <c r="D12" s="537">
        <v>14447476.380000001</v>
      </c>
      <c r="E12" s="538">
        <v>317135.81</v>
      </c>
      <c r="F12" s="539">
        <v>2.2000000000000002</v>
      </c>
      <c r="G12" s="538">
        <v>250435.38</v>
      </c>
      <c r="H12" s="539">
        <v>78.97</v>
      </c>
      <c r="K12" s="74"/>
    </row>
    <row r="13" spans="1:11" ht="15.6" customHeight="1" x14ac:dyDescent="0.25">
      <c r="A13" s="799"/>
      <c r="B13" s="799"/>
      <c r="C13" s="528" t="s">
        <v>60</v>
      </c>
      <c r="D13" s="540">
        <v>11410321.59</v>
      </c>
      <c r="E13" s="541">
        <v>308948.3</v>
      </c>
      <c r="F13" s="542">
        <v>2.71</v>
      </c>
      <c r="G13" s="541">
        <v>248151.89</v>
      </c>
      <c r="H13" s="542">
        <v>80.319999999999993</v>
      </c>
      <c r="K13" s="74"/>
    </row>
    <row r="14" spans="1:11" x14ac:dyDescent="0.25">
      <c r="A14" s="799"/>
      <c r="B14" s="799"/>
      <c r="C14" s="528" t="s">
        <v>61</v>
      </c>
      <c r="D14" s="537">
        <v>3037154.79</v>
      </c>
      <c r="E14" s="537">
        <v>8187.51</v>
      </c>
      <c r="F14" s="543">
        <v>0.27</v>
      </c>
      <c r="G14" s="537">
        <v>2283.4899999999998</v>
      </c>
      <c r="H14" s="543">
        <v>27.89</v>
      </c>
      <c r="K14" s="74"/>
    </row>
    <row r="15" spans="1:11" x14ac:dyDescent="0.25">
      <c r="A15" s="531"/>
      <c r="B15" s="531"/>
      <c r="C15" s="528"/>
      <c r="D15" s="537"/>
      <c r="E15" s="544"/>
      <c r="F15" s="544"/>
      <c r="G15" s="544"/>
      <c r="H15" s="544"/>
      <c r="K15" s="74"/>
    </row>
    <row r="16" spans="1:11" ht="15.6" customHeight="1" x14ac:dyDescent="0.25">
      <c r="A16" s="533">
        <v>2017</v>
      </c>
      <c r="B16" s="533"/>
      <c r="C16" s="528" t="s">
        <v>60</v>
      </c>
      <c r="D16" s="540">
        <v>11874009.890000001</v>
      </c>
      <c r="E16" s="541">
        <v>312032.88</v>
      </c>
      <c r="F16" s="542">
        <v>2.63</v>
      </c>
      <c r="G16" s="541">
        <v>262499.15999999997</v>
      </c>
      <c r="H16" s="542">
        <v>84.13</v>
      </c>
      <c r="K16" s="74"/>
    </row>
    <row r="17" spans="1:11" x14ac:dyDescent="0.25">
      <c r="A17" s="531"/>
      <c r="B17" s="531"/>
      <c r="C17" s="528"/>
      <c r="D17" s="537"/>
      <c r="E17" s="544"/>
      <c r="F17" s="544"/>
      <c r="G17" s="544"/>
      <c r="H17" s="544"/>
      <c r="K17" s="74"/>
    </row>
    <row r="18" spans="1:11" x14ac:dyDescent="0.25">
      <c r="A18" s="799">
        <v>2018</v>
      </c>
      <c r="B18" s="799" t="s">
        <v>59</v>
      </c>
      <c r="C18" s="528" t="s">
        <v>57</v>
      </c>
      <c r="D18" s="537">
        <v>15493441.449999999</v>
      </c>
      <c r="E18" s="545">
        <v>383759.85</v>
      </c>
      <c r="F18" s="544">
        <v>2.48</v>
      </c>
      <c r="G18" s="545">
        <v>329757.76</v>
      </c>
      <c r="H18" s="544">
        <v>85.93</v>
      </c>
      <c r="K18" s="74"/>
    </row>
    <row r="19" spans="1:11" ht="15.6" customHeight="1" x14ac:dyDescent="0.25">
      <c r="A19" s="799"/>
      <c r="B19" s="799"/>
      <c r="C19" s="528" t="s">
        <v>60</v>
      </c>
      <c r="D19" s="540">
        <v>12051597.66</v>
      </c>
      <c r="E19" s="541">
        <v>374568.59</v>
      </c>
      <c r="F19" s="542">
        <v>3.11</v>
      </c>
      <c r="G19" s="541">
        <v>325572.06</v>
      </c>
      <c r="H19" s="542">
        <v>86.92</v>
      </c>
      <c r="K19" s="74"/>
    </row>
    <row r="20" spans="1:11" x14ac:dyDescent="0.25">
      <c r="A20" s="799"/>
      <c r="B20" s="799"/>
      <c r="C20" s="528" t="s">
        <v>61</v>
      </c>
      <c r="D20" s="537">
        <v>3441843.79</v>
      </c>
      <c r="E20" s="545">
        <v>9191.26</v>
      </c>
      <c r="F20" s="544">
        <v>0.27</v>
      </c>
      <c r="G20" s="545">
        <v>4185.7</v>
      </c>
      <c r="H20" s="544">
        <v>45.54</v>
      </c>
      <c r="K20" s="74"/>
    </row>
    <row r="21" spans="1:11" x14ac:dyDescent="0.25">
      <c r="A21" s="546"/>
      <c r="B21" s="546"/>
      <c r="C21" s="547"/>
      <c r="D21" s="548"/>
      <c r="E21" s="549"/>
      <c r="F21" s="549"/>
      <c r="G21" s="549"/>
      <c r="H21" s="549"/>
      <c r="K21" s="74"/>
    </row>
    <row r="22" spans="1:11" ht="55.9" customHeight="1" x14ac:dyDescent="0.25">
      <c r="A22" s="814" t="s">
        <v>529</v>
      </c>
      <c r="B22" s="814"/>
      <c r="C22" s="814"/>
      <c r="D22" s="814"/>
      <c r="E22" s="814"/>
      <c r="F22" s="814"/>
      <c r="G22" s="814"/>
      <c r="H22" s="814"/>
      <c r="K22" s="74"/>
    </row>
    <row r="23" spans="1:11" ht="18.600000000000001" customHeight="1" x14ac:dyDescent="0.25">
      <c r="A23" s="815" t="s">
        <v>534</v>
      </c>
      <c r="B23" s="815"/>
      <c r="C23" s="815"/>
      <c r="D23" s="815"/>
      <c r="E23" s="815"/>
      <c r="F23" s="815"/>
      <c r="G23" s="815"/>
      <c r="H23" s="815"/>
      <c r="K23" s="74"/>
    </row>
    <row r="24" spans="1:11" ht="12" customHeight="1" x14ac:dyDescent="0.25">
      <c r="A24" s="82"/>
      <c r="B24" s="82"/>
      <c r="C24" s="82"/>
      <c r="D24" s="82"/>
      <c r="E24" s="82"/>
      <c r="F24" s="82"/>
      <c r="G24" s="82"/>
      <c r="H24" s="82"/>
    </row>
    <row r="25" spans="1:11" x14ac:dyDescent="0.25">
      <c r="A25" s="68" t="s">
        <v>561</v>
      </c>
      <c r="B25" s="68"/>
      <c r="C25" s="68"/>
      <c r="D25" s="68"/>
      <c r="E25" s="68"/>
      <c r="F25" s="68"/>
      <c r="G25" s="68"/>
      <c r="H25" s="68"/>
    </row>
    <row r="26" spans="1:11" x14ac:dyDescent="0.25">
      <c r="A26" s="68"/>
      <c r="B26" s="68"/>
      <c r="C26" s="68"/>
      <c r="D26" s="68"/>
      <c r="E26" s="68"/>
      <c r="F26" s="68"/>
      <c r="G26" s="68"/>
      <c r="H26" s="68"/>
    </row>
    <row r="27" spans="1:11" x14ac:dyDescent="0.25">
      <c r="A27" s="68"/>
      <c r="B27" s="68"/>
      <c r="C27" s="68"/>
      <c r="D27" s="68"/>
      <c r="E27" s="68"/>
      <c r="F27" s="68"/>
      <c r="G27" s="68"/>
      <c r="H27" s="68"/>
    </row>
    <row r="28" spans="1:11" x14ac:dyDescent="0.25">
      <c r="A28" s="80"/>
      <c r="B28" s="80"/>
      <c r="C28" s="80"/>
      <c r="D28" s="80"/>
      <c r="E28" s="80"/>
      <c r="F28" s="80"/>
      <c r="G28" s="80"/>
      <c r="H28" s="80"/>
    </row>
  </sheetData>
  <mergeCells count="10">
    <mergeCell ref="A5:H6"/>
    <mergeCell ref="A23:H23"/>
    <mergeCell ref="A10:C10"/>
    <mergeCell ref="A12:A14"/>
    <mergeCell ref="B12:B14"/>
    <mergeCell ref="A18:A20"/>
    <mergeCell ref="B18:B20"/>
    <mergeCell ref="E10:F10"/>
    <mergeCell ref="G10:H10"/>
    <mergeCell ref="A22:H2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4C856-927D-4A18-B22F-FAF382D620EE}">
  <sheetPr>
    <tabColor theme="1"/>
  </sheetPr>
  <dimension ref="A6:O42"/>
  <sheetViews>
    <sheetView showGridLines="0" showRowColHeaders="0" topLeftCell="A4" zoomScaleNormal="100" workbookViewId="0">
      <selection activeCell="D18" sqref="D18"/>
    </sheetView>
  </sheetViews>
  <sheetFormatPr baseColWidth="10" defaultColWidth="11.5703125" defaultRowHeight="15" x14ac:dyDescent="0.25"/>
  <cols>
    <col min="1" max="1" width="11.7109375" style="62" bestFit="1" customWidth="1"/>
    <col min="2" max="2" width="20" style="62" customWidth="1"/>
    <col min="3" max="3" width="48.42578125" style="62" customWidth="1"/>
    <col min="4" max="4" width="41" style="62" customWidth="1"/>
    <col min="5" max="16384" width="11.5703125" style="62"/>
  </cols>
  <sheetData>
    <row r="6" spans="1:15" x14ac:dyDescent="0.25">
      <c r="A6" s="777" t="s">
        <v>595</v>
      </c>
      <c r="B6" s="777"/>
      <c r="C6" s="777"/>
      <c r="D6" s="777"/>
    </row>
    <row r="7" spans="1:15" ht="19.5" customHeight="1" x14ac:dyDescent="0.25">
      <c r="A7" s="777"/>
      <c r="B7" s="777"/>
      <c r="C7" s="777"/>
      <c r="D7" s="777"/>
    </row>
    <row r="8" spans="1:15" ht="14.25" customHeight="1" x14ac:dyDescent="0.25">
      <c r="A8" s="226" t="s">
        <v>593</v>
      </c>
      <c r="B8" s="226"/>
      <c r="C8" s="226"/>
      <c r="D8" s="202"/>
    </row>
    <row r="9" spans="1:15" x14ac:dyDescent="0.25">
      <c r="A9" s="233" t="s">
        <v>594</v>
      </c>
      <c r="B9" s="233"/>
      <c r="C9" s="233"/>
      <c r="D9" s="215"/>
      <c r="E9" s="67"/>
    </row>
    <row r="10" spans="1:15" x14ac:dyDescent="0.25">
      <c r="A10" s="236" t="s">
        <v>592</v>
      </c>
      <c r="B10" s="236"/>
      <c r="C10" s="236"/>
      <c r="D10" s="203"/>
      <c r="E10" s="67"/>
    </row>
    <row r="11" spans="1:15" x14ac:dyDescent="0.25">
      <c r="A11" s="67"/>
      <c r="B11" s="67"/>
      <c r="C11" s="67"/>
      <c r="D11" s="67"/>
      <c r="E11" s="67"/>
    </row>
    <row r="12" spans="1:15" ht="78" customHeight="1" thickBot="1" x14ac:dyDescent="0.3">
      <c r="A12" s="817" t="s">
        <v>51</v>
      </c>
      <c r="B12" s="817"/>
      <c r="C12" s="817"/>
      <c r="D12" s="523" t="s">
        <v>93</v>
      </c>
      <c r="E12" s="74"/>
      <c r="F12" s="75"/>
      <c r="G12" s="75"/>
      <c r="H12" s="75"/>
      <c r="I12" s="75"/>
      <c r="J12" s="75"/>
      <c r="K12" s="75"/>
      <c r="L12" s="75"/>
      <c r="M12" s="75"/>
      <c r="N12" s="75"/>
      <c r="O12" s="75"/>
    </row>
    <row r="13" spans="1:15" ht="21.6" customHeight="1" x14ac:dyDescent="0.25">
      <c r="A13" s="524"/>
      <c r="B13" s="524"/>
      <c r="C13" s="524"/>
      <c r="D13" s="525" t="s">
        <v>92</v>
      </c>
      <c r="E13" s="74"/>
    </row>
    <row r="14" spans="1:15" ht="12.6" customHeight="1" x14ac:dyDescent="0.25">
      <c r="A14" s="811">
        <v>2016</v>
      </c>
      <c r="B14" s="811" t="s">
        <v>59</v>
      </c>
      <c r="C14" s="526" t="s">
        <v>57</v>
      </c>
      <c r="D14" s="527">
        <v>11.716609666312786</v>
      </c>
      <c r="E14" s="74"/>
      <c r="F14" s="75"/>
      <c r="G14" s="75"/>
      <c r="H14" s="75"/>
      <c r="I14" s="75"/>
      <c r="J14" s="75"/>
      <c r="K14" s="75"/>
      <c r="L14" s="75"/>
      <c r="M14" s="75"/>
      <c r="N14" s="75"/>
      <c r="O14" s="75"/>
    </row>
    <row r="15" spans="1:15" ht="15.6" customHeight="1" x14ac:dyDescent="0.25">
      <c r="A15" s="799"/>
      <c r="B15" s="799"/>
      <c r="C15" s="528" t="s">
        <v>60</v>
      </c>
      <c r="D15" s="529">
        <v>11.84273456782787</v>
      </c>
      <c r="E15" s="74"/>
    </row>
    <row r="16" spans="1:15" x14ac:dyDescent="0.25">
      <c r="A16" s="799"/>
      <c r="B16" s="799"/>
      <c r="C16" s="528" t="s">
        <v>61</v>
      </c>
      <c r="D16" s="530">
        <v>8.673142028147268</v>
      </c>
      <c r="E16" s="74"/>
      <c r="F16" s="75"/>
      <c r="G16" s="75"/>
      <c r="H16" s="75"/>
      <c r="I16" s="75"/>
      <c r="J16" s="75"/>
      <c r="K16" s="75"/>
      <c r="L16" s="75"/>
      <c r="M16" s="75"/>
      <c r="N16" s="75"/>
      <c r="O16" s="75"/>
    </row>
    <row r="17" spans="1:15" x14ac:dyDescent="0.25">
      <c r="A17" s="531"/>
      <c r="B17" s="531"/>
      <c r="C17" s="528"/>
      <c r="D17" s="532"/>
      <c r="E17" s="74"/>
    </row>
    <row r="18" spans="1:15" ht="15.6" customHeight="1" x14ac:dyDescent="0.25">
      <c r="A18" s="533">
        <v>2017</v>
      </c>
      <c r="B18" s="533"/>
      <c r="C18" s="528" t="s">
        <v>60</v>
      </c>
      <c r="D18" s="529">
        <v>11.644593196756373</v>
      </c>
      <c r="E18" s="74"/>
      <c r="F18" s="75"/>
      <c r="G18" s="75"/>
      <c r="H18" s="75"/>
      <c r="I18" s="75"/>
      <c r="J18" s="75"/>
      <c r="K18" s="75"/>
      <c r="L18" s="75"/>
      <c r="M18" s="75"/>
      <c r="N18" s="75"/>
      <c r="O18" s="75"/>
    </row>
    <row r="19" spans="1:15" x14ac:dyDescent="0.25">
      <c r="A19" s="531"/>
      <c r="B19" s="531"/>
      <c r="C19" s="528"/>
      <c r="D19" s="532"/>
      <c r="E19" s="74"/>
    </row>
    <row r="20" spans="1:15" x14ac:dyDescent="0.25">
      <c r="A20" s="799">
        <v>2018</v>
      </c>
      <c r="B20" s="799" t="s">
        <v>59</v>
      </c>
      <c r="C20" s="528" t="s">
        <v>57</v>
      </c>
      <c r="D20" s="530">
        <v>11.876184054389746</v>
      </c>
      <c r="E20" s="74"/>
      <c r="F20" s="75"/>
      <c r="G20" s="75"/>
      <c r="H20" s="75"/>
      <c r="I20" s="75"/>
      <c r="J20" s="75"/>
      <c r="K20" s="75"/>
      <c r="L20" s="75"/>
      <c r="M20" s="75"/>
      <c r="N20" s="75"/>
      <c r="O20" s="75"/>
    </row>
    <row r="21" spans="1:15" ht="15.6" customHeight="1" x14ac:dyDescent="0.25">
      <c r="A21" s="799"/>
      <c r="B21" s="799"/>
      <c r="C21" s="528" t="s">
        <v>60</v>
      </c>
      <c r="D21" s="529">
        <v>11.953815389729476</v>
      </c>
      <c r="E21" s="74"/>
    </row>
    <row r="22" spans="1:15" x14ac:dyDescent="0.25">
      <c r="A22" s="799"/>
      <c r="B22" s="799"/>
      <c r="C22" s="528" t="s">
        <v>61</v>
      </c>
      <c r="D22" s="530">
        <v>9.6622005411914262</v>
      </c>
      <c r="E22" s="74"/>
      <c r="F22" s="75"/>
      <c r="G22" s="75"/>
      <c r="H22" s="75"/>
      <c r="I22" s="75"/>
      <c r="J22" s="75"/>
      <c r="K22" s="75"/>
      <c r="L22" s="75"/>
      <c r="M22" s="75"/>
      <c r="N22" s="75"/>
      <c r="O22" s="75"/>
    </row>
    <row r="23" spans="1:15" x14ac:dyDescent="0.25">
      <c r="A23" s="534"/>
      <c r="B23" s="534"/>
      <c r="C23" s="534"/>
      <c r="D23" s="534"/>
      <c r="E23" s="74"/>
    </row>
    <row r="24" spans="1:15" ht="55.9" customHeight="1" x14ac:dyDescent="0.25">
      <c r="A24" s="819" t="s">
        <v>533</v>
      </c>
      <c r="B24" s="819"/>
      <c r="C24" s="819"/>
      <c r="D24" s="819"/>
      <c r="E24" s="74"/>
      <c r="F24" s="75"/>
      <c r="G24" s="75"/>
      <c r="H24" s="75"/>
      <c r="I24" s="75"/>
      <c r="J24" s="75"/>
      <c r="K24" s="75"/>
      <c r="L24" s="75"/>
      <c r="M24" s="75"/>
      <c r="N24" s="75"/>
      <c r="O24" s="75"/>
    </row>
    <row r="25" spans="1:15" ht="18.600000000000001" customHeight="1" x14ac:dyDescent="0.25">
      <c r="A25" s="820" t="s">
        <v>532</v>
      </c>
      <c r="B25" s="820"/>
      <c r="C25" s="820"/>
      <c r="D25" s="820"/>
      <c r="E25" s="74"/>
    </row>
    <row r="26" spans="1:15" ht="12" customHeight="1" x14ac:dyDescent="0.25">
      <c r="A26" s="80"/>
      <c r="B26" s="80"/>
      <c r="C26" s="80"/>
      <c r="D26" s="80"/>
      <c r="E26" s="75"/>
      <c r="F26" s="75"/>
      <c r="G26" s="75"/>
      <c r="H26" s="75"/>
      <c r="I26" s="75"/>
      <c r="J26" s="75"/>
      <c r="K26" s="75"/>
      <c r="L26" s="75"/>
      <c r="M26" s="75"/>
      <c r="N26" s="75"/>
      <c r="O26" s="75"/>
    </row>
    <row r="27" spans="1:15" x14ac:dyDescent="0.25">
      <c r="A27" s="81" t="s">
        <v>562</v>
      </c>
      <c r="B27" s="81"/>
      <c r="C27" s="81"/>
      <c r="D27" s="81"/>
      <c r="E27" s="75"/>
    </row>
    <row r="28" spans="1:15" x14ac:dyDescent="0.25">
      <c r="A28" s="80"/>
      <c r="B28" s="80"/>
      <c r="C28" s="80"/>
      <c r="D28" s="80"/>
      <c r="E28" s="75"/>
      <c r="F28" s="75"/>
      <c r="G28" s="75"/>
      <c r="H28" s="75"/>
      <c r="I28" s="75"/>
      <c r="J28" s="75"/>
      <c r="K28" s="75"/>
      <c r="L28" s="75"/>
      <c r="M28" s="75"/>
      <c r="N28" s="75"/>
      <c r="O28" s="75"/>
    </row>
    <row r="29" spans="1:15" x14ac:dyDescent="0.25">
      <c r="A29" s="81"/>
      <c r="B29" s="81"/>
      <c r="C29" s="81"/>
      <c r="D29" s="81"/>
    </row>
    <row r="30" spans="1:15" x14ac:dyDescent="0.25">
      <c r="A30" s="80"/>
      <c r="B30" s="80"/>
      <c r="C30" s="80"/>
      <c r="D30" s="80"/>
      <c r="E30" s="75"/>
      <c r="F30" s="75"/>
      <c r="G30" s="75"/>
      <c r="H30" s="75"/>
      <c r="I30" s="75"/>
      <c r="J30" s="75"/>
      <c r="K30" s="75"/>
      <c r="L30" s="75"/>
      <c r="M30" s="75"/>
      <c r="N30" s="75"/>
      <c r="O30" s="75"/>
    </row>
    <row r="31" spans="1:15" x14ac:dyDescent="0.25">
      <c r="A31" s="80"/>
      <c r="B31" s="80"/>
      <c r="C31" s="80"/>
      <c r="D31" s="80"/>
    </row>
    <row r="32" spans="1:15" s="75" customFormat="1" x14ac:dyDescent="0.25">
      <c r="A32" s="80"/>
      <c r="B32" s="80"/>
      <c r="C32" s="80"/>
      <c r="D32" s="80"/>
    </row>
    <row r="33" spans="1:4" x14ac:dyDescent="0.25">
      <c r="A33" s="80"/>
      <c r="B33" s="80"/>
      <c r="C33" s="80"/>
      <c r="D33" s="80"/>
    </row>
    <row r="34" spans="1:4" s="75" customFormat="1" x14ac:dyDescent="0.25">
      <c r="A34" s="80"/>
      <c r="B34" s="80"/>
      <c r="C34" s="80"/>
      <c r="D34" s="80"/>
    </row>
    <row r="35" spans="1:4" x14ac:dyDescent="0.25">
      <c r="A35" s="80"/>
      <c r="B35" s="80"/>
      <c r="C35" s="80"/>
      <c r="D35" s="80"/>
    </row>
    <row r="36" spans="1:4" s="75" customFormat="1" x14ac:dyDescent="0.25">
      <c r="A36" s="80"/>
      <c r="B36" s="80"/>
      <c r="C36" s="80"/>
      <c r="D36" s="80"/>
    </row>
    <row r="37" spans="1:4" x14ac:dyDescent="0.25">
      <c r="A37" s="80"/>
      <c r="B37" s="80"/>
      <c r="C37" s="80"/>
      <c r="D37" s="80"/>
    </row>
    <row r="38" spans="1:4" s="75" customFormat="1" x14ac:dyDescent="0.25">
      <c r="A38" s="80"/>
      <c r="B38" s="80"/>
      <c r="C38" s="80"/>
      <c r="D38" s="80"/>
    </row>
    <row r="39" spans="1:4" x14ac:dyDescent="0.25">
      <c r="A39" s="80"/>
      <c r="B39" s="80"/>
      <c r="C39" s="80"/>
      <c r="D39" s="80"/>
    </row>
    <row r="40" spans="1:4" s="75" customFormat="1" x14ac:dyDescent="0.25">
      <c r="A40" s="80"/>
      <c r="B40" s="80"/>
      <c r="C40" s="80"/>
      <c r="D40" s="80"/>
    </row>
    <row r="41" spans="1:4" x14ac:dyDescent="0.25">
      <c r="A41" s="80"/>
      <c r="B41" s="80"/>
      <c r="C41" s="80"/>
      <c r="D41" s="80"/>
    </row>
    <row r="42" spans="1:4" s="75" customFormat="1" x14ac:dyDescent="0.25"/>
  </sheetData>
  <mergeCells count="8">
    <mergeCell ref="A6:D7"/>
    <mergeCell ref="A24:D24"/>
    <mergeCell ref="A25:D25"/>
    <mergeCell ref="A12:C12"/>
    <mergeCell ref="A14:A16"/>
    <mergeCell ref="B14:B16"/>
    <mergeCell ref="A20:A22"/>
    <mergeCell ref="B20:B2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2C3-7AAF-4932-8BE5-E70FAB5C87F3}">
  <sheetPr>
    <tabColor theme="1"/>
  </sheetPr>
  <dimension ref="A1:O63"/>
  <sheetViews>
    <sheetView showGridLines="0" showRowColHeaders="0" topLeftCell="A34" zoomScaleNormal="100" workbookViewId="0">
      <selection activeCell="B60" sqref="B60"/>
    </sheetView>
  </sheetViews>
  <sheetFormatPr baseColWidth="10" defaultColWidth="11.5703125" defaultRowHeight="15" x14ac:dyDescent="0.25"/>
  <cols>
    <col min="1" max="1" width="100.42578125" style="62" customWidth="1"/>
    <col min="2" max="2" width="21.7109375" style="62" customWidth="1"/>
    <col min="3" max="3" width="16.7109375" style="62" customWidth="1"/>
    <col min="4" max="4" width="18" style="62" customWidth="1"/>
    <col min="5" max="6" width="23.140625" style="62" customWidth="1"/>
    <col min="7" max="16384" width="11.5703125" style="62"/>
  </cols>
  <sheetData>
    <row r="1" spans="1:15" x14ac:dyDescent="0.25">
      <c r="A1" s="67"/>
      <c r="B1" s="67"/>
      <c r="C1" s="67"/>
      <c r="D1" s="67"/>
      <c r="E1" s="67"/>
      <c r="F1" s="67"/>
      <c r="G1" s="67"/>
    </row>
    <row r="2" spans="1:15" x14ac:dyDescent="0.25">
      <c r="B2" s="67"/>
      <c r="C2" s="67"/>
      <c r="D2" s="67"/>
      <c r="E2" s="67"/>
      <c r="F2" s="67"/>
      <c r="G2" s="67"/>
    </row>
    <row r="3" spans="1:15" ht="26.25" x14ac:dyDescent="0.4">
      <c r="A3" s="88"/>
      <c r="B3" s="67"/>
      <c r="C3" s="67"/>
      <c r="D3" s="67"/>
      <c r="E3" s="67"/>
      <c r="F3" s="67"/>
      <c r="G3" s="67"/>
    </row>
    <row r="4" spans="1:15" x14ac:dyDescent="0.25">
      <c r="B4" s="67"/>
      <c r="C4" s="67"/>
      <c r="D4" s="67"/>
      <c r="E4" s="67"/>
      <c r="F4" s="67"/>
      <c r="G4" s="67"/>
    </row>
    <row r="5" spans="1:15" x14ac:dyDescent="0.25">
      <c r="A5" s="777" t="s">
        <v>595</v>
      </c>
      <c r="B5" s="777"/>
      <c r="C5" s="777"/>
      <c r="D5" s="777"/>
      <c r="E5" s="777"/>
      <c r="F5" s="777"/>
      <c r="G5" s="67"/>
    </row>
    <row r="6" spans="1:15" x14ac:dyDescent="0.25">
      <c r="A6" s="777"/>
      <c r="B6" s="777"/>
      <c r="C6" s="777"/>
      <c r="D6" s="777"/>
      <c r="E6" s="777"/>
      <c r="F6" s="777"/>
      <c r="G6" s="67"/>
    </row>
    <row r="7" spans="1:15" ht="21" x14ac:dyDescent="0.35">
      <c r="A7" s="254" t="s">
        <v>643</v>
      </c>
      <c r="B7" s="217"/>
      <c r="C7" s="217"/>
      <c r="D7" s="201"/>
      <c r="E7" s="201"/>
      <c r="F7" s="201"/>
      <c r="G7" s="67"/>
    </row>
    <row r="8" spans="1:15" ht="21" x14ac:dyDescent="0.35">
      <c r="A8" s="255" t="s">
        <v>596</v>
      </c>
      <c r="B8" s="216"/>
      <c r="C8" s="216"/>
      <c r="D8" s="216"/>
      <c r="E8" s="216"/>
      <c r="F8" s="216"/>
      <c r="G8" s="67"/>
    </row>
    <row r="9" spans="1:15" ht="21" x14ac:dyDescent="0.35">
      <c r="A9" s="200"/>
      <c r="B9" s="185"/>
      <c r="C9" s="185"/>
      <c r="D9" s="185"/>
      <c r="E9" s="185"/>
      <c r="F9" s="185"/>
      <c r="G9" s="67"/>
    </row>
    <row r="10" spans="1:15" x14ac:dyDescent="0.25">
      <c r="A10" s="826" t="s">
        <v>101</v>
      </c>
      <c r="B10" s="828" t="s">
        <v>102</v>
      </c>
      <c r="C10" s="829"/>
      <c r="D10" s="829"/>
      <c r="E10" s="829"/>
      <c r="F10" s="830"/>
      <c r="G10" s="486"/>
      <c r="H10" s="486"/>
      <c r="I10" s="486"/>
      <c r="J10" s="486"/>
      <c r="K10" s="486"/>
      <c r="L10" s="486"/>
      <c r="M10" s="486"/>
      <c r="N10" s="486"/>
      <c r="O10" s="486"/>
    </row>
    <row r="11" spans="1:15" x14ac:dyDescent="0.25">
      <c r="A11" s="827"/>
      <c r="B11" s="487">
        <v>2010</v>
      </c>
      <c r="C11" s="487">
        <v>2012</v>
      </c>
      <c r="D11" s="487">
        <v>2014</v>
      </c>
      <c r="E11" s="487">
        <v>2016</v>
      </c>
      <c r="F11" s="487">
        <v>2017</v>
      </c>
      <c r="G11" s="486"/>
      <c r="H11" s="486"/>
      <c r="I11" s="486"/>
      <c r="J11" s="486"/>
      <c r="K11" s="486"/>
      <c r="L11" s="486"/>
      <c r="M11" s="486"/>
      <c r="N11" s="486"/>
      <c r="O11" s="486"/>
    </row>
    <row r="12" spans="1:15" x14ac:dyDescent="0.25">
      <c r="A12" s="831" t="s">
        <v>103</v>
      </c>
      <c r="B12" s="832"/>
      <c r="C12" s="832"/>
      <c r="D12" s="832"/>
      <c r="E12" s="832"/>
      <c r="F12" s="833"/>
      <c r="G12" s="488"/>
      <c r="H12" s="488"/>
      <c r="I12" s="488"/>
      <c r="J12" s="488"/>
      <c r="K12" s="488"/>
      <c r="L12" s="488"/>
      <c r="M12" s="488"/>
      <c r="N12" s="488"/>
      <c r="O12" s="488"/>
    </row>
    <row r="13" spans="1:15" x14ac:dyDescent="0.25">
      <c r="A13" s="489" t="s">
        <v>481</v>
      </c>
      <c r="B13" s="490">
        <v>33.200000000000003</v>
      </c>
      <c r="C13" s="491">
        <v>27.9</v>
      </c>
      <c r="D13" s="492">
        <v>30</v>
      </c>
      <c r="E13" s="490">
        <v>30</v>
      </c>
      <c r="F13" s="491">
        <v>31.6</v>
      </c>
      <c r="G13" s="486"/>
      <c r="H13" s="486"/>
      <c r="I13" s="486"/>
      <c r="J13" s="486"/>
      <c r="K13" s="486"/>
      <c r="L13" s="486"/>
      <c r="M13" s="486"/>
      <c r="N13" s="486"/>
      <c r="O13" s="486"/>
    </row>
    <row r="14" spans="1:15" ht="24.75" x14ac:dyDescent="0.25">
      <c r="A14" s="493" t="s">
        <v>482</v>
      </c>
      <c r="B14" s="494">
        <v>16.600000000000001</v>
      </c>
      <c r="C14" s="495">
        <v>13.2</v>
      </c>
      <c r="D14" s="496">
        <v>13.4</v>
      </c>
      <c r="E14" s="494">
        <v>12.1</v>
      </c>
      <c r="F14" s="495">
        <v>11.6</v>
      </c>
      <c r="G14" s="488"/>
      <c r="H14" s="488"/>
      <c r="I14" s="488"/>
      <c r="J14" s="488"/>
      <c r="K14" s="488"/>
      <c r="L14" s="488"/>
      <c r="M14" s="488"/>
      <c r="N14" s="488"/>
      <c r="O14" s="488"/>
    </row>
    <row r="15" spans="1:15" x14ac:dyDescent="0.25">
      <c r="A15" s="489" t="s">
        <v>483</v>
      </c>
      <c r="B15" s="490">
        <v>35</v>
      </c>
      <c r="C15" s="491">
        <v>27.3</v>
      </c>
      <c r="D15" s="492">
        <v>28.5</v>
      </c>
      <c r="E15" s="490">
        <v>25.7</v>
      </c>
      <c r="F15" s="491">
        <v>26.8</v>
      </c>
      <c r="G15" s="486"/>
      <c r="H15" s="486"/>
      <c r="I15" s="486"/>
      <c r="J15" s="486"/>
      <c r="K15" s="486"/>
      <c r="L15" s="486"/>
      <c r="M15" s="486"/>
      <c r="N15" s="486"/>
      <c r="O15" s="486"/>
    </row>
    <row r="16" spans="1:15" x14ac:dyDescent="0.25">
      <c r="A16" s="493" t="s">
        <v>484</v>
      </c>
      <c r="B16" s="494">
        <v>20.100000000000001</v>
      </c>
      <c r="C16" s="495">
        <v>16.2</v>
      </c>
      <c r="D16" s="496">
        <v>21.9</v>
      </c>
      <c r="E16" s="494">
        <v>17.600000000000001</v>
      </c>
      <c r="F16" s="495">
        <v>18.2</v>
      </c>
      <c r="G16" s="488"/>
      <c r="H16" s="488"/>
      <c r="I16" s="488"/>
      <c r="J16" s="488"/>
      <c r="K16" s="488"/>
      <c r="L16" s="488"/>
      <c r="M16" s="488"/>
      <c r="N16" s="488"/>
      <c r="O16" s="488"/>
    </row>
    <row r="17" spans="1:15" x14ac:dyDescent="0.25">
      <c r="A17" s="489" t="s">
        <v>485</v>
      </c>
      <c r="B17" s="490">
        <v>21.5</v>
      </c>
      <c r="C17" s="491">
        <v>20.100000000000001</v>
      </c>
      <c r="D17" s="492">
        <v>19.600000000000001</v>
      </c>
      <c r="E17" s="490">
        <v>17.3</v>
      </c>
      <c r="F17" s="491">
        <v>17.600000000000001</v>
      </c>
      <c r="G17" s="486"/>
      <c r="H17" s="486"/>
      <c r="I17" s="486"/>
      <c r="J17" s="486"/>
      <c r="K17" s="486"/>
      <c r="L17" s="486"/>
      <c r="M17" s="486"/>
      <c r="N17" s="486"/>
      <c r="O17" s="486"/>
    </row>
    <row r="18" spans="1:15" x14ac:dyDescent="0.25">
      <c r="A18" s="493" t="s">
        <v>486</v>
      </c>
      <c r="B18" s="494">
        <v>10.4</v>
      </c>
      <c r="C18" s="495">
        <v>9.3000000000000007</v>
      </c>
      <c r="D18" s="496">
        <v>8.4</v>
      </c>
      <c r="E18" s="494">
        <v>6.5</v>
      </c>
      <c r="F18" s="495">
        <v>6.4</v>
      </c>
      <c r="G18" s="488"/>
      <c r="H18" s="488"/>
      <c r="I18" s="488"/>
      <c r="J18" s="488"/>
      <c r="K18" s="488"/>
      <c r="L18" s="488"/>
      <c r="M18" s="488"/>
      <c r="N18" s="488"/>
      <c r="O18" s="488"/>
    </row>
    <row r="19" spans="1:15" x14ac:dyDescent="0.25">
      <c r="A19" s="489" t="s">
        <v>487</v>
      </c>
      <c r="B19" s="490">
        <v>10.3</v>
      </c>
      <c r="C19" s="491">
        <v>9.5</v>
      </c>
      <c r="D19" s="492">
        <v>8</v>
      </c>
      <c r="E19" s="490">
        <v>7.2</v>
      </c>
      <c r="F19" s="491">
        <v>8.9</v>
      </c>
      <c r="G19" s="486"/>
      <c r="H19" s="486"/>
      <c r="I19" s="486"/>
      <c r="J19" s="486"/>
      <c r="K19" s="486"/>
      <c r="L19" s="486"/>
      <c r="M19" s="486"/>
      <c r="N19" s="486"/>
      <c r="O19" s="486"/>
    </row>
    <row r="20" spans="1:15" x14ac:dyDescent="0.25">
      <c r="A20" s="493" t="s">
        <v>488</v>
      </c>
      <c r="B20" s="494">
        <v>10.5</v>
      </c>
      <c r="C20" s="495">
        <v>10</v>
      </c>
      <c r="D20" s="496">
        <v>8.6</v>
      </c>
      <c r="E20" s="494">
        <v>8.9</v>
      </c>
      <c r="F20" s="495">
        <v>7.9</v>
      </c>
      <c r="G20" s="488"/>
      <c r="H20" s="488"/>
      <c r="I20" s="488"/>
      <c r="J20" s="488"/>
      <c r="K20" s="488"/>
      <c r="L20" s="488"/>
      <c r="M20" s="488"/>
      <c r="N20" s="488"/>
      <c r="O20" s="488"/>
    </row>
    <row r="21" spans="1:15" x14ac:dyDescent="0.25">
      <c r="A21" s="489" t="s">
        <v>489</v>
      </c>
      <c r="B21" s="490">
        <v>36</v>
      </c>
      <c r="C21" s="491">
        <v>31.9</v>
      </c>
      <c r="D21" s="492">
        <v>31</v>
      </c>
      <c r="E21" s="490">
        <v>29.2</v>
      </c>
      <c r="F21" s="491">
        <v>28.8</v>
      </c>
      <c r="G21" s="486"/>
      <c r="H21" s="486"/>
      <c r="I21" s="486"/>
      <c r="J21" s="486"/>
      <c r="K21" s="486"/>
      <c r="L21" s="486"/>
      <c r="M21" s="486"/>
      <c r="N21" s="486"/>
      <c r="O21" s="486"/>
    </row>
    <row r="22" spans="1:15" x14ac:dyDescent="0.25">
      <c r="A22" s="489" t="s">
        <v>490</v>
      </c>
      <c r="B22" s="497">
        <v>26.2</v>
      </c>
      <c r="C22" s="498">
        <v>21.1</v>
      </c>
      <c r="D22" s="499">
        <v>22.2</v>
      </c>
      <c r="E22" s="497">
        <v>21.5</v>
      </c>
      <c r="F22" s="498">
        <v>24.3</v>
      </c>
      <c r="G22" s="488"/>
      <c r="H22" s="488"/>
      <c r="I22" s="488"/>
      <c r="J22" s="500"/>
      <c r="K22" s="488"/>
      <c r="L22" s="488"/>
      <c r="M22" s="488"/>
      <c r="N22" s="488"/>
      <c r="O22" s="488"/>
    </row>
    <row r="23" spans="1:15" x14ac:dyDescent="0.25">
      <c r="A23" s="493" t="s">
        <v>491</v>
      </c>
      <c r="B23" s="501">
        <v>33.5</v>
      </c>
      <c r="C23" s="502">
        <v>27.9</v>
      </c>
      <c r="D23" s="503">
        <v>28.5</v>
      </c>
      <c r="E23" s="501">
        <v>26.5</v>
      </c>
      <c r="F23" s="502">
        <v>32.200000000000003</v>
      </c>
      <c r="G23" s="486"/>
      <c r="H23" s="486"/>
      <c r="I23" s="486"/>
      <c r="J23" s="486"/>
      <c r="K23" s="486"/>
      <c r="L23" s="486"/>
      <c r="M23" s="486"/>
      <c r="N23" s="486"/>
      <c r="O23" s="486"/>
    </row>
    <row r="24" spans="1:15" x14ac:dyDescent="0.25">
      <c r="A24" s="489" t="s">
        <v>492</v>
      </c>
      <c r="B24" s="497">
        <v>17.600000000000001</v>
      </c>
      <c r="C24" s="504">
        <v>12.5</v>
      </c>
      <c r="D24" s="505">
        <v>12.1</v>
      </c>
      <c r="E24" s="497">
        <v>11.3</v>
      </c>
      <c r="F24" s="504">
        <v>10.3</v>
      </c>
      <c r="G24" s="488"/>
      <c r="H24" s="488"/>
      <c r="I24" s="488"/>
      <c r="J24" s="488"/>
      <c r="K24" s="488"/>
      <c r="L24" s="488"/>
      <c r="M24" s="488"/>
      <c r="N24" s="488"/>
      <c r="O24" s="488"/>
    </row>
    <row r="25" spans="1:15" x14ac:dyDescent="0.25">
      <c r="A25" s="493" t="s">
        <v>493</v>
      </c>
      <c r="B25" s="501">
        <v>14.5</v>
      </c>
      <c r="C25" s="506">
        <v>12.6</v>
      </c>
      <c r="D25" s="507">
        <v>11.9</v>
      </c>
      <c r="E25" s="501">
        <v>10.5</v>
      </c>
      <c r="F25" s="506">
        <v>10.3</v>
      </c>
      <c r="G25" s="486"/>
      <c r="H25" s="486"/>
      <c r="I25" s="486"/>
      <c r="J25" s="486"/>
      <c r="K25" s="486"/>
      <c r="L25" s="486"/>
      <c r="M25" s="486"/>
      <c r="N25" s="486"/>
      <c r="O25" s="486"/>
    </row>
    <row r="26" spans="1:15" x14ac:dyDescent="0.25">
      <c r="A26" s="823" t="s">
        <v>117</v>
      </c>
      <c r="B26" s="824"/>
      <c r="C26" s="824"/>
      <c r="D26" s="824"/>
      <c r="E26" s="824"/>
      <c r="F26" s="825"/>
      <c r="G26" s="488"/>
      <c r="H26" s="488"/>
      <c r="I26" s="488"/>
      <c r="J26" s="488"/>
      <c r="K26" s="488"/>
      <c r="L26" s="488"/>
      <c r="M26" s="488"/>
      <c r="N26" s="488"/>
      <c r="O26" s="488"/>
    </row>
    <row r="27" spans="1:15" x14ac:dyDescent="0.25">
      <c r="A27" s="493" t="s">
        <v>118</v>
      </c>
      <c r="B27" s="508"/>
      <c r="C27" s="509"/>
      <c r="D27" s="510">
        <v>47</v>
      </c>
      <c r="E27" s="508">
        <v>47.9</v>
      </c>
      <c r="F27" s="509">
        <v>47.8</v>
      </c>
      <c r="G27" s="486"/>
      <c r="H27" s="486"/>
      <c r="I27" s="486"/>
      <c r="J27" s="486"/>
      <c r="K27" s="486"/>
      <c r="L27" s="486"/>
      <c r="M27" s="486"/>
      <c r="N27" s="486"/>
      <c r="O27" s="486"/>
    </row>
    <row r="28" spans="1:15" x14ac:dyDescent="0.25">
      <c r="A28" s="489" t="s">
        <v>119</v>
      </c>
      <c r="B28" s="497"/>
      <c r="C28" s="504"/>
      <c r="D28" s="505">
        <v>54.1</v>
      </c>
      <c r="E28" s="497">
        <v>54.3</v>
      </c>
      <c r="F28" s="504">
        <v>52.2</v>
      </c>
      <c r="G28" s="488"/>
      <c r="H28" s="488"/>
      <c r="I28" s="488"/>
      <c r="J28" s="488"/>
      <c r="K28" s="488"/>
      <c r="L28" s="488"/>
      <c r="M28" s="488"/>
      <c r="N28" s="488"/>
      <c r="O28" s="488"/>
    </row>
    <row r="29" spans="1:15" x14ac:dyDescent="0.25">
      <c r="A29" s="493" t="s">
        <v>120</v>
      </c>
      <c r="B29" s="508">
        <v>55.3</v>
      </c>
      <c r="C29" s="509">
        <v>47.7</v>
      </c>
      <c r="D29" s="510">
        <v>48.4</v>
      </c>
      <c r="E29" s="508">
        <v>47.5</v>
      </c>
      <c r="F29" s="509">
        <v>50.3</v>
      </c>
      <c r="G29" s="486"/>
      <c r="H29" s="486"/>
      <c r="I29" s="486"/>
      <c r="J29" s="486"/>
      <c r="K29" s="486"/>
      <c r="L29" s="486"/>
      <c r="M29" s="486"/>
      <c r="N29" s="486"/>
      <c r="O29" s="486"/>
    </row>
    <row r="30" spans="1:15" x14ac:dyDescent="0.25">
      <c r="A30" s="489" t="s">
        <v>121</v>
      </c>
      <c r="B30" s="497">
        <v>64.2</v>
      </c>
      <c r="C30" s="504">
        <v>63.2</v>
      </c>
      <c r="D30" s="505">
        <v>67.099999999999994</v>
      </c>
      <c r="E30" s="497">
        <v>56.7</v>
      </c>
      <c r="F30" s="504">
        <v>55</v>
      </c>
      <c r="G30" s="488"/>
      <c r="H30" s="488"/>
      <c r="I30" s="488"/>
      <c r="J30" s="488"/>
      <c r="K30" s="488"/>
      <c r="L30" s="488"/>
      <c r="M30" s="488"/>
      <c r="N30" s="488"/>
      <c r="O30" s="488"/>
    </row>
    <row r="31" spans="1:15" x14ac:dyDescent="0.25">
      <c r="A31" s="489" t="s">
        <v>122</v>
      </c>
      <c r="B31" s="508"/>
      <c r="C31" s="509"/>
      <c r="D31" s="510">
        <v>57.2</v>
      </c>
      <c r="E31" s="508">
        <v>66.3</v>
      </c>
      <c r="F31" s="509">
        <v>73.400000000000006</v>
      </c>
      <c r="G31" s="486"/>
      <c r="H31" s="486"/>
      <c r="I31" s="486"/>
      <c r="J31" s="486"/>
      <c r="K31" s="486"/>
      <c r="L31" s="486"/>
      <c r="M31" s="486"/>
      <c r="N31" s="486"/>
      <c r="O31" s="486"/>
    </row>
    <row r="32" spans="1:15" s="75" customFormat="1" x14ac:dyDescent="0.25">
      <c r="A32" s="493" t="s">
        <v>123</v>
      </c>
      <c r="B32" s="497">
        <v>54.1</v>
      </c>
      <c r="C32" s="504">
        <v>50.4</v>
      </c>
      <c r="D32" s="505">
        <v>52.6</v>
      </c>
      <c r="E32" s="497">
        <v>45.7</v>
      </c>
      <c r="F32" s="504">
        <v>44.1</v>
      </c>
      <c r="G32" s="488"/>
      <c r="H32" s="488"/>
      <c r="I32" s="488"/>
      <c r="J32" s="488"/>
      <c r="K32" s="488"/>
      <c r="L32" s="488"/>
      <c r="M32" s="488"/>
      <c r="N32" s="488"/>
      <c r="O32" s="488"/>
    </row>
    <row r="33" spans="1:15" x14ac:dyDescent="0.25">
      <c r="A33" s="511" t="s">
        <v>124</v>
      </c>
      <c r="B33" s="512"/>
      <c r="C33" s="512"/>
      <c r="D33" s="512"/>
      <c r="E33" s="512"/>
      <c r="F33" s="513"/>
      <c r="G33" s="486"/>
      <c r="H33" s="486"/>
      <c r="I33" s="486"/>
      <c r="J33" s="486"/>
      <c r="K33" s="486"/>
      <c r="L33" s="486"/>
      <c r="M33" s="486"/>
      <c r="N33" s="486"/>
      <c r="O33" s="486"/>
    </row>
    <row r="34" spans="1:15" s="75" customFormat="1" x14ac:dyDescent="0.25">
      <c r="A34" s="493" t="s">
        <v>494</v>
      </c>
      <c r="B34" s="501">
        <v>29</v>
      </c>
      <c r="C34" s="506">
        <v>31.1</v>
      </c>
      <c r="D34" s="507">
        <v>33.799999999999997</v>
      </c>
      <c r="E34" s="501">
        <v>40.200000000000003</v>
      </c>
      <c r="F34" s="506">
        <v>40.5</v>
      </c>
      <c r="G34" s="488"/>
      <c r="H34" s="488"/>
      <c r="I34" s="488"/>
      <c r="J34" s="488"/>
      <c r="K34" s="488"/>
      <c r="L34" s="488"/>
      <c r="M34" s="488"/>
      <c r="N34" s="488"/>
      <c r="O34" s="488"/>
    </row>
    <row r="35" spans="1:15" x14ac:dyDescent="0.25">
      <c r="A35" s="489" t="s">
        <v>495</v>
      </c>
      <c r="B35" s="497">
        <v>18.7</v>
      </c>
      <c r="C35" s="498">
        <v>15.5</v>
      </c>
      <c r="D35" s="499">
        <v>22.4</v>
      </c>
      <c r="E35" s="497">
        <v>20.5</v>
      </c>
      <c r="F35" s="498">
        <v>19.8</v>
      </c>
      <c r="G35" s="486"/>
      <c r="H35" s="486"/>
      <c r="I35" s="486"/>
      <c r="J35" s="486"/>
      <c r="K35" s="486"/>
      <c r="L35" s="486"/>
      <c r="M35" s="486"/>
      <c r="N35" s="486"/>
      <c r="O35" s="486"/>
    </row>
    <row r="36" spans="1:15" s="75" customFormat="1" x14ac:dyDescent="0.25">
      <c r="A36" s="493" t="s">
        <v>496</v>
      </c>
      <c r="B36" s="501">
        <v>54.9</v>
      </c>
      <c r="C36" s="506">
        <v>45.4</v>
      </c>
      <c r="D36" s="507">
        <v>58.4</v>
      </c>
      <c r="E36" s="501">
        <v>52</v>
      </c>
      <c r="F36" s="506">
        <v>53.9</v>
      </c>
      <c r="G36" s="488"/>
      <c r="H36" s="488"/>
      <c r="I36" s="488"/>
      <c r="J36" s="488"/>
      <c r="K36" s="488"/>
      <c r="L36" s="488"/>
      <c r="M36" s="488"/>
      <c r="N36" s="488"/>
      <c r="O36" s="488"/>
    </row>
    <row r="37" spans="1:15" x14ac:dyDescent="0.25">
      <c r="A37" s="489" t="s">
        <v>497</v>
      </c>
      <c r="B37" s="497">
        <v>73.599999999999994</v>
      </c>
      <c r="C37" s="498">
        <v>67.2</v>
      </c>
      <c r="D37" s="499">
        <v>69.900000000000006</v>
      </c>
      <c r="E37" s="497">
        <v>64.099999999999994</v>
      </c>
      <c r="F37" s="498">
        <v>62.9</v>
      </c>
      <c r="G37" s="486"/>
      <c r="H37" s="486"/>
      <c r="I37" s="486"/>
      <c r="J37" s="486"/>
      <c r="K37" s="486"/>
      <c r="L37" s="486"/>
      <c r="M37" s="486"/>
      <c r="N37" s="486"/>
      <c r="O37" s="486"/>
    </row>
    <row r="38" spans="1:15" s="75" customFormat="1" x14ac:dyDescent="0.25">
      <c r="A38" s="493" t="s">
        <v>498</v>
      </c>
      <c r="B38" s="501">
        <v>95.6</v>
      </c>
      <c r="C38" s="506">
        <v>95.6</v>
      </c>
      <c r="D38" s="507">
        <v>94.5</v>
      </c>
      <c r="E38" s="501">
        <v>92.8</v>
      </c>
      <c r="F38" s="506">
        <v>91.5</v>
      </c>
      <c r="G38" s="488"/>
      <c r="H38" s="488"/>
      <c r="I38" s="488"/>
      <c r="J38" s="488"/>
      <c r="K38" s="488"/>
      <c r="L38" s="488"/>
      <c r="M38" s="488"/>
      <c r="N38" s="488"/>
      <c r="O38" s="488"/>
    </row>
    <row r="39" spans="1:15" x14ac:dyDescent="0.25">
      <c r="A39" s="489" t="s">
        <v>499</v>
      </c>
      <c r="B39" s="497">
        <v>58.4</v>
      </c>
      <c r="C39" s="498">
        <v>49.2</v>
      </c>
      <c r="D39" s="499">
        <v>59.7</v>
      </c>
      <c r="E39" s="497">
        <v>61.4</v>
      </c>
      <c r="F39" s="498">
        <v>67.900000000000006</v>
      </c>
      <c r="G39" s="486"/>
      <c r="H39" s="486"/>
      <c r="I39" s="486"/>
      <c r="J39" s="486"/>
      <c r="K39" s="486"/>
      <c r="L39" s="486"/>
      <c r="M39" s="486"/>
      <c r="N39" s="486"/>
      <c r="O39" s="486"/>
    </row>
    <row r="40" spans="1:15" s="75" customFormat="1" x14ac:dyDescent="0.25">
      <c r="A40" s="489" t="s">
        <v>131</v>
      </c>
      <c r="B40" s="497"/>
      <c r="C40" s="498"/>
      <c r="D40" s="499"/>
      <c r="E40" s="497"/>
      <c r="F40" s="498"/>
      <c r="G40" s="488"/>
      <c r="H40" s="488"/>
      <c r="I40" s="488"/>
      <c r="J40" s="488"/>
      <c r="K40" s="488"/>
      <c r="L40" s="488"/>
      <c r="M40" s="488"/>
      <c r="N40" s="488"/>
      <c r="O40" s="488"/>
    </row>
    <row r="41" spans="1:15" x14ac:dyDescent="0.25">
      <c r="A41" s="493" t="s">
        <v>500</v>
      </c>
      <c r="B41" s="501">
        <v>24.5</v>
      </c>
      <c r="C41" s="506">
        <v>19.600000000000001</v>
      </c>
      <c r="D41" s="507">
        <v>21.3</v>
      </c>
      <c r="E41" s="501">
        <v>19.600000000000001</v>
      </c>
      <c r="F41" s="506">
        <v>19.7</v>
      </c>
      <c r="G41" s="486"/>
      <c r="H41" s="486"/>
      <c r="I41" s="486"/>
      <c r="J41" s="486"/>
      <c r="K41" s="486"/>
      <c r="L41" s="486"/>
      <c r="M41" s="486"/>
      <c r="N41" s="486"/>
      <c r="O41" s="486"/>
    </row>
    <row r="42" spans="1:15" s="75" customFormat="1" x14ac:dyDescent="0.25">
      <c r="A42" s="489" t="s">
        <v>501</v>
      </c>
      <c r="B42" s="497">
        <v>13.5</v>
      </c>
      <c r="C42" s="498">
        <v>11.1</v>
      </c>
      <c r="D42" s="499">
        <v>10.8</v>
      </c>
      <c r="E42" s="497">
        <v>10.8</v>
      </c>
      <c r="F42" s="498">
        <v>10.199999999999999</v>
      </c>
      <c r="G42" s="488"/>
      <c r="H42" s="488"/>
      <c r="I42" s="488"/>
      <c r="J42" s="488"/>
      <c r="K42" s="488"/>
      <c r="L42" s="488"/>
      <c r="M42" s="488"/>
      <c r="N42" s="488"/>
      <c r="O42" s="488"/>
    </row>
    <row r="43" spans="1:15" x14ac:dyDescent="0.25">
      <c r="A43" s="493" t="s">
        <v>502</v>
      </c>
      <c r="B43" s="501">
        <v>15.6</v>
      </c>
      <c r="C43" s="506"/>
      <c r="D43" s="507">
        <v>11.1</v>
      </c>
      <c r="E43" s="501">
        <v>9.8000000000000007</v>
      </c>
      <c r="F43" s="506">
        <v>8.8000000000000007</v>
      </c>
      <c r="G43" s="486"/>
      <c r="H43" s="486"/>
      <c r="I43" s="486"/>
      <c r="J43" s="486"/>
      <c r="K43" s="486"/>
      <c r="L43" s="486"/>
      <c r="M43" s="486"/>
      <c r="N43" s="486"/>
      <c r="O43" s="486"/>
    </row>
    <row r="44" spans="1:15" x14ac:dyDescent="0.25">
      <c r="A44" s="489" t="s">
        <v>503</v>
      </c>
      <c r="B44" s="497">
        <v>11.6</v>
      </c>
      <c r="C44" s="498">
        <v>9.6999999999999993</v>
      </c>
      <c r="D44" s="499">
        <v>9.1999999999999993</v>
      </c>
      <c r="E44" s="497">
        <v>8.3000000000000007</v>
      </c>
      <c r="F44" s="498">
        <v>7.9</v>
      </c>
      <c r="G44" s="486"/>
      <c r="H44" s="486"/>
      <c r="I44" s="486"/>
      <c r="J44" s="486"/>
      <c r="K44" s="486"/>
      <c r="L44" s="486"/>
      <c r="M44" s="486"/>
      <c r="N44" s="486"/>
      <c r="O44" s="486"/>
    </row>
    <row r="45" spans="1:15" x14ac:dyDescent="0.25">
      <c r="A45" s="493" t="s">
        <v>504</v>
      </c>
      <c r="B45" s="501">
        <v>20.8</v>
      </c>
      <c r="C45" s="506">
        <v>16.100000000000001</v>
      </c>
      <c r="D45" s="507">
        <v>20.399999999999999</v>
      </c>
      <c r="E45" s="501">
        <v>16.899999999999999</v>
      </c>
      <c r="F45" s="506">
        <v>19.100000000000001</v>
      </c>
      <c r="G45" s="486"/>
      <c r="H45" s="486"/>
      <c r="I45" s="486"/>
      <c r="J45" s="486"/>
      <c r="K45" s="486"/>
      <c r="L45" s="486"/>
      <c r="M45" s="486"/>
      <c r="N45" s="486"/>
      <c r="O45" s="486"/>
    </row>
    <row r="46" spans="1:15" x14ac:dyDescent="0.25">
      <c r="A46" s="489" t="s">
        <v>505</v>
      </c>
      <c r="B46" s="497">
        <v>15.7</v>
      </c>
      <c r="C46" s="498">
        <v>14.7</v>
      </c>
      <c r="D46" s="499">
        <v>13.5</v>
      </c>
      <c r="E46" s="497">
        <v>12.3</v>
      </c>
      <c r="F46" s="498">
        <v>11.7</v>
      </c>
      <c r="G46" s="486"/>
      <c r="H46" s="486"/>
      <c r="I46" s="486"/>
      <c r="J46" s="486"/>
      <c r="K46" s="486"/>
      <c r="L46" s="486"/>
      <c r="M46" s="486"/>
      <c r="N46" s="486"/>
      <c r="O46" s="486"/>
    </row>
    <row r="47" spans="1:15" x14ac:dyDescent="0.25">
      <c r="A47" s="511" t="s">
        <v>138</v>
      </c>
      <c r="B47" s="512"/>
      <c r="C47" s="512"/>
      <c r="D47" s="512"/>
      <c r="E47" s="512"/>
      <c r="F47" s="513"/>
      <c r="G47" s="486"/>
      <c r="H47" s="486"/>
      <c r="I47" s="486"/>
      <c r="J47" s="486"/>
      <c r="K47" s="486"/>
      <c r="L47" s="486"/>
      <c r="M47" s="486"/>
      <c r="N47" s="486"/>
      <c r="O47" s="486"/>
    </row>
    <row r="48" spans="1:15" x14ac:dyDescent="0.25">
      <c r="A48" s="489" t="s">
        <v>506</v>
      </c>
      <c r="B48" s="494">
        <v>9.4</v>
      </c>
      <c r="C48" s="495">
        <v>7.4</v>
      </c>
      <c r="D48" s="496">
        <v>8.8000000000000007</v>
      </c>
      <c r="E48" s="494">
        <v>7.7</v>
      </c>
      <c r="F48" s="495">
        <v>6.5</v>
      </c>
      <c r="G48" s="486"/>
      <c r="H48" s="486"/>
      <c r="I48" s="486"/>
      <c r="J48" s="486"/>
      <c r="K48" s="486"/>
      <c r="L48" s="486"/>
      <c r="M48" s="486"/>
      <c r="N48" s="486"/>
      <c r="O48" s="486"/>
    </row>
    <row r="49" spans="1:15" x14ac:dyDescent="0.25">
      <c r="A49" s="489" t="s">
        <v>140</v>
      </c>
      <c r="B49" s="514">
        <v>12.9</v>
      </c>
      <c r="C49" s="515">
        <v>10</v>
      </c>
      <c r="D49" s="516">
        <v>11.1</v>
      </c>
      <c r="E49" s="514">
        <v>8.6</v>
      </c>
      <c r="F49" s="515">
        <v>8.1999999999999993</v>
      </c>
      <c r="G49" s="486"/>
      <c r="H49" s="486"/>
      <c r="I49" s="486"/>
      <c r="J49" s="486"/>
      <c r="K49" s="486"/>
      <c r="L49" s="486"/>
      <c r="M49" s="486"/>
      <c r="N49" s="486"/>
      <c r="O49" s="486"/>
    </row>
    <row r="50" spans="1:15" x14ac:dyDescent="0.25">
      <c r="A50" s="517" t="s">
        <v>507</v>
      </c>
      <c r="B50" s="518"/>
      <c r="C50" s="519">
        <v>52.5</v>
      </c>
      <c r="D50" s="520">
        <v>60.6</v>
      </c>
      <c r="E50" s="518">
        <v>66.900000000000006</v>
      </c>
      <c r="F50" s="519">
        <v>72.5</v>
      </c>
      <c r="G50" s="486"/>
      <c r="H50" s="486"/>
      <c r="I50" s="486"/>
      <c r="J50" s="486"/>
      <c r="K50" s="486"/>
      <c r="L50" s="486"/>
      <c r="M50" s="488"/>
      <c r="N50" s="486"/>
      <c r="O50" s="486"/>
    </row>
    <row r="51" spans="1:15" x14ac:dyDescent="0.25">
      <c r="A51" s="521"/>
      <c r="B51" s="522"/>
      <c r="C51" s="521"/>
      <c r="D51" s="521"/>
      <c r="E51" s="522"/>
      <c r="F51" s="521"/>
      <c r="G51" s="486"/>
      <c r="H51" s="486"/>
      <c r="I51" s="486"/>
      <c r="J51" s="486"/>
      <c r="K51" s="486"/>
      <c r="L51" s="486"/>
      <c r="M51" s="486"/>
      <c r="N51" s="486"/>
      <c r="O51" s="486"/>
    </row>
    <row r="52" spans="1:15" x14ac:dyDescent="0.25">
      <c r="A52" s="821" t="s">
        <v>537</v>
      </c>
      <c r="B52" s="821"/>
      <c r="C52" s="821"/>
      <c r="D52" s="821"/>
      <c r="E52" s="821"/>
      <c r="F52" s="821"/>
      <c r="G52" s="486"/>
      <c r="H52" s="486"/>
      <c r="I52" s="486"/>
      <c r="J52" s="486"/>
      <c r="K52" s="486"/>
      <c r="L52" s="486"/>
      <c r="M52" s="486"/>
      <c r="N52" s="486"/>
      <c r="O52" s="486"/>
    </row>
    <row r="53" spans="1:15" x14ac:dyDescent="0.25">
      <c r="A53" s="822" t="s">
        <v>536</v>
      </c>
      <c r="B53" s="822"/>
      <c r="C53" s="822"/>
      <c r="D53" s="822"/>
      <c r="E53" s="822"/>
      <c r="F53" s="822"/>
      <c r="G53" s="486"/>
      <c r="H53" s="486"/>
      <c r="I53" s="486"/>
      <c r="J53" s="486"/>
      <c r="K53" s="486"/>
      <c r="L53" s="486"/>
      <c r="M53" s="486"/>
      <c r="N53" s="486"/>
      <c r="O53" s="486"/>
    </row>
    <row r="54" spans="1:15" x14ac:dyDescent="0.25">
      <c r="A54" s="785" t="s">
        <v>625</v>
      </c>
      <c r="B54" s="785"/>
      <c r="C54" s="785"/>
      <c r="D54" s="785"/>
      <c r="E54" s="785"/>
      <c r="F54" s="785"/>
      <c r="G54" s="785"/>
      <c r="H54" s="785"/>
      <c r="I54" s="785"/>
      <c r="J54" s="785"/>
      <c r="K54" s="785"/>
      <c r="L54" s="785"/>
      <c r="M54" s="785"/>
      <c r="N54" s="785"/>
      <c r="O54" s="785"/>
    </row>
    <row r="55" spans="1:15" ht="19.5" x14ac:dyDescent="0.3">
      <c r="A55" s="87"/>
      <c r="B55" s="87"/>
      <c r="C55" s="87"/>
      <c r="D55" s="87"/>
      <c r="E55" s="87"/>
      <c r="F55" s="87"/>
    </row>
    <row r="56" spans="1:15" ht="19.5" x14ac:dyDescent="0.3">
      <c r="A56" s="87"/>
      <c r="B56" s="87"/>
      <c r="C56" s="87"/>
      <c r="D56" s="87"/>
      <c r="E56" s="87"/>
      <c r="F56" s="87"/>
    </row>
    <row r="57" spans="1:15" ht="19.5" x14ac:dyDescent="0.3">
      <c r="A57" s="87"/>
      <c r="B57" s="87"/>
      <c r="C57" s="87"/>
      <c r="D57" s="87"/>
      <c r="E57" s="87"/>
      <c r="F57" s="87"/>
    </row>
    <row r="58" spans="1:15" ht="19.5" x14ac:dyDescent="0.3">
      <c r="A58" s="87"/>
      <c r="B58" s="87"/>
      <c r="C58" s="87"/>
      <c r="D58" s="87"/>
      <c r="E58" s="87"/>
      <c r="F58" s="87"/>
    </row>
    <row r="59" spans="1:15" ht="19.5" x14ac:dyDescent="0.3">
      <c r="A59" s="87"/>
      <c r="B59" s="87"/>
      <c r="C59" s="87"/>
      <c r="D59" s="87"/>
      <c r="E59" s="87"/>
      <c r="F59" s="87"/>
    </row>
    <row r="60" spans="1:15" ht="19.5" x14ac:dyDescent="0.3">
      <c r="A60" s="87"/>
      <c r="B60" s="87"/>
      <c r="C60" s="87"/>
      <c r="D60" s="87"/>
      <c r="E60" s="87"/>
      <c r="F60" s="87"/>
    </row>
    <row r="61" spans="1:15" ht="19.5" x14ac:dyDescent="0.3">
      <c r="A61" s="87"/>
      <c r="B61" s="87"/>
      <c r="C61" s="87"/>
      <c r="D61" s="87"/>
      <c r="E61" s="87"/>
      <c r="F61" s="87"/>
    </row>
    <row r="62" spans="1:15" ht="19.5" x14ac:dyDescent="0.3">
      <c r="A62" s="87"/>
      <c r="B62" s="87"/>
      <c r="C62" s="87"/>
      <c r="D62" s="87"/>
      <c r="E62" s="87"/>
      <c r="F62" s="87"/>
    </row>
    <row r="63" spans="1:15" ht="19.5" x14ac:dyDescent="0.3">
      <c r="A63" s="87"/>
      <c r="B63" s="87"/>
      <c r="C63" s="87"/>
      <c r="D63" s="87"/>
      <c r="E63" s="87"/>
      <c r="F63" s="87"/>
    </row>
  </sheetData>
  <mergeCells count="8">
    <mergeCell ref="A5:F6"/>
    <mergeCell ref="A52:F52"/>
    <mergeCell ref="A53:F53"/>
    <mergeCell ref="A54:O54"/>
    <mergeCell ref="A26:F26"/>
    <mergeCell ref="A10:A11"/>
    <mergeCell ref="B10:F10"/>
    <mergeCell ref="A12:F1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A78E9-9E64-440C-A4AF-5BDA0757390F}">
  <sheetPr>
    <tabColor theme="1"/>
  </sheetPr>
  <dimension ref="A5:O42"/>
  <sheetViews>
    <sheetView showGridLines="0" showRowColHeaders="0" zoomScaleNormal="100" workbookViewId="0">
      <selection activeCell="A23" sqref="A23"/>
    </sheetView>
  </sheetViews>
  <sheetFormatPr baseColWidth="10" defaultRowHeight="15" x14ac:dyDescent="0.25"/>
  <cols>
    <col min="1" max="1" width="74" customWidth="1"/>
    <col min="6" max="6" width="13.28515625" customWidth="1"/>
  </cols>
  <sheetData>
    <row r="5" spans="1:15" x14ac:dyDescent="0.25">
      <c r="A5" s="777" t="s">
        <v>595</v>
      </c>
      <c r="B5" s="777"/>
      <c r="C5" s="777"/>
      <c r="D5" s="777"/>
      <c r="E5" s="777"/>
      <c r="F5" s="777"/>
    </row>
    <row r="6" spans="1:15" ht="15" customHeight="1" x14ac:dyDescent="0.25">
      <c r="A6" s="777"/>
      <c r="B6" s="777"/>
      <c r="C6" s="777"/>
      <c r="D6" s="777"/>
      <c r="E6" s="777"/>
      <c r="F6" s="777"/>
    </row>
    <row r="7" spans="1:15" ht="19.5" customHeight="1" x14ac:dyDescent="0.25">
      <c r="A7" s="256" t="s">
        <v>597</v>
      </c>
      <c r="B7" s="219"/>
      <c r="C7" s="219"/>
      <c r="D7" s="219"/>
      <c r="E7" s="219"/>
      <c r="F7" s="219"/>
    </row>
    <row r="8" spans="1:15" ht="14.25" customHeight="1" x14ac:dyDescent="0.35">
      <c r="A8" s="257" t="s">
        <v>596</v>
      </c>
      <c r="B8" s="220"/>
      <c r="C8" s="220"/>
      <c r="D8" s="220"/>
      <c r="E8" s="220"/>
      <c r="F8" s="220"/>
    </row>
    <row r="9" spans="1:15" ht="14.25" customHeight="1" x14ac:dyDescent="0.35">
      <c r="A9" s="218"/>
      <c r="B9" s="218"/>
      <c r="C9" s="218"/>
      <c r="D9" s="218"/>
      <c r="E9" s="218"/>
      <c r="F9" s="218"/>
    </row>
    <row r="10" spans="1:15" ht="47.45" customHeight="1" x14ac:dyDescent="0.25">
      <c r="A10" s="838" t="s">
        <v>144</v>
      </c>
      <c r="B10" s="834" t="s">
        <v>143</v>
      </c>
      <c r="C10" s="835"/>
      <c r="D10" s="835"/>
      <c r="E10" s="835"/>
      <c r="F10" s="836"/>
      <c r="G10" s="62"/>
      <c r="H10" s="62"/>
      <c r="I10" s="62"/>
    </row>
    <row r="11" spans="1:15" ht="51" customHeight="1" x14ac:dyDescent="0.25">
      <c r="A11" s="839"/>
      <c r="B11" s="221">
        <v>2010</v>
      </c>
      <c r="C11" s="221">
        <v>2012</v>
      </c>
      <c r="D11" s="221">
        <v>2014</v>
      </c>
      <c r="E11" s="222">
        <v>2016</v>
      </c>
      <c r="F11" s="222">
        <v>2017</v>
      </c>
      <c r="G11" s="89"/>
      <c r="H11" s="62"/>
      <c r="I11" s="62"/>
      <c r="J11" s="42"/>
    </row>
    <row r="12" spans="1:15" ht="76.900000000000006" customHeight="1" x14ac:dyDescent="0.25">
      <c r="A12" s="258" t="s">
        <v>145</v>
      </c>
      <c r="B12" s="259">
        <v>4.2</v>
      </c>
      <c r="C12" s="259">
        <v>4.0999999999999996</v>
      </c>
      <c r="D12" s="259">
        <v>4.2</v>
      </c>
      <c r="E12" s="259">
        <v>4.3</v>
      </c>
      <c r="F12" s="259">
        <v>4.2</v>
      </c>
      <c r="G12" s="75"/>
      <c r="H12" s="75"/>
      <c r="I12" s="75"/>
      <c r="J12" s="9"/>
      <c r="K12" s="9"/>
      <c r="L12" s="9"/>
      <c r="M12" s="9"/>
      <c r="N12" s="9"/>
      <c r="O12" s="9"/>
    </row>
    <row r="13" spans="1:15" ht="13.5" customHeight="1" x14ac:dyDescent="0.25">
      <c r="A13" s="90"/>
      <c r="B13" s="91"/>
      <c r="C13" s="91"/>
      <c r="D13" s="91"/>
      <c r="E13" s="91"/>
      <c r="F13" s="91"/>
      <c r="G13" s="75"/>
      <c r="H13" s="62"/>
      <c r="I13" s="62"/>
    </row>
    <row r="14" spans="1:15" ht="19.5" customHeight="1" x14ac:dyDescent="0.25">
      <c r="A14" s="837" t="s">
        <v>539</v>
      </c>
      <c r="B14" s="837"/>
      <c r="C14" s="837"/>
      <c r="D14" s="837"/>
      <c r="E14" s="837"/>
      <c r="F14" s="837"/>
      <c r="G14" s="75"/>
      <c r="H14" s="75"/>
      <c r="I14" s="75"/>
      <c r="J14" s="9"/>
      <c r="K14" s="9"/>
      <c r="L14" s="9"/>
      <c r="M14" s="9"/>
      <c r="N14" s="9"/>
      <c r="O14" s="9"/>
    </row>
    <row r="15" spans="1:15" x14ac:dyDescent="0.25">
      <c r="A15" s="62" t="s">
        <v>563</v>
      </c>
      <c r="B15" s="62"/>
      <c r="C15" s="62"/>
      <c r="D15" s="62"/>
      <c r="E15" s="62"/>
      <c r="F15" s="62"/>
      <c r="G15" s="62"/>
      <c r="H15" s="62"/>
      <c r="I15" s="62"/>
    </row>
    <row r="16" spans="1:15" x14ac:dyDescent="0.25">
      <c r="A16" s="75"/>
      <c r="B16" s="75"/>
      <c r="C16" s="75"/>
      <c r="D16" s="75"/>
      <c r="E16" s="75"/>
      <c r="F16" s="75"/>
      <c r="G16" s="75"/>
      <c r="H16" s="75"/>
      <c r="I16" s="75"/>
      <c r="J16" s="9"/>
      <c r="K16" s="9"/>
      <c r="L16" s="9"/>
      <c r="M16" s="9"/>
      <c r="N16" s="9"/>
      <c r="O16" s="9"/>
    </row>
    <row r="17" spans="1:15" x14ac:dyDescent="0.25">
      <c r="A17" s="62"/>
      <c r="B17" s="62"/>
      <c r="C17" s="62"/>
      <c r="D17" s="62"/>
      <c r="E17" s="62"/>
      <c r="F17" s="62"/>
      <c r="G17" s="62"/>
      <c r="H17" s="62"/>
      <c r="I17" s="62"/>
    </row>
    <row r="18" spans="1:15" x14ac:dyDescent="0.25">
      <c r="A18" s="75"/>
      <c r="B18" s="75"/>
      <c r="C18" s="75"/>
      <c r="D18" s="75"/>
      <c r="E18" s="75"/>
      <c r="F18" s="75"/>
      <c r="G18" s="75"/>
      <c r="H18" s="75"/>
      <c r="I18" s="75"/>
      <c r="J18" s="9"/>
      <c r="K18" s="9"/>
      <c r="L18" s="9"/>
      <c r="M18" s="9"/>
      <c r="N18" s="9"/>
      <c r="O18" s="9"/>
    </row>
    <row r="20" spans="1:15" x14ac:dyDescent="0.25">
      <c r="A20" s="9"/>
      <c r="B20" s="9"/>
      <c r="C20" s="9"/>
      <c r="D20" s="9"/>
      <c r="E20" s="9"/>
      <c r="F20" s="9"/>
      <c r="G20" s="9"/>
      <c r="H20" s="9"/>
      <c r="I20" s="9"/>
      <c r="J20" s="9"/>
      <c r="K20" s="9"/>
      <c r="L20" s="9"/>
      <c r="M20" s="9"/>
      <c r="N20" s="9"/>
      <c r="O20" s="9"/>
    </row>
    <row r="22" spans="1:15" x14ac:dyDescent="0.25">
      <c r="A22" s="9"/>
      <c r="B22" s="9"/>
      <c r="C22" s="9"/>
      <c r="D22" s="9"/>
      <c r="E22" s="9"/>
      <c r="F22" s="9"/>
      <c r="G22" s="9"/>
      <c r="H22" s="9"/>
      <c r="I22" s="9"/>
      <c r="J22" s="9"/>
      <c r="K22" s="9"/>
      <c r="L22" s="9"/>
      <c r="M22" s="9"/>
      <c r="N22" s="9"/>
      <c r="O22" s="9"/>
    </row>
    <row r="24" spans="1:15" x14ac:dyDescent="0.25">
      <c r="A24" s="9"/>
      <c r="B24" s="9"/>
      <c r="C24" s="9"/>
      <c r="D24" s="9"/>
      <c r="E24" s="9"/>
      <c r="F24" s="9"/>
      <c r="G24" s="9"/>
      <c r="H24" s="9"/>
      <c r="I24" s="9"/>
      <c r="J24" s="9"/>
      <c r="K24" s="9"/>
      <c r="L24" s="9"/>
      <c r="M24" s="9"/>
      <c r="N24" s="9"/>
      <c r="O24" s="9"/>
    </row>
    <row r="26" spans="1:15" x14ac:dyDescent="0.25">
      <c r="A26" s="9"/>
      <c r="B26" s="9"/>
      <c r="C26" s="9"/>
      <c r="D26" s="9"/>
      <c r="E26" s="9"/>
      <c r="F26" s="9"/>
      <c r="G26" s="9"/>
      <c r="H26" s="9"/>
      <c r="I26" s="9"/>
      <c r="J26" s="9"/>
      <c r="K26" s="9"/>
      <c r="L26" s="9"/>
      <c r="M26" s="9"/>
      <c r="N26" s="9"/>
      <c r="O26" s="9"/>
    </row>
    <row r="28" spans="1:15" x14ac:dyDescent="0.25">
      <c r="A28" s="9"/>
      <c r="B28" s="9"/>
      <c r="C28" s="9"/>
      <c r="D28" s="9"/>
      <c r="E28" s="9"/>
      <c r="F28" s="9"/>
      <c r="G28" s="9"/>
      <c r="H28" s="9"/>
      <c r="I28" s="9"/>
      <c r="J28" s="9"/>
      <c r="K28" s="9"/>
      <c r="L28" s="9"/>
      <c r="M28" s="9"/>
      <c r="N28" s="9"/>
      <c r="O28" s="9"/>
    </row>
    <row r="30" spans="1:15" x14ac:dyDescent="0.25">
      <c r="A30" s="9"/>
      <c r="B30" s="9"/>
      <c r="C30" s="9"/>
      <c r="D30" s="9"/>
      <c r="E30" s="9"/>
      <c r="F30" s="9"/>
      <c r="G30" s="9"/>
      <c r="H30" s="9"/>
      <c r="I30" s="9"/>
      <c r="J30" s="9"/>
      <c r="K30" s="9"/>
      <c r="L30" s="9"/>
      <c r="M30" s="9"/>
      <c r="N30" s="9"/>
      <c r="O30" s="9"/>
    </row>
    <row r="32" spans="1:15" s="9" customFormat="1" x14ac:dyDescent="0.25"/>
    <row r="34" s="9" customFormat="1" x14ac:dyDescent="0.25"/>
    <row r="36" s="9" customFormat="1" x14ac:dyDescent="0.25"/>
    <row r="38" s="9" customFormat="1" x14ac:dyDescent="0.25"/>
    <row r="40" s="9" customFormat="1" x14ac:dyDescent="0.25"/>
    <row r="42" s="9" customFormat="1" x14ac:dyDescent="0.25"/>
  </sheetData>
  <mergeCells count="4">
    <mergeCell ref="A5:F6"/>
    <mergeCell ref="B10:F10"/>
    <mergeCell ref="A14:F14"/>
    <mergeCell ref="A10:A1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A341E-94F7-4B1C-B2E4-3124E102FD68}">
  <sheetPr>
    <tabColor theme="1"/>
  </sheetPr>
  <dimension ref="A5:BG42"/>
  <sheetViews>
    <sheetView showGridLines="0" showRowColHeaders="0" topLeftCell="B1" zoomScaleNormal="100" workbookViewId="0">
      <selection activeCell="D11" sqref="D11"/>
    </sheetView>
  </sheetViews>
  <sheetFormatPr baseColWidth="10" defaultColWidth="11.5703125" defaultRowHeight="15" x14ac:dyDescent="0.25"/>
  <cols>
    <col min="1" max="1" width="6.140625" style="92" customWidth="1"/>
    <col min="2" max="2" width="85.28515625" style="62" customWidth="1"/>
    <col min="3" max="9" width="11.5703125" style="62"/>
    <col min="10" max="10" width="27.7109375" style="62" customWidth="1"/>
    <col min="11" max="16384" width="11.5703125" style="62"/>
  </cols>
  <sheetData>
    <row r="5" spans="1:59" ht="15" customHeight="1" x14ac:dyDescent="0.25">
      <c r="B5" s="777" t="s">
        <v>595</v>
      </c>
      <c r="C5" s="777"/>
      <c r="D5" s="777"/>
      <c r="E5" s="777"/>
      <c r="F5" s="777"/>
      <c r="G5" s="777"/>
      <c r="H5" s="777"/>
      <c r="I5" s="777"/>
      <c r="J5" s="777"/>
    </row>
    <row r="6" spans="1:59" ht="15" customHeight="1" x14ac:dyDescent="0.25">
      <c r="B6" s="777"/>
      <c r="C6" s="777"/>
      <c r="D6" s="777"/>
      <c r="E6" s="777"/>
      <c r="F6" s="777"/>
      <c r="G6" s="777"/>
      <c r="H6" s="777"/>
      <c r="I6" s="777"/>
      <c r="J6" s="777"/>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row>
    <row r="7" spans="1:59" ht="19.5" customHeight="1" x14ac:dyDescent="0.25">
      <c r="B7" s="840" t="s">
        <v>564</v>
      </c>
      <c r="C7" s="840"/>
      <c r="D7" s="840"/>
      <c r="E7" s="840"/>
      <c r="F7" s="840"/>
      <c r="G7" s="840"/>
      <c r="H7" s="840"/>
      <c r="I7" s="840"/>
      <c r="J7" s="840"/>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row>
    <row r="8" spans="1:59" ht="14.25" customHeight="1" x14ac:dyDescent="0.25">
      <c r="B8" s="840" t="s">
        <v>596</v>
      </c>
      <c r="C8" s="840"/>
      <c r="D8" s="840"/>
      <c r="E8" s="840"/>
      <c r="F8" s="840"/>
      <c r="G8" s="840"/>
      <c r="H8" s="840"/>
      <c r="I8" s="840"/>
      <c r="J8" s="840"/>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row>
    <row r="9" spans="1:59" x14ac:dyDescent="0.2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row>
    <row r="10" spans="1:59" ht="15" customHeight="1" x14ac:dyDescent="0.25">
      <c r="B10" s="841" t="s">
        <v>148</v>
      </c>
      <c r="C10" s="841" t="s">
        <v>50</v>
      </c>
      <c r="D10" s="458"/>
      <c r="E10" s="841" t="s">
        <v>149</v>
      </c>
      <c r="F10" s="841"/>
      <c r="G10" s="841"/>
      <c r="H10" s="841"/>
      <c r="I10" s="841"/>
      <c r="J10" s="841"/>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row>
    <row r="11" spans="1:59" ht="15" customHeight="1" x14ac:dyDescent="0.25">
      <c r="B11" s="841"/>
      <c r="C11" s="841"/>
      <c r="D11" s="458" t="s">
        <v>57</v>
      </c>
      <c r="E11" s="841"/>
      <c r="F11" s="841"/>
      <c r="G11" s="841"/>
      <c r="H11" s="841"/>
      <c r="I11" s="841"/>
      <c r="J11" s="841"/>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row>
    <row r="12" spans="1:59" ht="20.45" customHeight="1" x14ac:dyDescent="0.25">
      <c r="A12" s="75"/>
      <c r="B12" s="846"/>
      <c r="C12" s="846"/>
      <c r="D12" s="459"/>
      <c r="E12" s="459" t="s">
        <v>66</v>
      </c>
      <c r="F12" s="459" t="s">
        <v>150</v>
      </c>
      <c r="G12" s="459" t="s">
        <v>151</v>
      </c>
      <c r="H12" s="459" t="s">
        <v>152</v>
      </c>
      <c r="I12" s="459" t="s">
        <v>153</v>
      </c>
      <c r="J12" s="459" t="s">
        <v>154</v>
      </c>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row>
    <row r="13" spans="1:59" s="93" customFormat="1" x14ac:dyDescent="0.25">
      <c r="A13" s="92"/>
      <c r="B13" s="460" t="s">
        <v>155</v>
      </c>
      <c r="C13" s="461"/>
      <c r="D13" s="461"/>
      <c r="E13" s="461"/>
      <c r="F13" s="461"/>
      <c r="G13" s="461"/>
      <c r="H13" s="461"/>
      <c r="I13" s="461"/>
      <c r="J13" s="462"/>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row>
    <row r="14" spans="1:59" s="92" customFormat="1" x14ac:dyDescent="0.25">
      <c r="A14" s="75"/>
      <c r="B14" s="844" t="s">
        <v>156</v>
      </c>
      <c r="C14" s="463">
        <v>2016</v>
      </c>
      <c r="D14" s="464">
        <v>17.600000000000001</v>
      </c>
      <c r="E14" s="464">
        <v>19.7</v>
      </c>
      <c r="F14" s="464">
        <v>12.5</v>
      </c>
      <c r="G14" s="464">
        <v>19.2</v>
      </c>
      <c r="H14" s="464">
        <v>18.600000000000001</v>
      </c>
      <c r="I14" s="464">
        <v>17.3</v>
      </c>
      <c r="J14" s="464">
        <v>20.7</v>
      </c>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row>
    <row r="15" spans="1:59" s="92" customFormat="1" x14ac:dyDescent="0.25">
      <c r="B15" s="845"/>
      <c r="C15" s="465">
        <v>2017</v>
      </c>
      <c r="D15" s="466">
        <v>18.2</v>
      </c>
      <c r="E15" s="466">
        <v>20.8</v>
      </c>
      <c r="F15" s="466">
        <v>13.6</v>
      </c>
      <c r="G15" s="466">
        <v>16.600000000000001</v>
      </c>
      <c r="H15" s="466">
        <v>20.7</v>
      </c>
      <c r="I15" s="466">
        <v>18.100000000000001</v>
      </c>
      <c r="J15" s="466">
        <v>18</v>
      </c>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row>
    <row r="16" spans="1:59" s="92" customFormat="1" x14ac:dyDescent="0.25">
      <c r="A16" s="75"/>
      <c r="B16" s="844" t="s">
        <v>157</v>
      </c>
      <c r="C16" s="467">
        <v>2016</v>
      </c>
      <c r="D16" s="468">
        <v>30</v>
      </c>
      <c r="E16" s="468">
        <v>24.9</v>
      </c>
      <c r="F16" s="468">
        <v>28</v>
      </c>
      <c r="G16" s="468">
        <v>34.1</v>
      </c>
      <c r="H16" s="468">
        <v>32.1</v>
      </c>
      <c r="I16" s="468">
        <v>30</v>
      </c>
      <c r="J16" s="468">
        <v>46.9</v>
      </c>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row>
    <row r="17" spans="1:59" s="92" customFormat="1" x14ac:dyDescent="0.25">
      <c r="B17" s="845"/>
      <c r="C17" s="465">
        <v>2017</v>
      </c>
      <c r="D17" s="466">
        <v>31.6</v>
      </c>
      <c r="E17" s="466">
        <v>26.9</v>
      </c>
      <c r="F17" s="466">
        <v>33</v>
      </c>
      <c r="G17" s="466">
        <v>27.7</v>
      </c>
      <c r="H17" s="466">
        <v>34.1</v>
      </c>
      <c r="I17" s="466">
        <v>34.299999999999997</v>
      </c>
      <c r="J17" s="466">
        <v>47</v>
      </c>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row>
    <row r="18" spans="1:59" s="92" customFormat="1" x14ac:dyDescent="0.25">
      <c r="A18" s="75"/>
      <c r="B18" s="844" t="s">
        <v>158</v>
      </c>
      <c r="C18" s="467">
        <v>2016</v>
      </c>
      <c r="D18" s="468">
        <v>25.7</v>
      </c>
      <c r="E18" s="468">
        <v>19.2</v>
      </c>
      <c r="F18" s="468">
        <v>18.600000000000001</v>
      </c>
      <c r="G18" s="468">
        <v>37.9</v>
      </c>
      <c r="H18" s="468">
        <v>25.4</v>
      </c>
      <c r="I18" s="468">
        <v>28.9</v>
      </c>
      <c r="J18" s="468">
        <v>47</v>
      </c>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row>
    <row r="19" spans="1:59" s="92" customFormat="1" x14ac:dyDescent="0.25">
      <c r="B19" s="845"/>
      <c r="C19" s="465">
        <v>2017</v>
      </c>
      <c r="D19" s="466">
        <v>26.8</v>
      </c>
      <c r="E19" s="466">
        <v>18.2</v>
      </c>
      <c r="F19" s="466">
        <v>22.1</v>
      </c>
      <c r="G19" s="466">
        <v>36.4</v>
      </c>
      <c r="H19" s="466">
        <v>28.8</v>
      </c>
      <c r="I19" s="466">
        <v>29.2</v>
      </c>
      <c r="J19" s="466">
        <v>46</v>
      </c>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row>
    <row r="20" spans="1:59" s="92" customFormat="1" x14ac:dyDescent="0.25">
      <c r="A20" s="75"/>
      <c r="B20" s="844" t="s">
        <v>159</v>
      </c>
      <c r="C20" s="467">
        <v>2016</v>
      </c>
      <c r="D20" s="468">
        <v>7.2</v>
      </c>
      <c r="E20" s="468">
        <v>5.6</v>
      </c>
      <c r="F20" s="468">
        <v>7.1</v>
      </c>
      <c r="G20" s="468">
        <v>9.6</v>
      </c>
      <c r="H20" s="468">
        <v>5.4</v>
      </c>
      <c r="I20" s="468">
        <v>9.8000000000000007</v>
      </c>
      <c r="J20" s="468">
        <v>9.6999999999999993</v>
      </c>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row>
    <row r="21" spans="1:59" s="92" customFormat="1" ht="15.75" thickBot="1" x14ac:dyDescent="0.3">
      <c r="B21" s="847"/>
      <c r="C21" s="469">
        <v>2017</v>
      </c>
      <c r="D21" s="470">
        <v>8.9</v>
      </c>
      <c r="E21" s="470">
        <v>6.8</v>
      </c>
      <c r="F21" s="470">
        <v>11.5</v>
      </c>
      <c r="G21" s="470">
        <v>9.1999999999999993</v>
      </c>
      <c r="H21" s="470">
        <v>4.9000000000000004</v>
      </c>
      <c r="I21" s="470">
        <v>14</v>
      </c>
      <c r="J21" s="470">
        <v>10.8</v>
      </c>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row>
    <row r="22" spans="1:59" s="93" customFormat="1" x14ac:dyDescent="0.25">
      <c r="A22" s="75"/>
      <c r="B22" s="471" t="s">
        <v>160</v>
      </c>
      <c r="C22" s="472"/>
      <c r="D22" s="472"/>
      <c r="E22" s="472"/>
      <c r="F22" s="472"/>
      <c r="G22" s="472"/>
      <c r="H22" s="472"/>
      <c r="I22" s="472"/>
      <c r="J22" s="473"/>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row>
    <row r="23" spans="1:59" s="92" customFormat="1" x14ac:dyDescent="0.25">
      <c r="B23" s="848" t="s">
        <v>161</v>
      </c>
      <c r="C23" s="474">
        <v>2016</v>
      </c>
      <c r="D23" s="475">
        <v>47.5</v>
      </c>
      <c r="E23" s="475">
        <v>49.6</v>
      </c>
      <c r="F23" s="475">
        <v>42.5</v>
      </c>
      <c r="G23" s="475">
        <v>49</v>
      </c>
      <c r="H23" s="475">
        <v>46.7</v>
      </c>
      <c r="I23" s="475">
        <v>50</v>
      </c>
      <c r="J23" s="475">
        <v>52.5</v>
      </c>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row>
    <row r="24" spans="1:59" s="92" customFormat="1" ht="15.75" thickBot="1" x14ac:dyDescent="0.3">
      <c r="A24" s="75"/>
      <c r="B24" s="850"/>
      <c r="C24" s="476">
        <v>2017</v>
      </c>
      <c r="D24" s="477">
        <v>50.3</v>
      </c>
      <c r="E24" s="477">
        <v>52.2</v>
      </c>
      <c r="F24" s="477">
        <v>51.1</v>
      </c>
      <c r="G24" s="477">
        <v>47.2</v>
      </c>
      <c r="H24" s="477">
        <v>49.2</v>
      </c>
      <c r="I24" s="477">
        <v>50.6</v>
      </c>
      <c r="J24" s="477">
        <v>56</v>
      </c>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row>
    <row r="25" spans="1:59" s="93" customFormat="1" x14ac:dyDescent="0.25">
      <c r="A25" s="92"/>
      <c r="B25" s="478" t="s">
        <v>162</v>
      </c>
      <c r="C25" s="479"/>
      <c r="D25" s="479"/>
      <c r="E25" s="479"/>
      <c r="F25" s="479"/>
      <c r="G25" s="479"/>
      <c r="H25" s="479"/>
      <c r="I25" s="479"/>
      <c r="J25" s="480"/>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row>
    <row r="26" spans="1:59" s="92" customFormat="1" x14ac:dyDescent="0.25">
      <c r="A26" s="75"/>
      <c r="B26" s="844" t="s">
        <v>163</v>
      </c>
      <c r="C26" s="474">
        <v>2016</v>
      </c>
      <c r="D26" s="475">
        <v>40.200000000000003</v>
      </c>
      <c r="E26" s="475">
        <v>53.8</v>
      </c>
      <c r="F26" s="475">
        <v>27.7</v>
      </c>
      <c r="G26" s="475">
        <v>38.700000000000003</v>
      </c>
      <c r="H26" s="475">
        <v>39.799999999999997</v>
      </c>
      <c r="I26" s="475">
        <v>41.3</v>
      </c>
      <c r="J26" s="475">
        <v>22</v>
      </c>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row>
    <row r="27" spans="1:59" s="92" customFormat="1" x14ac:dyDescent="0.25">
      <c r="B27" s="845"/>
      <c r="C27" s="481">
        <v>2017</v>
      </c>
      <c r="D27" s="482">
        <v>40.5</v>
      </c>
      <c r="E27" s="482">
        <v>51.6</v>
      </c>
      <c r="F27" s="482">
        <v>30.3</v>
      </c>
      <c r="G27" s="482">
        <v>40.700000000000003</v>
      </c>
      <c r="H27" s="482">
        <v>39.700000000000003</v>
      </c>
      <c r="I27" s="482">
        <v>41.8</v>
      </c>
      <c r="J27" s="482">
        <v>21.1</v>
      </c>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row>
    <row r="28" spans="1:59" s="92" customFormat="1" x14ac:dyDescent="0.25">
      <c r="A28" s="75"/>
      <c r="B28" s="844" t="s">
        <v>164</v>
      </c>
      <c r="C28" s="465">
        <v>2016</v>
      </c>
      <c r="D28" s="466">
        <v>61.4</v>
      </c>
      <c r="E28" s="466">
        <v>58.8</v>
      </c>
      <c r="F28" s="466">
        <v>58.4</v>
      </c>
      <c r="G28" s="466">
        <v>63.5</v>
      </c>
      <c r="H28" s="466">
        <v>62.5</v>
      </c>
      <c r="I28" s="466">
        <v>64.8</v>
      </c>
      <c r="J28" s="466">
        <v>62.9</v>
      </c>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row>
    <row r="29" spans="1:59" s="92" customFormat="1" x14ac:dyDescent="0.25">
      <c r="B29" s="845"/>
      <c r="C29" s="481">
        <v>2017</v>
      </c>
      <c r="D29" s="482">
        <v>67.900000000000006</v>
      </c>
      <c r="E29" s="482">
        <v>68.7</v>
      </c>
      <c r="F29" s="482">
        <v>64.099999999999994</v>
      </c>
      <c r="G29" s="482">
        <v>66.8</v>
      </c>
      <c r="H29" s="482">
        <v>69.5</v>
      </c>
      <c r="I29" s="482">
        <v>70.2</v>
      </c>
      <c r="J29" s="482">
        <v>70.099999999999994</v>
      </c>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row>
    <row r="30" spans="1:59" s="92" customFormat="1" x14ac:dyDescent="0.25">
      <c r="A30" s="75"/>
      <c r="B30" s="844" t="s">
        <v>165</v>
      </c>
      <c r="C30" s="465">
        <v>2016</v>
      </c>
      <c r="D30" s="466">
        <v>52</v>
      </c>
      <c r="E30" s="466">
        <v>52.7</v>
      </c>
      <c r="F30" s="466">
        <v>48.6</v>
      </c>
      <c r="G30" s="466">
        <v>53.1</v>
      </c>
      <c r="H30" s="466">
        <v>49</v>
      </c>
      <c r="I30" s="466">
        <v>57.6</v>
      </c>
      <c r="J30" s="466">
        <v>62.3</v>
      </c>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row>
    <row r="31" spans="1:59" s="92" customFormat="1" ht="15.75" thickBot="1" x14ac:dyDescent="0.3">
      <c r="B31" s="847"/>
      <c r="C31" s="483">
        <v>2017</v>
      </c>
      <c r="D31" s="484">
        <v>53.9</v>
      </c>
      <c r="E31" s="484">
        <v>58.7</v>
      </c>
      <c r="F31" s="484">
        <v>51.2</v>
      </c>
      <c r="G31" s="484">
        <v>48.9</v>
      </c>
      <c r="H31" s="484">
        <v>52.7</v>
      </c>
      <c r="I31" s="484">
        <v>56.3</v>
      </c>
      <c r="J31" s="484">
        <v>64.400000000000006</v>
      </c>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row>
    <row r="32" spans="1:59" s="75" customFormat="1" x14ac:dyDescent="0.25">
      <c r="B32" s="471" t="s">
        <v>166</v>
      </c>
      <c r="C32" s="472"/>
      <c r="D32" s="472"/>
      <c r="E32" s="472"/>
      <c r="F32" s="472"/>
      <c r="G32" s="472"/>
      <c r="H32" s="472"/>
      <c r="I32" s="472"/>
      <c r="J32" s="473"/>
    </row>
    <row r="33" spans="1:59" s="92" customFormat="1" x14ac:dyDescent="0.25">
      <c r="B33" s="848" t="s">
        <v>167</v>
      </c>
      <c r="C33" s="474">
        <v>2016</v>
      </c>
      <c r="D33" s="475">
        <v>16.899999999999999</v>
      </c>
      <c r="E33" s="475">
        <v>21.5</v>
      </c>
      <c r="F33" s="475">
        <v>11.6</v>
      </c>
      <c r="G33" s="475">
        <v>25.9</v>
      </c>
      <c r="H33" s="475">
        <v>11.7</v>
      </c>
      <c r="I33" s="475">
        <v>16.100000000000001</v>
      </c>
      <c r="J33" s="475">
        <v>13.5</v>
      </c>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row>
    <row r="34" spans="1:59" s="75" customFormat="1" ht="15.75" thickBot="1" x14ac:dyDescent="0.3">
      <c r="B34" s="847"/>
      <c r="C34" s="476">
        <v>2017</v>
      </c>
      <c r="D34" s="477">
        <v>19.100000000000001</v>
      </c>
      <c r="E34" s="477">
        <v>23.6</v>
      </c>
      <c r="F34" s="477">
        <v>19.3</v>
      </c>
      <c r="G34" s="477">
        <v>20.399999999999999</v>
      </c>
      <c r="H34" s="477">
        <v>11.5</v>
      </c>
      <c r="I34" s="477">
        <v>24.2</v>
      </c>
      <c r="J34" s="477">
        <v>11.8</v>
      </c>
    </row>
    <row r="35" spans="1:59" s="93" customFormat="1" x14ac:dyDescent="0.25">
      <c r="A35" s="92"/>
      <c r="B35" s="478" t="s">
        <v>168</v>
      </c>
      <c r="C35" s="479"/>
      <c r="D35" s="479"/>
      <c r="E35" s="479"/>
      <c r="F35" s="479"/>
      <c r="G35" s="479"/>
      <c r="H35" s="479"/>
      <c r="I35" s="479"/>
      <c r="J35" s="480"/>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row>
    <row r="36" spans="1:59" s="75" customFormat="1" x14ac:dyDescent="0.25">
      <c r="B36" s="849" t="s">
        <v>169</v>
      </c>
      <c r="C36" s="463">
        <v>2016</v>
      </c>
      <c r="D36" s="464">
        <v>7.7</v>
      </c>
      <c r="E36" s="464">
        <v>6.8</v>
      </c>
      <c r="F36" s="464">
        <v>4.9000000000000004</v>
      </c>
      <c r="G36" s="464">
        <v>9.3000000000000007</v>
      </c>
      <c r="H36" s="464">
        <v>9.6999999999999993</v>
      </c>
      <c r="I36" s="464">
        <v>7.8</v>
      </c>
      <c r="J36" s="464">
        <v>7.9</v>
      </c>
    </row>
    <row r="37" spans="1:59" s="92" customFormat="1" x14ac:dyDescent="0.25">
      <c r="B37" s="849"/>
      <c r="C37" s="465">
        <v>2017</v>
      </c>
      <c r="D37" s="466">
        <v>6.5</v>
      </c>
      <c r="E37" s="466">
        <v>6.9</v>
      </c>
      <c r="F37" s="466">
        <v>3.7</v>
      </c>
      <c r="G37" s="466">
        <v>6.5</v>
      </c>
      <c r="H37" s="466">
        <v>8.1</v>
      </c>
      <c r="I37" s="466">
        <v>7.3</v>
      </c>
      <c r="J37" s="466">
        <v>6.4</v>
      </c>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row>
    <row r="38" spans="1:59" s="75" customFormat="1" x14ac:dyDescent="0.25">
      <c r="B38" s="849" t="s">
        <v>170</v>
      </c>
      <c r="C38" s="467">
        <v>2016</v>
      </c>
      <c r="D38" s="468">
        <v>8.6</v>
      </c>
      <c r="E38" s="468">
        <v>7.7</v>
      </c>
      <c r="F38" s="468">
        <v>6.4</v>
      </c>
      <c r="G38" s="468">
        <v>12.5</v>
      </c>
      <c r="H38" s="468">
        <v>8.6</v>
      </c>
      <c r="I38" s="468">
        <v>8.4</v>
      </c>
      <c r="J38" s="468">
        <v>11.4</v>
      </c>
    </row>
    <row r="39" spans="1:59" s="92" customFormat="1" x14ac:dyDescent="0.25">
      <c r="B39" s="849"/>
      <c r="C39" s="469">
        <v>2017</v>
      </c>
      <c r="D39" s="470">
        <v>8.1999999999999993</v>
      </c>
      <c r="E39" s="470">
        <v>9.5</v>
      </c>
      <c r="F39" s="470">
        <v>6.2</v>
      </c>
      <c r="G39" s="470">
        <v>9</v>
      </c>
      <c r="H39" s="470">
        <v>7.5</v>
      </c>
      <c r="I39" s="470">
        <v>8.6</v>
      </c>
      <c r="J39" s="470">
        <v>11.2</v>
      </c>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row>
    <row r="40" spans="1:59" ht="28.9" customHeight="1" x14ac:dyDescent="0.25">
      <c r="B40" s="842" t="s">
        <v>622</v>
      </c>
      <c r="C40" s="842"/>
      <c r="D40" s="842"/>
      <c r="E40" s="842"/>
      <c r="F40" s="842"/>
      <c r="G40" s="842"/>
      <c r="H40" s="842"/>
      <c r="I40" s="842"/>
      <c r="J40" s="842"/>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row>
    <row r="41" spans="1:59" s="75" customFormat="1" ht="109.9" customHeight="1" x14ac:dyDescent="0.25">
      <c r="B41" s="843" t="s">
        <v>623</v>
      </c>
      <c r="C41" s="843"/>
      <c r="D41" s="843"/>
      <c r="E41" s="843"/>
      <c r="F41" s="843"/>
      <c r="G41" s="843"/>
      <c r="H41" s="843"/>
      <c r="I41" s="843"/>
      <c r="J41" s="843"/>
    </row>
    <row r="42" spans="1:59" x14ac:dyDescent="0.25">
      <c r="B42" s="485" t="s">
        <v>624</v>
      </c>
      <c r="C42" s="485"/>
      <c r="D42" s="485"/>
      <c r="E42" s="485"/>
      <c r="F42" s="485"/>
      <c r="G42" s="485"/>
      <c r="H42" s="485"/>
      <c r="I42" s="485"/>
      <c r="J42" s="485"/>
    </row>
  </sheetData>
  <mergeCells count="19">
    <mergeCell ref="B41:J41"/>
    <mergeCell ref="B14:B15"/>
    <mergeCell ref="B10:B12"/>
    <mergeCell ref="C10:C12"/>
    <mergeCell ref="B30:B31"/>
    <mergeCell ref="B33:B34"/>
    <mergeCell ref="B36:B37"/>
    <mergeCell ref="B38:B39"/>
    <mergeCell ref="B16:B17"/>
    <mergeCell ref="B18:B19"/>
    <mergeCell ref="B20:B21"/>
    <mergeCell ref="B23:B24"/>
    <mergeCell ref="B26:B27"/>
    <mergeCell ref="B28:B29"/>
    <mergeCell ref="B7:J7"/>
    <mergeCell ref="B8:J8"/>
    <mergeCell ref="B5:J6"/>
    <mergeCell ref="E10:J11"/>
    <mergeCell ref="B40:J4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6D46-CF25-4233-B60E-DB5068FC7922}">
  <sheetPr>
    <tabColor theme="1"/>
  </sheetPr>
  <dimension ref="A5:O46"/>
  <sheetViews>
    <sheetView showGridLines="0" showRowColHeaders="0" tabSelected="1" topLeftCell="A19" zoomScale="80" zoomScaleNormal="80" workbookViewId="0">
      <selection activeCell="E52" sqref="E52"/>
    </sheetView>
  </sheetViews>
  <sheetFormatPr baseColWidth="10" defaultColWidth="11.5703125" defaultRowHeight="15" x14ac:dyDescent="0.25"/>
  <cols>
    <col min="1" max="1" width="68.5703125" style="98" customWidth="1"/>
    <col min="2" max="2" width="25.5703125" style="62" customWidth="1"/>
    <col min="3" max="3" width="22.28515625" style="62" customWidth="1"/>
    <col min="4" max="4" width="34.85546875" style="62" customWidth="1"/>
    <col min="5" max="5" width="28.28515625" style="62" customWidth="1"/>
    <col min="6" max="6" width="30.28515625" style="62" customWidth="1"/>
    <col min="7" max="7" width="30.7109375" style="62" customWidth="1"/>
    <col min="8" max="8" width="43.7109375" style="62" customWidth="1"/>
    <col min="9" max="16384" width="11.5703125" style="62"/>
  </cols>
  <sheetData>
    <row r="5" spans="1:15" ht="15" customHeight="1" x14ac:dyDescent="0.25">
      <c r="A5" s="777" t="s">
        <v>595</v>
      </c>
      <c r="B5" s="777"/>
      <c r="C5" s="777"/>
      <c r="D5" s="777"/>
      <c r="E5" s="777"/>
      <c r="F5" s="777"/>
      <c r="G5" s="777"/>
      <c r="H5" s="777"/>
    </row>
    <row r="6" spans="1:15" ht="15" customHeight="1" x14ac:dyDescent="0.25">
      <c r="A6" s="777"/>
      <c r="B6" s="777"/>
      <c r="C6" s="777"/>
      <c r="D6" s="777"/>
      <c r="E6" s="777"/>
      <c r="F6" s="777"/>
      <c r="G6" s="777"/>
      <c r="H6" s="777"/>
    </row>
    <row r="7" spans="1:15" ht="19.5" customHeight="1" x14ac:dyDescent="0.25">
      <c r="A7" s="854" t="s">
        <v>540</v>
      </c>
      <c r="B7" s="854"/>
      <c r="C7" s="854"/>
      <c r="D7" s="854"/>
      <c r="E7" s="854"/>
      <c r="F7" s="854"/>
      <c r="G7" s="854"/>
      <c r="H7" s="854"/>
    </row>
    <row r="8" spans="1:15" ht="14.25" customHeight="1" x14ac:dyDescent="0.25">
      <c r="A8" s="855" t="s">
        <v>605</v>
      </c>
      <c r="B8" s="855"/>
      <c r="C8" s="855"/>
      <c r="D8" s="855"/>
      <c r="E8" s="855"/>
      <c r="F8" s="855"/>
      <c r="G8" s="855"/>
      <c r="H8" s="855"/>
    </row>
    <row r="9" spans="1:15" ht="18" customHeight="1" x14ac:dyDescent="0.25">
      <c r="A9" s="260"/>
      <c r="B9" s="260"/>
      <c r="C9" s="260"/>
      <c r="D9" s="260"/>
      <c r="E9" s="260"/>
      <c r="F9" s="260"/>
      <c r="G9" s="260"/>
      <c r="H9" s="260"/>
    </row>
    <row r="10" spans="1:15" ht="36.6" customHeight="1" thickBot="1" x14ac:dyDescent="0.3">
      <c r="A10" s="437"/>
      <c r="B10" s="851" t="s">
        <v>173</v>
      </c>
      <c r="C10" s="852"/>
      <c r="D10" s="852"/>
      <c r="E10" s="853"/>
      <c r="F10" s="851" t="s">
        <v>174</v>
      </c>
      <c r="G10" s="852"/>
      <c r="H10" s="852"/>
    </row>
    <row r="11" spans="1:15" ht="141" customHeight="1" thickTop="1" x14ac:dyDescent="0.25">
      <c r="A11" s="320" t="s">
        <v>175</v>
      </c>
      <c r="B11" s="321" t="s">
        <v>176</v>
      </c>
      <c r="C11" s="321" t="s">
        <v>177</v>
      </c>
      <c r="D11" s="321" t="s">
        <v>178</v>
      </c>
      <c r="E11" s="321" t="s">
        <v>179</v>
      </c>
      <c r="F11" s="322" t="s">
        <v>176</v>
      </c>
      <c r="G11" s="322" t="s">
        <v>177</v>
      </c>
      <c r="H11" s="322" t="s">
        <v>178</v>
      </c>
    </row>
    <row r="12" spans="1:15" x14ac:dyDescent="0.25">
      <c r="A12" s="323" t="s">
        <v>417</v>
      </c>
      <c r="B12" s="438">
        <v>21948.495999999999</v>
      </c>
      <c r="C12" s="439">
        <v>540.05359999999996</v>
      </c>
      <c r="D12" s="440">
        <v>24605.495999999999</v>
      </c>
      <c r="E12" s="441">
        <v>6566.3609999999999</v>
      </c>
      <c r="F12" s="442">
        <v>28820</v>
      </c>
      <c r="G12" s="441">
        <v>738.72393899999997</v>
      </c>
      <c r="H12" s="439">
        <v>25632.336537126994</v>
      </c>
      <c r="I12" s="75"/>
      <c r="J12" s="75"/>
      <c r="K12" s="75"/>
      <c r="L12" s="75"/>
      <c r="M12" s="75"/>
      <c r="N12" s="75"/>
      <c r="O12" s="75"/>
    </row>
    <row r="13" spans="1:15" x14ac:dyDescent="0.25">
      <c r="A13" s="324" t="s">
        <v>418</v>
      </c>
      <c r="B13" s="443">
        <v>52492.171000000002</v>
      </c>
      <c r="C13" s="444">
        <v>1967.1668</v>
      </c>
      <c r="D13" s="445">
        <v>37475.432000000001</v>
      </c>
      <c r="E13" s="446">
        <v>10783.962</v>
      </c>
      <c r="F13" s="447">
        <v>81843</v>
      </c>
      <c r="G13" s="446">
        <v>6253.3752249999998</v>
      </c>
      <c r="H13" s="444">
        <v>76406.964859548156</v>
      </c>
    </row>
    <row r="14" spans="1:15" x14ac:dyDescent="0.25">
      <c r="A14" s="325" t="s">
        <v>419</v>
      </c>
      <c r="B14" s="448">
        <v>6060.9080000000004</v>
      </c>
      <c r="C14" s="449">
        <v>226.3665</v>
      </c>
      <c r="D14" s="450">
        <v>37348.614000000001</v>
      </c>
      <c r="E14" s="451">
        <v>9595.4549999999999</v>
      </c>
      <c r="F14" s="452">
        <v>13309</v>
      </c>
      <c r="G14" s="451">
        <v>1928.5597560000001</v>
      </c>
      <c r="H14" s="449">
        <v>144906.43594560071</v>
      </c>
      <c r="I14" s="75"/>
      <c r="J14" s="75"/>
      <c r="K14" s="75"/>
      <c r="L14" s="75"/>
      <c r="M14" s="75"/>
      <c r="N14" s="75"/>
      <c r="O14" s="75"/>
    </row>
    <row r="15" spans="1:15" x14ac:dyDescent="0.25">
      <c r="A15" s="324" t="s">
        <v>420</v>
      </c>
      <c r="B15" s="443">
        <v>359275.96</v>
      </c>
      <c r="C15" s="444">
        <v>11525.4</v>
      </c>
      <c r="D15" s="445">
        <v>32079.519</v>
      </c>
      <c r="E15" s="446">
        <v>9656.9572000000007</v>
      </c>
      <c r="F15" s="447">
        <v>1027010</v>
      </c>
      <c r="G15" s="446">
        <v>40368.681195999998</v>
      </c>
      <c r="H15" s="444">
        <v>39306.999148985888</v>
      </c>
    </row>
    <row r="16" spans="1:15" x14ac:dyDescent="0.25">
      <c r="A16" s="326" t="s">
        <v>421</v>
      </c>
      <c r="B16" s="448">
        <v>34778.031999999999</v>
      </c>
      <c r="C16" s="449">
        <v>1735.5165999999999</v>
      </c>
      <c r="D16" s="450">
        <v>49902.667999999998</v>
      </c>
      <c r="E16" s="451">
        <v>13617.966</v>
      </c>
      <c r="F16" s="452">
        <v>74784</v>
      </c>
      <c r="G16" s="451">
        <v>5815.8755970000002</v>
      </c>
      <c r="H16" s="449">
        <v>77768.982629974329</v>
      </c>
      <c r="I16" s="75"/>
      <c r="J16" s="75"/>
      <c r="K16" s="75"/>
      <c r="L16" s="75"/>
      <c r="M16" s="75"/>
      <c r="N16" s="75"/>
      <c r="O16" s="75"/>
    </row>
    <row r="17" spans="1:15" x14ac:dyDescent="0.25">
      <c r="A17" s="324" t="s">
        <v>422</v>
      </c>
      <c r="B17" s="443">
        <v>44954.538</v>
      </c>
      <c r="C17" s="444">
        <v>725.14559999999994</v>
      </c>
      <c r="D17" s="445">
        <v>16130.643</v>
      </c>
      <c r="E17" s="446">
        <v>4787.3777</v>
      </c>
      <c r="F17" s="447">
        <v>42403</v>
      </c>
      <c r="G17" s="446">
        <v>2228.18586</v>
      </c>
      <c r="H17" s="444">
        <v>52547.83529467255</v>
      </c>
    </row>
    <row r="18" spans="1:15" x14ac:dyDescent="0.25">
      <c r="A18" s="326" t="s">
        <v>423</v>
      </c>
      <c r="B18" s="448">
        <v>55534.567000000003</v>
      </c>
      <c r="C18" s="449">
        <v>339.68259999999998</v>
      </c>
      <c r="D18" s="450">
        <v>6116.5971</v>
      </c>
      <c r="E18" s="451">
        <v>1314.5762999999999</v>
      </c>
      <c r="F18" s="452">
        <v>58120</v>
      </c>
      <c r="G18" s="451">
        <v>1244.376145</v>
      </c>
      <c r="H18" s="449">
        <v>21410.463609772884</v>
      </c>
      <c r="I18" s="75"/>
      <c r="J18" s="75"/>
      <c r="K18" s="75"/>
      <c r="L18" s="75"/>
      <c r="M18" s="75"/>
      <c r="N18" s="75"/>
      <c r="O18" s="75"/>
    </row>
    <row r="19" spans="1:15" x14ac:dyDescent="0.25">
      <c r="A19" s="324" t="s">
        <v>424</v>
      </c>
      <c r="B19" s="443">
        <v>14261.032999999999</v>
      </c>
      <c r="C19" s="444">
        <v>391.4042</v>
      </c>
      <c r="D19" s="445">
        <v>27445.710999999999</v>
      </c>
      <c r="E19" s="446">
        <v>7855.3651</v>
      </c>
      <c r="F19" s="447">
        <v>7494</v>
      </c>
      <c r="G19" s="446">
        <v>359.42947500000002</v>
      </c>
      <c r="H19" s="444">
        <v>47962.299839871899</v>
      </c>
    </row>
    <row r="20" spans="1:15" x14ac:dyDescent="0.25">
      <c r="A20" s="326" t="s">
        <v>425</v>
      </c>
      <c r="B20" s="448">
        <v>29804.078000000001</v>
      </c>
      <c r="C20" s="449">
        <v>620.81020000000001</v>
      </c>
      <c r="D20" s="450">
        <v>20829.705999999998</v>
      </c>
      <c r="E20" s="451">
        <v>6644.5595000000003</v>
      </c>
      <c r="F20" s="452">
        <v>33784</v>
      </c>
      <c r="G20" s="451">
        <v>2163.3220809999998</v>
      </c>
      <c r="H20" s="449">
        <v>64033.923780487807</v>
      </c>
      <c r="I20" s="75"/>
      <c r="J20" s="75"/>
      <c r="K20" s="75"/>
      <c r="L20" s="75"/>
      <c r="M20" s="75"/>
      <c r="N20" s="75"/>
      <c r="O20" s="75"/>
    </row>
    <row r="21" spans="1:15" x14ac:dyDescent="0.25">
      <c r="A21" s="324" t="s">
        <v>426</v>
      </c>
      <c r="B21" s="443">
        <v>4470.6760999999997</v>
      </c>
      <c r="C21" s="444">
        <v>270.7088</v>
      </c>
      <c r="D21" s="445">
        <v>60552.091999999997</v>
      </c>
      <c r="E21" s="446">
        <v>12872.563</v>
      </c>
      <c r="F21" s="447">
        <v>4528</v>
      </c>
      <c r="G21" s="446">
        <v>30.278065000000002</v>
      </c>
      <c r="H21" s="444">
        <v>6686.8518109540637</v>
      </c>
    </row>
    <row r="22" spans="1:15" x14ac:dyDescent="0.25">
      <c r="A22" s="326" t="s">
        <v>427</v>
      </c>
      <c r="B22" s="448">
        <v>26633.88</v>
      </c>
      <c r="C22" s="449">
        <v>132.10730000000001</v>
      </c>
      <c r="D22" s="450">
        <v>4960.1234999999997</v>
      </c>
      <c r="E22" s="451">
        <v>1562.296</v>
      </c>
      <c r="F22" s="452">
        <v>57222</v>
      </c>
      <c r="G22" s="451">
        <v>877.56614000000002</v>
      </c>
      <c r="H22" s="449">
        <v>15336.166858900422</v>
      </c>
      <c r="I22" s="75"/>
      <c r="J22" s="75"/>
      <c r="K22" s="75"/>
      <c r="L22" s="75"/>
      <c r="M22" s="75"/>
      <c r="N22" s="75"/>
      <c r="O22" s="75"/>
    </row>
    <row r="23" spans="1:15" x14ac:dyDescent="0.25">
      <c r="A23" s="324" t="s">
        <v>428</v>
      </c>
      <c r="B23" s="443">
        <v>18206.896000000001</v>
      </c>
      <c r="C23" s="444">
        <v>354.57339999999999</v>
      </c>
      <c r="D23" s="445">
        <v>19474.673999999999</v>
      </c>
      <c r="E23" s="446">
        <v>5806.3805000000002</v>
      </c>
      <c r="F23" s="447">
        <v>37737</v>
      </c>
      <c r="G23" s="446">
        <v>1292.4353410000001</v>
      </c>
      <c r="H23" s="444">
        <v>34248.491957495295</v>
      </c>
    </row>
    <row r="24" spans="1:15" x14ac:dyDescent="0.25">
      <c r="A24" s="326" t="s">
        <v>429</v>
      </c>
      <c r="B24" s="448">
        <v>21822.217000000001</v>
      </c>
      <c r="C24" s="449">
        <v>117.16589999999999</v>
      </c>
      <c r="D24" s="450">
        <v>5369.1117000000004</v>
      </c>
      <c r="E24" s="451">
        <v>2004.9767999999999</v>
      </c>
      <c r="F24" s="452">
        <v>20136</v>
      </c>
      <c r="G24" s="451">
        <v>394.96924100000001</v>
      </c>
      <c r="H24" s="449">
        <v>19615.079509336512</v>
      </c>
      <c r="I24" s="75"/>
      <c r="J24" s="75"/>
      <c r="K24" s="75"/>
      <c r="L24" s="75"/>
      <c r="M24" s="75"/>
      <c r="N24" s="75"/>
      <c r="O24" s="75"/>
    </row>
    <row r="25" spans="1:15" ht="23.25" customHeight="1" x14ac:dyDescent="0.25">
      <c r="A25" s="324" t="s">
        <v>430</v>
      </c>
      <c r="B25" s="443">
        <v>97834.536999999997</v>
      </c>
      <c r="C25" s="444">
        <v>244.2569</v>
      </c>
      <c r="D25" s="445">
        <v>2496.6331</v>
      </c>
      <c r="E25" s="446">
        <v>656.49199999999996</v>
      </c>
      <c r="F25" s="447">
        <v>191868</v>
      </c>
      <c r="G25" s="446">
        <v>755.23490300000003</v>
      </c>
      <c r="H25" s="444">
        <v>3936.2212719161089</v>
      </c>
    </row>
    <row r="26" spans="1:15" x14ac:dyDescent="0.25">
      <c r="A26" s="326" t="s">
        <v>431</v>
      </c>
      <c r="B26" s="448">
        <v>3074670.9</v>
      </c>
      <c r="C26" s="449">
        <v>68846.687000000005</v>
      </c>
      <c r="D26" s="450">
        <v>22391.562999999998</v>
      </c>
      <c r="E26" s="451">
        <v>6050.0726999999997</v>
      </c>
      <c r="F26" s="452">
        <v>9729588</v>
      </c>
      <c r="G26" s="451">
        <v>201971.99085</v>
      </c>
      <c r="H26" s="449">
        <v>20758.534775573229</v>
      </c>
      <c r="I26" s="75"/>
      <c r="J26" s="75"/>
      <c r="K26" s="75"/>
      <c r="L26" s="75"/>
      <c r="M26" s="75"/>
      <c r="N26" s="75"/>
      <c r="O26" s="75"/>
    </row>
    <row r="27" spans="1:15" x14ac:dyDescent="0.25">
      <c r="A27" s="324" t="s">
        <v>432</v>
      </c>
      <c r="B27" s="443">
        <v>3904.0551</v>
      </c>
      <c r="C27" s="444">
        <v>66.569599999999994</v>
      </c>
      <c r="D27" s="445">
        <v>17051.401999999998</v>
      </c>
      <c r="E27" s="446">
        <v>5269.3959999999997</v>
      </c>
      <c r="F27" s="447">
        <v>8040</v>
      </c>
      <c r="G27" s="446">
        <f>1211827327/1000000</f>
        <v>1211.827327</v>
      </c>
      <c r="H27" s="444">
        <v>150724.79191542289</v>
      </c>
    </row>
    <row r="28" spans="1:15" x14ac:dyDescent="0.25">
      <c r="A28" s="326" t="s">
        <v>433</v>
      </c>
      <c r="B28" s="448">
        <v>109864.38</v>
      </c>
      <c r="C28" s="449">
        <v>1029.1686999999999</v>
      </c>
      <c r="D28" s="450">
        <v>9367.6283000000003</v>
      </c>
      <c r="E28" s="451">
        <v>2461.9785000000002</v>
      </c>
      <c r="F28" s="452">
        <v>11617.63</v>
      </c>
      <c r="G28" s="451">
        <v>191.910067</v>
      </c>
      <c r="H28" s="449">
        <v>16518.865465675874</v>
      </c>
      <c r="I28" s="75"/>
      <c r="J28" s="75"/>
      <c r="K28" s="75"/>
      <c r="L28" s="75"/>
      <c r="M28" s="75"/>
      <c r="N28" s="75"/>
      <c r="O28" s="75"/>
    </row>
    <row r="29" spans="1:15" x14ac:dyDescent="0.25">
      <c r="A29" s="324" t="s">
        <v>434</v>
      </c>
      <c r="B29" s="443">
        <v>78738.035000000003</v>
      </c>
      <c r="C29" s="444">
        <v>1917.1885</v>
      </c>
      <c r="D29" s="445">
        <v>24348.95</v>
      </c>
      <c r="E29" s="446">
        <v>6583.8041999999996</v>
      </c>
      <c r="F29" s="447">
        <v>17694</v>
      </c>
      <c r="G29" s="446">
        <v>617.10384999999997</v>
      </c>
      <c r="H29" s="444">
        <v>34876.44681813044</v>
      </c>
    </row>
    <row r="30" spans="1:15" x14ac:dyDescent="0.25">
      <c r="A30" s="326" t="s">
        <v>435</v>
      </c>
      <c r="B30" s="448">
        <v>7663.5388000000003</v>
      </c>
      <c r="C30" s="449">
        <v>32.9636</v>
      </c>
      <c r="D30" s="450">
        <v>4301.357</v>
      </c>
      <c r="E30" s="451">
        <v>1487.6896999999999</v>
      </c>
      <c r="F30" s="452">
        <v>19648</v>
      </c>
      <c r="G30" s="451">
        <f>490821751/1000000</f>
        <v>490.82175100000001</v>
      </c>
      <c r="H30" s="449">
        <v>24980.748727605864</v>
      </c>
      <c r="I30" s="75"/>
      <c r="J30" s="75"/>
      <c r="K30" s="75"/>
      <c r="L30" s="75"/>
      <c r="M30" s="75"/>
      <c r="N30" s="75"/>
      <c r="O30" s="75"/>
    </row>
    <row r="31" spans="1:15" x14ac:dyDescent="0.25">
      <c r="A31" s="324" t="s">
        <v>436</v>
      </c>
      <c r="B31" s="443">
        <v>98683.353000000003</v>
      </c>
      <c r="C31" s="444">
        <v>5008.1109999999999</v>
      </c>
      <c r="D31" s="445">
        <v>50749.298999999999</v>
      </c>
      <c r="E31" s="446">
        <v>16313.558000000001</v>
      </c>
      <c r="F31" s="447">
        <v>87480</v>
      </c>
      <c r="G31" s="446">
        <v>3840.1194620000001</v>
      </c>
      <c r="H31" s="444">
        <v>43897.11319158665</v>
      </c>
    </row>
    <row r="32" spans="1:15" s="75" customFormat="1" x14ac:dyDescent="0.25">
      <c r="A32" s="326" t="s">
        <v>437</v>
      </c>
      <c r="B32" s="448">
        <v>135740.07999999999</v>
      </c>
      <c r="C32" s="449">
        <v>847.41099999999994</v>
      </c>
      <c r="D32" s="450">
        <v>6242.8942999999999</v>
      </c>
      <c r="E32" s="451">
        <v>1417.6188999999999</v>
      </c>
      <c r="F32" s="452">
        <v>238424</v>
      </c>
      <c r="G32" s="451">
        <v>419.87356999999997</v>
      </c>
      <c r="H32" s="449">
        <v>1761.0373536221186</v>
      </c>
    </row>
    <row r="33" spans="1:10" x14ac:dyDescent="0.25">
      <c r="A33" s="324" t="s">
        <v>438</v>
      </c>
      <c r="B33" s="443">
        <v>27217.738000000001</v>
      </c>
      <c r="C33" s="444">
        <v>287.33479999999997</v>
      </c>
      <c r="D33" s="445">
        <v>10556.896000000001</v>
      </c>
      <c r="E33" s="446">
        <v>2937.4998999999998</v>
      </c>
      <c r="F33" s="447">
        <v>4159</v>
      </c>
      <c r="G33" s="446">
        <v>121.300057</v>
      </c>
      <c r="H33" s="444">
        <v>29165.678528492426</v>
      </c>
    </row>
    <row r="34" spans="1:10" s="75" customFormat="1" x14ac:dyDescent="0.25">
      <c r="A34" s="326" t="s">
        <v>439</v>
      </c>
      <c r="B34" s="448">
        <v>32550.042000000001</v>
      </c>
      <c r="C34" s="449">
        <v>4493.6475</v>
      </c>
      <c r="D34" s="450">
        <v>138053.51</v>
      </c>
      <c r="E34" s="451">
        <v>33886.794999999998</v>
      </c>
      <c r="F34" s="452">
        <v>3545</v>
      </c>
      <c r="G34" s="451">
        <v>340.24439100000001</v>
      </c>
      <c r="H34" s="449">
        <v>95978.67165021156</v>
      </c>
    </row>
    <row r="35" spans="1:10" x14ac:dyDescent="0.25">
      <c r="A35" s="324" t="s">
        <v>440</v>
      </c>
      <c r="B35" s="443">
        <v>24522.241999999998</v>
      </c>
      <c r="C35" s="444">
        <v>302.87349999999998</v>
      </c>
      <c r="D35" s="445">
        <v>12350.97</v>
      </c>
      <c r="E35" s="446">
        <v>3514.8793000000001</v>
      </c>
      <c r="F35" s="447">
        <v>5420</v>
      </c>
      <c r="G35" s="446">
        <v>117.118115</v>
      </c>
      <c r="H35" s="444">
        <v>21608.508302583024</v>
      </c>
    </row>
    <row r="36" spans="1:10" s="75" customFormat="1" x14ac:dyDescent="0.25">
      <c r="A36" s="326" t="s">
        <v>441</v>
      </c>
      <c r="B36" s="448">
        <v>222252.53</v>
      </c>
      <c r="C36" s="449">
        <v>20069.37</v>
      </c>
      <c r="D36" s="450">
        <v>90299.847999999998</v>
      </c>
      <c r="E36" s="451">
        <v>22733.291000000001</v>
      </c>
      <c r="F36" s="452">
        <v>100591</v>
      </c>
      <c r="G36" s="451">
        <v>6544.4877189999997</v>
      </c>
      <c r="H36" s="449">
        <v>65060.3704009305</v>
      </c>
    </row>
    <row r="37" spans="1:10" s="75" customFormat="1" x14ac:dyDescent="0.25">
      <c r="A37" s="326" t="s">
        <v>442</v>
      </c>
      <c r="B37" s="443">
        <v>790508.64</v>
      </c>
      <c r="C37" s="444">
        <v>6434.5083999999997</v>
      </c>
      <c r="D37" s="445">
        <v>8139.7066000000004</v>
      </c>
      <c r="E37" s="446">
        <v>1835.3018999999999</v>
      </c>
      <c r="F37" s="447">
        <v>1103886</v>
      </c>
      <c r="G37" s="446">
        <f>14028451279/1000000</f>
        <v>14028.451279000001</v>
      </c>
      <c r="H37" s="444">
        <v>12708.242770539711</v>
      </c>
    </row>
    <row r="38" spans="1:10" x14ac:dyDescent="0.25">
      <c r="A38" s="324" t="s">
        <v>443</v>
      </c>
      <c r="B38" s="453">
        <v>465257.85</v>
      </c>
      <c r="C38" s="454">
        <v>6981.0135</v>
      </c>
      <c r="D38" s="455">
        <v>15004.611999999999</v>
      </c>
      <c r="E38" s="456">
        <v>3694.6019000000001</v>
      </c>
      <c r="F38" s="457">
        <v>960669</v>
      </c>
      <c r="G38" s="456">
        <v>4711.860103</v>
      </c>
      <c r="H38" s="454">
        <v>4904.7695959794682</v>
      </c>
    </row>
    <row r="39" spans="1:10" s="75" customFormat="1" x14ac:dyDescent="0.25">
      <c r="A39" s="326" t="s">
        <v>444</v>
      </c>
      <c r="B39" s="443">
        <v>75670.111000000004</v>
      </c>
      <c r="C39" s="444">
        <v>772.06939999999997</v>
      </c>
      <c r="D39" s="445">
        <v>10203.096</v>
      </c>
      <c r="E39" s="446">
        <v>3149.9348</v>
      </c>
      <c r="F39" s="447">
        <v>59711</v>
      </c>
      <c r="G39" s="446">
        <v>980.32653800000003</v>
      </c>
      <c r="H39" s="444">
        <v>16417.85496809633</v>
      </c>
    </row>
    <row r="40" spans="1:10" x14ac:dyDescent="0.25">
      <c r="A40" s="324" t="s">
        <v>445</v>
      </c>
      <c r="B40" s="453">
        <v>45575.489000000001</v>
      </c>
      <c r="C40" s="454">
        <v>369.24759999999998</v>
      </c>
      <c r="D40" s="455">
        <v>8101.8894</v>
      </c>
      <c r="E40" s="456">
        <v>2065.4695999999999</v>
      </c>
      <c r="F40" s="457">
        <v>24572</v>
      </c>
      <c r="G40" s="456">
        <v>203.459608</v>
      </c>
      <c r="H40" s="454">
        <v>8280.140322318086</v>
      </c>
    </row>
    <row r="41" spans="1:10" s="75" customFormat="1" x14ac:dyDescent="0.25">
      <c r="A41" s="326" t="s">
        <v>446</v>
      </c>
      <c r="B41" s="443">
        <v>30511.712</v>
      </c>
      <c r="C41" s="444">
        <v>242.66139999999999</v>
      </c>
      <c r="D41" s="445">
        <v>7953.0559999999996</v>
      </c>
      <c r="E41" s="446">
        <v>2447.0241999999998</v>
      </c>
      <c r="F41" s="447" t="s">
        <v>180</v>
      </c>
      <c r="G41" s="446"/>
      <c r="H41" s="444"/>
    </row>
    <row r="42" spans="1:10" ht="24" x14ac:dyDescent="0.25">
      <c r="A42" s="324" t="s">
        <v>447</v>
      </c>
      <c r="B42" s="453">
        <v>19927.206999999999</v>
      </c>
      <c r="C42" s="454">
        <v>470.33879999999999</v>
      </c>
      <c r="D42" s="455">
        <v>23602.844000000001</v>
      </c>
      <c r="E42" s="456">
        <v>5721.1895999999997</v>
      </c>
      <c r="F42" s="457">
        <v>10892</v>
      </c>
      <c r="G42" s="456">
        <v>1376.1087339999999</v>
      </c>
      <c r="H42" s="454">
        <v>153884.38615497612</v>
      </c>
    </row>
    <row r="43" spans="1:10" x14ac:dyDescent="0.25">
      <c r="A43" s="327" t="s">
        <v>448</v>
      </c>
      <c r="B43" s="443">
        <v>116123.73</v>
      </c>
      <c r="C43" s="444">
        <v>15602.541999999999</v>
      </c>
      <c r="D43" s="445">
        <v>134361.35</v>
      </c>
      <c r="E43" s="446">
        <v>31148.282999999999</v>
      </c>
      <c r="F43" s="447">
        <v>121557.4</v>
      </c>
      <c r="G43" s="446">
        <f>25757165125/1000000</f>
        <v>25757.165125</v>
      </c>
      <c r="H43" s="444">
        <v>211893.02440657665</v>
      </c>
    </row>
    <row r="44" spans="1:10" x14ac:dyDescent="0.25">
      <c r="A44" s="324" t="s">
        <v>449</v>
      </c>
      <c r="B44" s="906">
        <v>21276.648000000001</v>
      </c>
      <c r="C44" s="907">
        <v>2824.2856000000002</v>
      </c>
      <c r="D44" s="908">
        <v>132741.1</v>
      </c>
      <c r="E44" s="909">
        <v>38461.845000000001</v>
      </c>
      <c r="F44" s="910">
        <v>52556.14</v>
      </c>
      <c r="G44" s="909">
        <f>8247959450/1000000</f>
        <v>8247.9594500000003</v>
      </c>
      <c r="H44" s="907">
        <v>156936.17244341003</v>
      </c>
      <c r="I44" s="96"/>
      <c r="J44" s="97"/>
    </row>
    <row r="45" spans="1:10" ht="18.75" x14ac:dyDescent="0.3">
      <c r="A45" s="99"/>
      <c r="B45" s="85"/>
      <c r="C45" s="85"/>
      <c r="D45" s="85"/>
      <c r="E45" s="85"/>
      <c r="F45" s="85"/>
      <c r="G45" s="85"/>
      <c r="H45" s="85"/>
    </row>
    <row r="46" spans="1:10" x14ac:dyDescent="0.25">
      <c r="A46" s="98" t="s">
        <v>565</v>
      </c>
    </row>
  </sheetData>
  <mergeCells count="5">
    <mergeCell ref="B10:E10"/>
    <mergeCell ref="F10:H10"/>
    <mergeCell ref="A7:H7"/>
    <mergeCell ref="A5:H6"/>
    <mergeCell ref="A8:H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6D158-E1A4-4491-A05F-5F257CC007BD}">
  <dimension ref="A1:K40"/>
  <sheetViews>
    <sheetView showGridLines="0" showRowColHeaders="0" zoomScale="87" zoomScaleNormal="87" workbookViewId="0">
      <selection activeCell="B20" sqref="B20"/>
    </sheetView>
  </sheetViews>
  <sheetFormatPr baseColWidth="10" defaultRowHeight="15" x14ac:dyDescent="0.25"/>
  <cols>
    <col min="2" max="2" width="92.5703125" style="193" customWidth="1"/>
    <col min="3" max="3" width="25.85546875" customWidth="1"/>
    <col min="4" max="4" width="16.42578125" customWidth="1"/>
  </cols>
  <sheetData>
    <row r="1" spans="1:11" ht="62.25" customHeight="1" x14ac:dyDescent="0.25">
      <c r="B1" s="9"/>
      <c r="C1" s="9"/>
      <c r="D1" s="9"/>
      <c r="E1" s="9"/>
    </row>
    <row r="2" spans="1:11" x14ac:dyDescent="0.25">
      <c r="A2" s="774" t="s">
        <v>2</v>
      </c>
      <c r="B2" s="774"/>
      <c r="C2" s="2"/>
      <c r="D2" s="2"/>
    </row>
    <row r="3" spans="1:11" x14ac:dyDescent="0.25">
      <c r="A3" s="3" t="s">
        <v>3</v>
      </c>
      <c r="B3" s="190" t="s">
        <v>4</v>
      </c>
      <c r="C3" s="3" t="s">
        <v>5</v>
      </c>
      <c r="D3" s="3" t="s">
        <v>6</v>
      </c>
    </row>
    <row r="4" spans="1:11" x14ac:dyDescent="0.25">
      <c r="A4" s="10">
        <v>1</v>
      </c>
      <c r="B4" s="191" t="s">
        <v>7</v>
      </c>
      <c r="C4" s="4" t="s">
        <v>8</v>
      </c>
      <c r="D4" s="4" t="s">
        <v>64</v>
      </c>
    </row>
    <row r="5" spans="1:11" ht="19.5" customHeight="1" x14ac:dyDescent="0.25">
      <c r="A5" s="10">
        <v>2</v>
      </c>
      <c r="B5" s="191" t="s">
        <v>9</v>
      </c>
      <c r="C5" s="4" t="s">
        <v>8</v>
      </c>
      <c r="D5" s="4" t="s">
        <v>64</v>
      </c>
    </row>
    <row r="6" spans="1:11" ht="14.25" customHeight="1" x14ac:dyDescent="0.25">
      <c r="A6" s="10">
        <v>3</v>
      </c>
      <c r="B6" s="191" t="s">
        <v>579</v>
      </c>
      <c r="C6" s="4" t="s">
        <v>8</v>
      </c>
      <c r="D6" s="4" t="s">
        <v>64</v>
      </c>
    </row>
    <row r="7" spans="1:11" ht="30" x14ac:dyDescent="0.25">
      <c r="A7" s="10">
        <v>4</v>
      </c>
      <c r="B7" s="191" t="s">
        <v>580</v>
      </c>
      <c r="C7" s="4" t="s">
        <v>586</v>
      </c>
      <c r="D7" s="4" t="s">
        <v>64</v>
      </c>
    </row>
    <row r="8" spans="1:11" x14ac:dyDescent="0.25">
      <c r="A8" s="10">
        <v>5</v>
      </c>
      <c r="B8" s="191" t="s">
        <v>581</v>
      </c>
      <c r="C8" s="4" t="s">
        <v>586</v>
      </c>
      <c r="D8" s="4" t="s">
        <v>64</v>
      </c>
    </row>
    <row r="9" spans="1:11" x14ac:dyDescent="0.25">
      <c r="A9" s="10">
        <v>6</v>
      </c>
      <c r="B9" s="191" t="s">
        <v>582</v>
      </c>
      <c r="C9" s="4" t="s">
        <v>8</v>
      </c>
      <c r="D9" s="4" t="s">
        <v>64</v>
      </c>
    </row>
    <row r="10" spans="1:11" x14ac:dyDescent="0.25">
      <c r="A10" s="289">
        <v>7</v>
      </c>
      <c r="B10" s="290" t="s">
        <v>583</v>
      </c>
      <c r="C10" s="291" t="s">
        <v>385</v>
      </c>
      <c r="D10" s="291" t="s">
        <v>64</v>
      </c>
      <c r="E10" s="9"/>
      <c r="F10" s="9"/>
      <c r="G10" s="9"/>
      <c r="H10" s="9"/>
      <c r="I10" s="9"/>
      <c r="J10" s="9"/>
      <c r="K10" s="9"/>
    </row>
    <row r="11" spans="1:11" x14ac:dyDescent="0.25">
      <c r="A11" s="10">
        <v>8</v>
      </c>
      <c r="B11" s="191" t="s">
        <v>554</v>
      </c>
      <c r="C11" s="26" t="s">
        <v>63</v>
      </c>
      <c r="D11" s="26" t="s">
        <v>65</v>
      </c>
    </row>
    <row r="12" spans="1:11" x14ac:dyDescent="0.25">
      <c r="A12" s="289">
        <v>9</v>
      </c>
      <c r="B12" s="290" t="s">
        <v>556</v>
      </c>
      <c r="C12" s="291" t="s">
        <v>63</v>
      </c>
      <c r="D12" s="291" t="s">
        <v>65</v>
      </c>
      <c r="E12" s="9"/>
      <c r="F12" s="9"/>
      <c r="G12" s="9"/>
      <c r="H12" s="9"/>
      <c r="I12" s="9"/>
      <c r="J12" s="9"/>
      <c r="K12" s="9"/>
    </row>
    <row r="13" spans="1:11" x14ac:dyDescent="0.25">
      <c r="A13" s="10">
        <v>10</v>
      </c>
      <c r="B13" s="192" t="s">
        <v>553</v>
      </c>
      <c r="C13" s="4" t="s">
        <v>63</v>
      </c>
      <c r="D13" s="4" t="s">
        <v>65</v>
      </c>
    </row>
    <row r="14" spans="1:11" x14ac:dyDescent="0.25">
      <c r="A14" s="289">
        <v>11</v>
      </c>
      <c r="B14" s="298" t="s">
        <v>555</v>
      </c>
      <c r="C14" s="291" t="s">
        <v>63</v>
      </c>
      <c r="D14" s="291" t="s">
        <v>65</v>
      </c>
      <c r="E14" s="9"/>
      <c r="F14" s="9"/>
      <c r="G14" s="9"/>
      <c r="H14" s="9"/>
      <c r="I14" s="9"/>
      <c r="J14" s="9"/>
      <c r="K14" s="9"/>
    </row>
    <row r="15" spans="1:11" x14ac:dyDescent="0.25">
      <c r="A15" s="10">
        <v>12</v>
      </c>
      <c r="B15" s="192" t="s">
        <v>558</v>
      </c>
      <c r="C15" s="4" t="s">
        <v>63</v>
      </c>
      <c r="D15" s="4" t="s">
        <v>65</v>
      </c>
    </row>
    <row r="16" spans="1:11" x14ac:dyDescent="0.25">
      <c r="A16" s="289">
        <v>13</v>
      </c>
      <c r="B16" s="298" t="s">
        <v>557</v>
      </c>
      <c r="C16" s="291" t="s">
        <v>63</v>
      </c>
      <c r="D16" s="291" t="s">
        <v>65</v>
      </c>
      <c r="E16" s="9"/>
      <c r="F16" s="9"/>
      <c r="G16" s="9"/>
      <c r="H16" s="9"/>
      <c r="I16" s="9"/>
      <c r="J16" s="9"/>
      <c r="K16" s="9"/>
    </row>
    <row r="17" spans="1:11" x14ac:dyDescent="0.25">
      <c r="A17" s="10">
        <v>14</v>
      </c>
      <c r="B17" s="192" t="s">
        <v>535</v>
      </c>
      <c r="C17" s="4" t="s">
        <v>142</v>
      </c>
      <c r="D17" s="4" t="s">
        <v>65</v>
      </c>
    </row>
    <row r="18" spans="1:11" x14ac:dyDescent="0.25">
      <c r="A18" s="289">
        <v>15</v>
      </c>
      <c r="B18" s="298" t="s">
        <v>538</v>
      </c>
      <c r="C18" s="291" t="s">
        <v>142</v>
      </c>
      <c r="D18" s="291" t="s">
        <v>65</v>
      </c>
      <c r="E18" s="9"/>
      <c r="F18" s="9"/>
      <c r="G18" s="9"/>
      <c r="H18" s="9"/>
      <c r="I18" s="9"/>
      <c r="J18" s="9"/>
      <c r="K18" s="9"/>
    </row>
    <row r="19" spans="1:11" x14ac:dyDescent="0.25">
      <c r="A19" s="10">
        <v>16</v>
      </c>
      <c r="B19" s="192" t="s">
        <v>564</v>
      </c>
      <c r="C19" s="4" t="s">
        <v>142</v>
      </c>
      <c r="D19" s="4" t="s">
        <v>65</v>
      </c>
    </row>
    <row r="20" spans="1:11" x14ac:dyDescent="0.25">
      <c r="A20" s="289">
        <v>17</v>
      </c>
      <c r="B20" s="298" t="s">
        <v>540</v>
      </c>
      <c r="C20" s="291" t="s">
        <v>517</v>
      </c>
      <c r="D20" s="291" t="s">
        <v>65</v>
      </c>
      <c r="E20" s="9"/>
      <c r="F20" s="9"/>
      <c r="G20" s="9"/>
      <c r="H20" s="9"/>
      <c r="I20" s="9"/>
      <c r="J20" s="9"/>
      <c r="K20" s="9"/>
    </row>
    <row r="21" spans="1:11" ht="15" customHeight="1" x14ac:dyDescent="0.25">
      <c r="A21" s="10">
        <v>18</v>
      </c>
      <c r="B21" s="192" t="s">
        <v>566</v>
      </c>
      <c r="C21" s="4" t="s">
        <v>142</v>
      </c>
      <c r="D21" s="4" t="s">
        <v>65</v>
      </c>
    </row>
    <row r="22" spans="1:11" ht="15" customHeight="1" x14ac:dyDescent="0.25">
      <c r="A22" s="289">
        <v>19</v>
      </c>
      <c r="B22" s="298" t="s">
        <v>567</v>
      </c>
      <c r="C22" s="291" t="s">
        <v>142</v>
      </c>
      <c r="D22" s="291" t="s">
        <v>65</v>
      </c>
      <c r="E22" s="9"/>
      <c r="F22" s="9"/>
      <c r="G22" s="9"/>
      <c r="H22" s="9"/>
      <c r="I22" s="9"/>
      <c r="J22" s="9"/>
      <c r="K22" s="9"/>
    </row>
    <row r="23" spans="1:11" x14ac:dyDescent="0.25">
      <c r="A23" s="10">
        <v>20</v>
      </c>
      <c r="B23" s="192" t="s">
        <v>568</v>
      </c>
      <c r="C23" s="4" t="s">
        <v>142</v>
      </c>
      <c r="D23" s="4" t="s">
        <v>65</v>
      </c>
    </row>
    <row r="24" spans="1:11" x14ac:dyDescent="0.25">
      <c r="A24" s="289">
        <v>21</v>
      </c>
      <c r="B24" s="298" t="s">
        <v>570</v>
      </c>
      <c r="C24" s="291" t="s">
        <v>142</v>
      </c>
      <c r="D24" s="291" t="s">
        <v>65</v>
      </c>
      <c r="E24" s="9"/>
      <c r="F24" s="9"/>
      <c r="G24" s="9"/>
      <c r="H24" s="9"/>
      <c r="I24" s="9"/>
      <c r="J24" s="9"/>
      <c r="K24" s="9"/>
    </row>
    <row r="25" spans="1:11" x14ac:dyDescent="0.25">
      <c r="A25" s="10">
        <v>22</v>
      </c>
      <c r="B25" s="192" t="s">
        <v>571</v>
      </c>
      <c r="C25" s="4" t="s">
        <v>374</v>
      </c>
      <c r="D25" s="4" t="s">
        <v>65</v>
      </c>
    </row>
    <row r="26" spans="1:11" x14ac:dyDescent="0.25">
      <c r="A26" s="289">
        <v>23</v>
      </c>
      <c r="B26" s="298" t="s">
        <v>335</v>
      </c>
      <c r="C26" s="291" t="s">
        <v>587</v>
      </c>
      <c r="D26" s="291" t="s">
        <v>65</v>
      </c>
      <c r="E26" s="9"/>
      <c r="F26" s="9"/>
      <c r="G26" s="9"/>
      <c r="H26" s="9"/>
      <c r="I26" s="9"/>
      <c r="J26" s="9"/>
      <c r="K26" s="9"/>
    </row>
    <row r="27" spans="1:11" x14ac:dyDescent="0.25">
      <c r="A27" s="10">
        <v>24</v>
      </c>
      <c r="B27" s="192" t="s">
        <v>573</v>
      </c>
      <c r="C27" s="4" t="s">
        <v>587</v>
      </c>
      <c r="D27" s="4" t="s">
        <v>65</v>
      </c>
    </row>
    <row r="28" spans="1:11" x14ac:dyDescent="0.25">
      <c r="A28" s="289">
        <v>25</v>
      </c>
      <c r="B28" s="298" t="s">
        <v>356</v>
      </c>
      <c r="C28" s="291" t="s">
        <v>587</v>
      </c>
      <c r="D28" s="291" t="s">
        <v>65</v>
      </c>
      <c r="E28" s="9"/>
      <c r="F28" s="9"/>
      <c r="G28" s="9"/>
      <c r="H28" s="9"/>
      <c r="I28" s="9"/>
      <c r="J28" s="9"/>
      <c r="K28" s="9"/>
    </row>
    <row r="29" spans="1:11" x14ac:dyDescent="0.25">
      <c r="A29" s="10">
        <v>26</v>
      </c>
      <c r="B29" s="192" t="s">
        <v>360</v>
      </c>
      <c r="C29" s="4" t="s">
        <v>587</v>
      </c>
      <c r="D29" s="4" t="s">
        <v>65</v>
      </c>
    </row>
    <row r="30" spans="1:11" s="9" customFormat="1" x14ac:dyDescent="0.25">
      <c r="A30" s="289">
        <v>27</v>
      </c>
      <c r="B30" s="298" t="s">
        <v>364</v>
      </c>
      <c r="C30" s="291" t="s">
        <v>587</v>
      </c>
      <c r="D30" s="291" t="s">
        <v>65</v>
      </c>
    </row>
    <row r="31" spans="1:11" x14ac:dyDescent="0.25">
      <c r="A31" s="10">
        <v>28</v>
      </c>
      <c r="B31" s="192" t="s">
        <v>370</v>
      </c>
      <c r="C31" s="4" t="s">
        <v>587</v>
      </c>
      <c r="D31" s="4" t="s">
        <v>65</v>
      </c>
    </row>
    <row r="32" spans="1:11" s="9" customFormat="1" x14ac:dyDescent="0.25">
      <c r="B32" s="311"/>
    </row>
    <row r="34" spans="2:2" s="9" customFormat="1" x14ac:dyDescent="0.25">
      <c r="B34" s="311"/>
    </row>
    <row r="36" spans="2:2" s="9" customFormat="1" x14ac:dyDescent="0.25">
      <c r="B36" s="311"/>
    </row>
    <row r="38" spans="2:2" s="9" customFormat="1" x14ac:dyDescent="0.25">
      <c r="B38" s="311"/>
    </row>
    <row r="40" spans="2:2" s="9" customFormat="1" x14ac:dyDescent="0.25">
      <c r="B40" s="311"/>
    </row>
  </sheetData>
  <mergeCells count="1">
    <mergeCell ref="A2:B2"/>
  </mergeCells>
  <hyperlinks>
    <hyperlink ref="B4" location="'Cuadro 1'!A1" display="Recursos de Inversión y Donación que benefician a proyectos cinematográficos " xr:uid="{C7157CBB-0E47-4BED-9CFE-68468112B3B6}"/>
    <hyperlink ref="B5" location="'Cuadro 2'!A1" display="Largometrajes colombianos estrenados " xr:uid="{BE116825-9855-4ED5-AFF4-30A41A932BED}"/>
    <hyperlink ref="B6" location="'Cuadro 3'!A1" display="Recursos en Fondo para el Desarrollo Cinematográfico (FDC)" xr:uid="{08CB040C-CD82-4C07-80AD-C2DDA892763E}"/>
    <hyperlink ref="B7" location="'Cuadro 4'!A1" display="Distribución del número total de Bienes de Interés Cultural a Nivel Nacional por subgrupo patrimonial" xr:uid="{E1691909-B73D-4738-9509-67FE798976A3}"/>
    <hyperlink ref="B8" location="'Cuadro 5'!A1" display="Distribución del número total de Bienes de Interés Cultural a Nivel Nacional Departamento" xr:uid="{DE6089B8-F70D-4B91-8536-15FBE581C6A5}"/>
    <hyperlink ref="B9" location="'Cuadro 6'!A1" display="Salas y sillas de cine por departamento - 2017" xr:uid="{78076619-3842-44D4-886D-867543DC48CE}"/>
    <hyperlink ref="B10" location="'Cuadro 7'!A1" display="Número de escuelas de música" xr:uid="{5DD12688-2FDC-4B46-B649-0D567AE37F93}"/>
    <hyperlink ref="B11" location="'Cuadro 8'!A1" display="Tecnologías de Información y Comunicación - Personas" xr:uid="{49DE1084-C9EB-43EE-948A-CDA97F2E7507}"/>
    <hyperlink ref="B12" location="'Cuadro 9'!A1" display="Hogares de Economía Naranja por tipo de tenencia de la vivienda que habitan" xr:uid="{1663FBC2-2AEF-430F-95D4-B30D5462EC06}"/>
    <hyperlink ref="B13" location="'Cuadro 10'!A1" display="Hogares de economía naranja por opinión del jefe(a) o cónyuge sobre los ingresos de su hogar" xr:uid="{796E5DC1-1EF7-4B9E-82DE-BF6CA7F451A8}"/>
    <hyperlink ref="B14" location="'Cuadro 11'!A1" display="Hogares de Economía Naranja por número de personas que los componen" xr:uid="{1B2BEE63-4453-4983-A8A2-844931A098B6}"/>
    <hyperlink ref="B15" location="'Cuadro 12'!A1" display="Hogares de Economía Naranja con conexión a internet" xr:uid="{2B47C7A1-1BAF-48E5-B375-9A5303F9B7B8}"/>
    <hyperlink ref="B16" location="'Cuadro 13'!A1" display=" Años promedio de educación de las personas de 15 a 24 años que pertenecen a un hogar de Economía Naranja" xr:uid="{2776FAA8-76FE-4F54-9AF9-313D5B7D3F24}"/>
    <hyperlink ref="B17" location="'Cuadro 14'!A1" display="Indicadores de Consumo Cultural" xr:uid="{0742B76C-9C8D-4C35-AB24-57755A739213}"/>
    <hyperlink ref="B18" location="'Cuadro 15'!A1" display="Promedio de lectura de libros por persona (ECC) " xr:uid="{254C657A-78E4-421C-BBF6-3F94C415FDFA}"/>
    <hyperlink ref="B19" location="'Cuadro 16'!A1" display="Consumo cultural de personas de 12 años y más, por región" xr:uid="{F1EB27FC-6D0E-44A2-89C9-7B95A324D3B0}"/>
    <hyperlink ref="B20" location="'Cuadro 17'!A1" display="Gastos de los hogares en bienes y servicios culturales" xr:uid="{B035488B-F98C-49F6-A71A-60E4F5116D93}"/>
    <hyperlink ref="B21" location="'Cuadro 18'!A1" display="Consumo cultural de personas de 12 años y más, por cabecera municipal" xr:uid="{E2075736-D606-44A5-85FC-8FEF154B5A6C}"/>
    <hyperlink ref="B23" location="'Cuadro 20'!A1" display="Asistencia a cine de personas de 12 años y más" xr:uid="{A2296D7A-A604-4D05-9961-498021C0EC5E}"/>
    <hyperlink ref="B24" location="'Cuadro 21'!A1" display="Consumo de audiovisuales y música grabada, por personas de 12 años y más" xr:uid="{AE03940E-8E6D-48C8-AB74-E9C135742881}"/>
    <hyperlink ref="B25" location="'Cuadro 22'!A1" display="Ventas y compras a través de comercio electrónico por las empresas de Economía Naranja, según Encuesta Económica Total Nacional " xr:uid="{E182F448-6B17-4839-9D57-EE3096B3767C}"/>
    <hyperlink ref="B22" location="'Cuadro 19'!A1" display="Promedio de lectura por persona de 12 años y más, por cabecera municipal" xr:uid="{8504DE18-AF2F-4406-A610-AA182EA84748}"/>
    <hyperlink ref="B26" location="'Cuadro 23'!A1" display="Cantidad de micronegocios asociados a las actividades de economía naranja" xr:uid="{CC296B35-ACD0-4AE1-BBB7-5146EBEA318B}"/>
    <hyperlink ref="B27" location="'Cuadro 24'!A1" display="Cantidad de micronegocios asociados a las actividades de Economía Naranja, según emplazamiento" xr:uid="{D889BEDE-F479-4EAE-950D-E710B4A1BA32}"/>
    <hyperlink ref="B28" location="'Cuadro 25'!A1" display="Cantidad de micronegocios asociados a las actividades de economía naranja por rangos de personal ocupado" xr:uid="{2B8DBBFC-ED26-4C90-BEFE-87C136EBAAC9}"/>
    <hyperlink ref="B29" location="'Cuadro 26'!A1" display="Cantidad de micronegocios asociados a las actividades de economía naranja, según grupos de edad" xr:uid="{EBDE7465-E539-494A-835A-CF18EE179AD4}"/>
    <hyperlink ref="B30" location="'Cuadro 27'!A1" display="Cantidad de micronegocios asociados a las actividades de economía naranja, según nivel educativo" xr:uid="{AC21DFC5-2013-4BDB-8541-2775072DB351}"/>
    <hyperlink ref="B31" location="'Cuadro 28'!A1" display="Cantidad de micronegocios asociados a las actividades de economía naranja por tipo de régimen en seguridad social en salud de los propietarios" xr:uid="{1434D66C-5F54-4B0D-8742-193B177C1F65}"/>
  </hyperlinks>
  <pageMargins left="0.7" right="0.7" top="0.75" bottom="0.75" header="0.3" footer="0.3"/>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4600-F6CC-4182-A6B3-07FAC224B85E}">
  <sheetPr>
    <tabColor theme="1"/>
  </sheetPr>
  <dimension ref="A6:O53"/>
  <sheetViews>
    <sheetView showGridLines="0" showRowColHeaders="0" topLeftCell="A22" zoomScale="85" zoomScaleNormal="85" workbookViewId="0">
      <selection activeCell="E17" sqref="E17"/>
    </sheetView>
  </sheetViews>
  <sheetFormatPr baseColWidth="10" defaultRowHeight="12" x14ac:dyDescent="0.25"/>
  <cols>
    <col min="1" max="1" width="57.7109375" style="100" customWidth="1"/>
    <col min="2" max="2" width="16.5703125" style="100" customWidth="1"/>
    <col min="3" max="3" width="16.140625" style="100" customWidth="1"/>
    <col min="4" max="4" width="19.28515625" style="100" customWidth="1"/>
    <col min="5" max="5" width="19.140625" style="100" customWidth="1"/>
    <col min="6" max="6" width="17.140625" style="100" customWidth="1"/>
    <col min="7" max="7" width="14.42578125" style="100" bestFit="1" customWidth="1"/>
    <col min="8" max="8" width="11" style="100" bestFit="1" customWidth="1"/>
    <col min="9" max="9" width="14.42578125" style="100" bestFit="1" customWidth="1"/>
    <col min="10" max="10" width="11" style="100" bestFit="1" customWidth="1"/>
    <col min="11" max="11" width="14.42578125" style="100" bestFit="1" customWidth="1"/>
    <col min="12" max="12" width="11" style="100" bestFit="1" customWidth="1"/>
    <col min="13" max="13" width="14.42578125" style="100" bestFit="1" customWidth="1"/>
    <col min="14" max="246" width="11.42578125" style="100"/>
    <col min="247" max="247" width="1.5703125" style="100" customWidth="1"/>
    <col min="248" max="248" width="43.7109375" style="100" customWidth="1"/>
    <col min="249" max="249" width="16.5703125" style="100" customWidth="1"/>
    <col min="250" max="250" width="16.140625" style="100" customWidth="1"/>
    <col min="251" max="251" width="14.7109375" style="100" customWidth="1"/>
    <col min="252" max="257" width="11.7109375" style="100" customWidth="1"/>
    <col min="258" max="258" width="8" style="100" customWidth="1"/>
    <col min="259" max="259" width="11.28515625" style="100" customWidth="1"/>
    <col min="260" max="260" width="8" style="100" customWidth="1"/>
    <col min="261" max="261" width="19.140625" style="100" customWidth="1"/>
    <col min="262" max="262" width="17.140625" style="100" customWidth="1"/>
    <col min="263" max="263" width="14.42578125" style="100" bestFit="1" customWidth="1"/>
    <col min="264" max="264" width="11" style="100" bestFit="1" customWidth="1"/>
    <col min="265" max="265" width="14.42578125" style="100" bestFit="1" customWidth="1"/>
    <col min="266" max="266" width="11" style="100" bestFit="1" customWidth="1"/>
    <col min="267" max="267" width="14.42578125" style="100" bestFit="1" customWidth="1"/>
    <col min="268" max="268" width="11" style="100" bestFit="1" customWidth="1"/>
    <col min="269" max="269" width="14.42578125" style="100" bestFit="1" customWidth="1"/>
    <col min="270" max="502" width="11.42578125" style="100"/>
    <col min="503" max="503" width="1.5703125" style="100" customWidth="1"/>
    <col min="504" max="504" width="43.7109375" style="100" customWidth="1"/>
    <col min="505" max="505" width="16.5703125" style="100" customWidth="1"/>
    <col min="506" max="506" width="16.140625" style="100" customWidth="1"/>
    <col min="507" max="507" width="14.7109375" style="100" customWidth="1"/>
    <col min="508" max="513" width="11.7109375" style="100" customWidth="1"/>
    <col min="514" max="514" width="8" style="100" customWidth="1"/>
    <col min="515" max="515" width="11.28515625" style="100" customWidth="1"/>
    <col min="516" max="516" width="8" style="100" customWidth="1"/>
    <col min="517" max="517" width="19.140625" style="100" customWidth="1"/>
    <col min="518" max="518" width="17.140625" style="100" customWidth="1"/>
    <col min="519" max="519" width="14.42578125" style="100" bestFit="1" customWidth="1"/>
    <col min="520" max="520" width="11" style="100" bestFit="1" customWidth="1"/>
    <col min="521" max="521" width="14.42578125" style="100" bestFit="1" customWidth="1"/>
    <col min="522" max="522" width="11" style="100" bestFit="1" customWidth="1"/>
    <col min="523" max="523" width="14.42578125" style="100" bestFit="1" customWidth="1"/>
    <col min="524" max="524" width="11" style="100" bestFit="1" customWidth="1"/>
    <col min="525" max="525" width="14.42578125" style="100" bestFit="1" customWidth="1"/>
    <col min="526" max="758" width="11.42578125" style="100"/>
    <col min="759" max="759" width="1.5703125" style="100" customWidth="1"/>
    <col min="760" max="760" width="43.7109375" style="100" customWidth="1"/>
    <col min="761" max="761" width="16.5703125" style="100" customWidth="1"/>
    <col min="762" max="762" width="16.140625" style="100" customWidth="1"/>
    <col min="763" max="763" width="14.7109375" style="100" customWidth="1"/>
    <col min="764" max="769" width="11.7109375" style="100" customWidth="1"/>
    <col min="770" max="770" width="8" style="100" customWidth="1"/>
    <col min="771" max="771" width="11.28515625" style="100" customWidth="1"/>
    <col min="772" max="772" width="8" style="100" customWidth="1"/>
    <col min="773" max="773" width="19.140625" style="100" customWidth="1"/>
    <col min="774" max="774" width="17.140625" style="100" customWidth="1"/>
    <col min="775" max="775" width="14.42578125" style="100" bestFit="1" customWidth="1"/>
    <col min="776" max="776" width="11" style="100" bestFit="1" customWidth="1"/>
    <col min="777" max="777" width="14.42578125" style="100" bestFit="1" customWidth="1"/>
    <col min="778" max="778" width="11" style="100" bestFit="1" customWidth="1"/>
    <col min="779" max="779" width="14.42578125" style="100" bestFit="1" customWidth="1"/>
    <col min="780" max="780" width="11" style="100" bestFit="1" customWidth="1"/>
    <col min="781" max="781" width="14.42578125" style="100" bestFit="1" customWidth="1"/>
    <col min="782" max="1014" width="11.42578125" style="100"/>
    <col min="1015" max="1015" width="1.5703125" style="100" customWidth="1"/>
    <col min="1016" max="1016" width="43.7109375" style="100" customWidth="1"/>
    <col min="1017" max="1017" width="16.5703125" style="100" customWidth="1"/>
    <col min="1018" max="1018" width="16.140625" style="100" customWidth="1"/>
    <col min="1019" max="1019" width="14.7109375" style="100" customWidth="1"/>
    <col min="1020" max="1025" width="11.7109375" style="100" customWidth="1"/>
    <col min="1026" max="1026" width="8" style="100" customWidth="1"/>
    <col min="1027" max="1027" width="11.28515625" style="100" customWidth="1"/>
    <col min="1028" max="1028" width="8" style="100" customWidth="1"/>
    <col min="1029" max="1029" width="19.140625" style="100" customWidth="1"/>
    <col min="1030" max="1030" width="17.140625" style="100" customWidth="1"/>
    <col min="1031" max="1031" width="14.42578125" style="100" bestFit="1" customWidth="1"/>
    <col min="1032" max="1032" width="11" style="100" bestFit="1" customWidth="1"/>
    <col min="1033" max="1033" width="14.42578125" style="100" bestFit="1" customWidth="1"/>
    <col min="1034" max="1034" width="11" style="100" bestFit="1" customWidth="1"/>
    <col min="1035" max="1035" width="14.42578125" style="100" bestFit="1" customWidth="1"/>
    <col min="1036" max="1036" width="11" style="100" bestFit="1" customWidth="1"/>
    <col min="1037" max="1037" width="14.42578125" style="100" bestFit="1" customWidth="1"/>
    <col min="1038" max="1270" width="11.42578125" style="100"/>
    <col min="1271" max="1271" width="1.5703125" style="100" customWidth="1"/>
    <col min="1272" max="1272" width="43.7109375" style="100" customWidth="1"/>
    <col min="1273" max="1273" width="16.5703125" style="100" customWidth="1"/>
    <col min="1274" max="1274" width="16.140625" style="100" customWidth="1"/>
    <col min="1275" max="1275" width="14.7109375" style="100" customWidth="1"/>
    <col min="1276" max="1281" width="11.7109375" style="100" customWidth="1"/>
    <col min="1282" max="1282" width="8" style="100" customWidth="1"/>
    <col min="1283" max="1283" width="11.28515625" style="100" customWidth="1"/>
    <col min="1284" max="1284" width="8" style="100" customWidth="1"/>
    <col min="1285" max="1285" width="19.140625" style="100" customWidth="1"/>
    <col min="1286" max="1286" width="17.140625" style="100" customWidth="1"/>
    <col min="1287" max="1287" width="14.42578125" style="100" bestFit="1" customWidth="1"/>
    <col min="1288" max="1288" width="11" style="100" bestFit="1" customWidth="1"/>
    <col min="1289" max="1289" width="14.42578125" style="100" bestFit="1" customWidth="1"/>
    <col min="1290" max="1290" width="11" style="100" bestFit="1" customWidth="1"/>
    <col min="1291" max="1291" width="14.42578125" style="100" bestFit="1" customWidth="1"/>
    <col min="1292" max="1292" width="11" style="100" bestFit="1" customWidth="1"/>
    <col min="1293" max="1293" width="14.42578125" style="100" bestFit="1" customWidth="1"/>
    <col min="1294" max="1526" width="11.42578125" style="100"/>
    <col min="1527" max="1527" width="1.5703125" style="100" customWidth="1"/>
    <col min="1528" max="1528" width="43.7109375" style="100" customWidth="1"/>
    <col min="1529" max="1529" width="16.5703125" style="100" customWidth="1"/>
    <col min="1530" max="1530" width="16.140625" style="100" customWidth="1"/>
    <col min="1531" max="1531" width="14.7109375" style="100" customWidth="1"/>
    <col min="1532" max="1537" width="11.7109375" style="100" customWidth="1"/>
    <col min="1538" max="1538" width="8" style="100" customWidth="1"/>
    <col min="1539" max="1539" width="11.28515625" style="100" customWidth="1"/>
    <col min="1540" max="1540" width="8" style="100" customWidth="1"/>
    <col min="1541" max="1541" width="19.140625" style="100" customWidth="1"/>
    <col min="1542" max="1542" width="17.140625" style="100" customWidth="1"/>
    <col min="1543" max="1543" width="14.42578125" style="100" bestFit="1" customWidth="1"/>
    <col min="1544" max="1544" width="11" style="100" bestFit="1" customWidth="1"/>
    <col min="1545" max="1545" width="14.42578125" style="100" bestFit="1" customWidth="1"/>
    <col min="1546" max="1546" width="11" style="100" bestFit="1" customWidth="1"/>
    <col min="1547" max="1547" width="14.42578125" style="100" bestFit="1" customWidth="1"/>
    <col min="1548" max="1548" width="11" style="100" bestFit="1" customWidth="1"/>
    <col min="1549" max="1549" width="14.42578125" style="100" bestFit="1" customWidth="1"/>
    <col min="1550" max="1782" width="11.42578125" style="100"/>
    <col min="1783" max="1783" width="1.5703125" style="100" customWidth="1"/>
    <col min="1784" max="1784" width="43.7109375" style="100" customWidth="1"/>
    <col min="1785" max="1785" width="16.5703125" style="100" customWidth="1"/>
    <col min="1786" max="1786" width="16.140625" style="100" customWidth="1"/>
    <col min="1787" max="1787" width="14.7109375" style="100" customWidth="1"/>
    <col min="1788" max="1793" width="11.7109375" style="100" customWidth="1"/>
    <col min="1794" max="1794" width="8" style="100" customWidth="1"/>
    <col min="1795" max="1795" width="11.28515625" style="100" customWidth="1"/>
    <col min="1796" max="1796" width="8" style="100" customWidth="1"/>
    <col min="1797" max="1797" width="19.140625" style="100" customWidth="1"/>
    <col min="1798" max="1798" width="17.140625" style="100" customWidth="1"/>
    <col min="1799" max="1799" width="14.42578125" style="100" bestFit="1" customWidth="1"/>
    <col min="1800" max="1800" width="11" style="100" bestFit="1" customWidth="1"/>
    <col min="1801" max="1801" width="14.42578125" style="100" bestFit="1" customWidth="1"/>
    <col min="1802" max="1802" width="11" style="100" bestFit="1" customWidth="1"/>
    <col min="1803" max="1803" width="14.42578125" style="100" bestFit="1" customWidth="1"/>
    <col min="1804" max="1804" width="11" style="100" bestFit="1" customWidth="1"/>
    <col min="1805" max="1805" width="14.42578125" style="100" bestFit="1" customWidth="1"/>
    <col min="1806" max="2038" width="11.42578125" style="100"/>
    <col min="2039" max="2039" width="1.5703125" style="100" customWidth="1"/>
    <col min="2040" max="2040" width="43.7109375" style="100" customWidth="1"/>
    <col min="2041" max="2041" width="16.5703125" style="100" customWidth="1"/>
    <col min="2042" max="2042" width="16.140625" style="100" customWidth="1"/>
    <col min="2043" max="2043" width="14.7109375" style="100" customWidth="1"/>
    <col min="2044" max="2049" width="11.7109375" style="100" customWidth="1"/>
    <col min="2050" max="2050" width="8" style="100" customWidth="1"/>
    <col min="2051" max="2051" width="11.28515625" style="100" customWidth="1"/>
    <col min="2052" max="2052" width="8" style="100" customWidth="1"/>
    <col min="2053" max="2053" width="19.140625" style="100" customWidth="1"/>
    <col min="2054" max="2054" width="17.140625" style="100" customWidth="1"/>
    <col min="2055" max="2055" width="14.42578125" style="100" bestFit="1" customWidth="1"/>
    <col min="2056" max="2056" width="11" style="100" bestFit="1" customWidth="1"/>
    <col min="2057" max="2057" width="14.42578125" style="100" bestFit="1" customWidth="1"/>
    <col min="2058" max="2058" width="11" style="100" bestFit="1" customWidth="1"/>
    <col min="2059" max="2059" width="14.42578125" style="100" bestFit="1" customWidth="1"/>
    <col min="2060" max="2060" width="11" style="100" bestFit="1" customWidth="1"/>
    <col min="2061" max="2061" width="14.42578125" style="100" bestFit="1" customWidth="1"/>
    <col min="2062" max="2294" width="11.42578125" style="100"/>
    <col min="2295" max="2295" width="1.5703125" style="100" customWidth="1"/>
    <col min="2296" max="2296" width="43.7109375" style="100" customWidth="1"/>
    <col min="2297" max="2297" width="16.5703125" style="100" customWidth="1"/>
    <col min="2298" max="2298" width="16.140625" style="100" customWidth="1"/>
    <col min="2299" max="2299" width="14.7109375" style="100" customWidth="1"/>
    <col min="2300" max="2305" width="11.7109375" style="100" customWidth="1"/>
    <col min="2306" max="2306" width="8" style="100" customWidth="1"/>
    <col min="2307" max="2307" width="11.28515625" style="100" customWidth="1"/>
    <col min="2308" max="2308" width="8" style="100" customWidth="1"/>
    <col min="2309" max="2309" width="19.140625" style="100" customWidth="1"/>
    <col min="2310" max="2310" width="17.140625" style="100" customWidth="1"/>
    <col min="2311" max="2311" width="14.42578125" style="100" bestFit="1" customWidth="1"/>
    <col min="2312" max="2312" width="11" style="100" bestFit="1" customWidth="1"/>
    <col min="2313" max="2313" width="14.42578125" style="100" bestFit="1" customWidth="1"/>
    <col min="2314" max="2314" width="11" style="100" bestFit="1" customWidth="1"/>
    <col min="2315" max="2315" width="14.42578125" style="100" bestFit="1" customWidth="1"/>
    <col min="2316" max="2316" width="11" style="100" bestFit="1" customWidth="1"/>
    <col min="2317" max="2317" width="14.42578125" style="100" bestFit="1" customWidth="1"/>
    <col min="2318" max="2550" width="11.42578125" style="100"/>
    <col min="2551" max="2551" width="1.5703125" style="100" customWidth="1"/>
    <col min="2552" max="2552" width="43.7109375" style="100" customWidth="1"/>
    <col min="2553" max="2553" width="16.5703125" style="100" customWidth="1"/>
    <col min="2554" max="2554" width="16.140625" style="100" customWidth="1"/>
    <col min="2555" max="2555" width="14.7109375" style="100" customWidth="1"/>
    <col min="2556" max="2561" width="11.7109375" style="100" customWidth="1"/>
    <col min="2562" max="2562" width="8" style="100" customWidth="1"/>
    <col min="2563" max="2563" width="11.28515625" style="100" customWidth="1"/>
    <col min="2564" max="2564" width="8" style="100" customWidth="1"/>
    <col min="2565" max="2565" width="19.140625" style="100" customWidth="1"/>
    <col min="2566" max="2566" width="17.140625" style="100" customWidth="1"/>
    <col min="2567" max="2567" width="14.42578125" style="100" bestFit="1" customWidth="1"/>
    <col min="2568" max="2568" width="11" style="100" bestFit="1" customWidth="1"/>
    <col min="2569" max="2569" width="14.42578125" style="100" bestFit="1" customWidth="1"/>
    <col min="2570" max="2570" width="11" style="100" bestFit="1" customWidth="1"/>
    <col min="2571" max="2571" width="14.42578125" style="100" bestFit="1" customWidth="1"/>
    <col min="2572" max="2572" width="11" style="100" bestFit="1" customWidth="1"/>
    <col min="2573" max="2573" width="14.42578125" style="100" bestFit="1" customWidth="1"/>
    <col min="2574" max="2806" width="11.42578125" style="100"/>
    <col min="2807" max="2807" width="1.5703125" style="100" customWidth="1"/>
    <col min="2808" max="2808" width="43.7109375" style="100" customWidth="1"/>
    <col min="2809" max="2809" width="16.5703125" style="100" customWidth="1"/>
    <col min="2810" max="2810" width="16.140625" style="100" customWidth="1"/>
    <col min="2811" max="2811" width="14.7109375" style="100" customWidth="1"/>
    <col min="2812" max="2817" width="11.7109375" style="100" customWidth="1"/>
    <col min="2818" max="2818" width="8" style="100" customWidth="1"/>
    <col min="2819" max="2819" width="11.28515625" style="100" customWidth="1"/>
    <col min="2820" max="2820" width="8" style="100" customWidth="1"/>
    <col min="2821" max="2821" width="19.140625" style="100" customWidth="1"/>
    <col min="2822" max="2822" width="17.140625" style="100" customWidth="1"/>
    <col min="2823" max="2823" width="14.42578125" style="100" bestFit="1" customWidth="1"/>
    <col min="2824" max="2824" width="11" style="100" bestFit="1" customWidth="1"/>
    <col min="2825" max="2825" width="14.42578125" style="100" bestFit="1" customWidth="1"/>
    <col min="2826" max="2826" width="11" style="100" bestFit="1" customWidth="1"/>
    <col min="2827" max="2827" width="14.42578125" style="100" bestFit="1" customWidth="1"/>
    <col min="2828" max="2828" width="11" style="100" bestFit="1" customWidth="1"/>
    <col min="2829" max="2829" width="14.42578125" style="100" bestFit="1" customWidth="1"/>
    <col min="2830" max="3062" width="11.42578125" style="100"/>
    <col min="3063" max="3063" width="1.5703125" style="100" customWidth="1"/>
    <col min="3064" max="3064" width="43.7109375" style="100" customWidth="1"/>
    <col min="3065" max="3065" width="16.5703125" style="100" customWidth="1"/>
    <col min="3066" max="3066" width="16.140625" style="100" customWidth="1"/>
    <col min="3067" max="3067" width="14.7109375" style="100" customWidth="1"/>
    <col min="3068" max="3073" width="11.7109375" style="100" customWidth="1"/>
    <col min="3074" max="3074" width="8" style="100" customWidth="1"/>
    <col min="3075" max="3075" width="11.28515625" style="100" customWidth="1"/>
    <col min="3076" max="3076" width="8" style="100" customWidth="1"/>
    <col min="3077" max="3077" width="19.140625" style="100" customWidth="1"/>
    <col min="3078" max="3078" width="17.140625" style="100" customWidth="1"/>
    <col min="3079" max="3079" width="14.42578125" style="100" bestFit="1" customWidth="1"/>
    <col min="3080" max="3080" width="11" style="100" bestFit="1" customWidth="1"/>
    <col min="3081" max="3081" width="14.42578125" style="100" bestFit="1" customWidth="1"/>
    <col min="3082" max="3082" width="11" style="100" bestFit="1" customWidth="1"/>
    <col min="3083" max="3083" width="14.42578125" style="100" bestFit="1" customWidth="1"/>
    <col min="3084" max="3084" width="11" style="100" bestFit="1" customWidth="1"/>
    <col min="3085" max="3085" width="14.42578125" style="100" bestFit="1" customWidth="1"/>
    <col min="3086" max="3318" width="11.42578125" style="100"/>
    <col min="3319" max="3319" width="1.5703125" style="100" customWidth="1"/>
    <col min="3320" max="3320" width="43.7109375" style="100" customWidth="1"/>
    <col min="3321" max="3321" width="16.5703125" style="100" customWidth="1"/>
    <col min="3322" max="3322" width="16.140625" style="100" customWidth="1"/>
    <col min="3323" max="3323" width="14.7109375" style="100" customWidth="1"/>
    <col min="3324" max="3329" width="11.7109375" style="100" customWidth="1"/>
    <col min="3330" max="3330" width="8" style="100" customWidth="1"/>
    <col min="3331" max="3331" width="11.28515625" style="100" customWidth="1"/>
    <col min="3332" max="3332" width="8" style="100" customWidth="1"/>
    <col min="3333" max="3333" width="19.140625" style="100" customWidth="1"/>
    <col min="3334" max="3334" width="17.140625" style="100" customWidth="1"/>
    <col min="3335" max="3335" width="14.42578125" style="100" bestFit="1" customWidth="1"/>
    <col min="3336" max="3336" width="11" style="100" bestFit="1" customWidth="1"/>
    <col min="3337" max="3337" width="14.42578125" style="100" bestFit="1" customWidth="1"/>
    <col min="3338" max="3338" width="11" style="100" bestFit="1" customWidth="1"/>
    <col min="3339" max="3339" width="14.42578125" style="100" bestFit="1" customWidth="1"/>
    <col min="3340" max="3340" width="11" style="100" bestFit="1" customWidth="1"/>
    <col min="3341" max="3341" width="14.42578125" style="100" bestFit="1" customWidth="1"/>
    <col min="3342" max="3574" width="11.42578125" style="100"/>
    <col min="3575" max="3575" width="1.5703125" style="100" customWidth="1"/>
    <col min="3576" max="3576" width="43.7109375" style="100" customWidth="1"/>
    <col min="3577" max="3577" width="16.5703125" style="100" customWidth="1"/>
    <col min="3578" max="3578" width="16.140625" style="100" customWidth="1"/>
    <col min="3579" max="3579" width="14.7109375" style="100" customWidth="1"/>
    <col min="3580" max="3585" width="11.7109375" style="100" customWidth="1"/>
    <col min="3586" max="3586" width="8" style="100" customWidth="1"/>
    <col min="3587" max="3587" width="11.28515625" style="100" customWidth="1"/>
    <col min="3588" max="3588" width="8" style="100" customWidth="1"/>
    <col min="3589" max="3589" width="19.140625" style="100" customWidth="1"/>
    <col min="3590" max="3590" width="17.140625" style="100" customWidth="1"/>
    <col min="3591" max="3591" width="14.42578125" style="100" bestFit="1" customWidth="1"/>
    <col min="3592" max="3592" width="11" style="100" bestFit="1" customWidth="1"/>
    <col min="3593" max="3593" width="14.42578125" style="100" bestFit="1" customWidth="1"/>
    <col min="3594" max="3594" width="11" style="100" bestFit="1" customWidth="1"/>
    <col min="3595" max="3595" width="14.42578125" style="100" bestFit="1" customWidth="1"/>
    <col min="3596" max="3596" width="11" style="100" bestFit="1" customWidth="1"/>
    <col min="3597" max="3597" width="14.42578125" style="100" bestFit="1" customWidth="1"/>
    <col min="3598" max="3830" width="11.42578125" style="100"/>
    <col min="3831" max="3831" width="1.5703125" style="100" customWidth="1"/>
    <col min="3832" max="3832" width="43.7109375" style="100" customWidth="1"/>
    <col min="3833" max="3833" width="16.5703125" style="100" customWidth="1"/>
    <col min="3834" max="3834" width="16.140625" style="100" customWidth="1"/>
    <col min="3835" max="3835" width="14.7109375" style="100" customWidth="1"/>
    <col min="3836" max="3841" width="11.7109375" style="100" customWidth="1"/>
    <col min="3842" max="3842" width="8" style="100" customWidth="1"/>
    <col min="3843" max="3843" width="11.28515625" style="100" customWidth="1"/>
    <col min="3844" max="3844" width="8" style="100" customWidth="1"/>
    <col min="3845" max="3845" width="19.140625" style="100" customWidth="1"/>
    <col min="3846" max="3846" width="17.140625" style="100" customWidth="1"/>
    <col min="3847" max="3847" width="14.42578125" style="100" bestFit="1" customWidth="1"/>
    <col min="3848" max="3848" width="11" style="100" bestFit="1" customWidth="1"/>
    <col min="3849" max="3849" width="14.42578125" style="100" bestFit="1" customWidth="1"/>
    <col min="3850" max="3850" width="11" style="100" bestFit="1" customWidth="1"/>
    <col min="3851" max="3851" width="14.42578125" style="100" bestFit="1" customWidth="1"/>
    <col min="3852" max="3852" width="11" style="100" bestFit="1" customWidth="1"/>
    <col min="3853" max="3853" width="14.42578125" style="100" bestFit="1" customWidth="1"/>
    <col min="3854" max="4086" width="11.42578125" style="100"/>
    <col min="4087" max="4087" width="1.5703125" style="100" customWidth="1"/>
    <col min="4088" max="4088" width="43.7109375" style="100" customWidth="1"/>
    <col min="4089" max="4089" width="16.5703125" style="100" customWidth="1"/>
    <col min="4090" max="4090" width="16.140625" style="100" customWidth="1"/>
    <col min="4091" max="4091" width="14.7109375" style="100" customWidth="1"/>
    <col min="4092" max="4097" width="11.7109375" style="100" customWidth="1"/>
    <col min="4098" max="4098" width="8" style="100" customWidth="1"/>
    <col min="4099" max="4099" width="11.28515625" style="100" customWidth="1"/>
    <col min="4100" max="4100" width="8" style="100" customWidth="1"/>
    <col min="4101" max="4101" width="19.140625" style="100" customWidth="1"/>
    <col min="4102" max="4102" width="17.140625" style="100" customWidth="1"/>
    <col min="4103" max="4103" width="14.42578125" style="100" bestFit="1" customWidth="1"/>
    <col min="4104" max="4104" width="11" style="100" bestFit="1" customWidth="1"/>
    <col min="4105" max="4105" width="14.42578125" style="100" bestFit="1" customWidth="1"/>
    <col min="4106" max="4106" width="11" style="100" bestFit="1" customWidth="1"/>
    <col min="4107" max="4107" width="14.42578125" style="100" bestFit="1" customWidth="1"/>
    <col min="4108" max="4108" width="11" style="100" bestFit="1" customWidth="1"/>
    <col min="4109" max="4109" width="14.42578125" style="100" bestFit="1" customWidth="1"/>
    <col min="4110" max="4342" width="11.42578125" style="100"/>
    <col min="4343" max="4343" width="1.5703125" style="100" customWidth="1"/>
    <col min="4344" max="4344" width="43.7109375" style="100" customWidth="1"/>
    <col min="4345" max="4345" width="16.5703125" style="100" customWidth="1"/>
    <col min="4346" max="4346" width="16.140625" style="100" customWidth="1"/>
    <col min="4347" max="4347" width="14.7109375" style="100" customWidth="1"/>
    <col min="4348" max="4353" width="11.7109375" style="100" customWidth="1"/>
    <col min="4354" max="4354" width="8" style="100" customWidth="1"/>
    <col min="4355" max="4355" width="11.28515625" style="100" customWidth="1"/>
    <col min="4356" max="4356" width="8" style="100" customWidth="1"/>
    <col min="4357" max="4357" width="19.140625" style="100" customWidth="1"/>
    <col min="4358" max="4358" width="17.140625" style="100" customWidth="1"/>
    <col min="4359" max="4359" width="14.42578125" style="100" bestFit="1" customWidth="1"/>
    <col min="4360" max="4360" width="11" style="100" bestFit="1" customWidth="1"/>
    <col min="4361" max="4361" width="14.42578125" style="100" bestFit="1" customWidth="1"/>
    <col min="4362" max="4362" width="11" style="100" bestFit="1" customWidth="1"/>
    <col min="4363" max="4363" width="14.42578125" style="100" bestFit="1" customWidth="1"/>
    <col min="4364" max="4364" width="11" style="100" bestFit="1" customWidth="1"/>
    <col min="4365" max="4365" width="14.42578125" style="100" bestFit="1" customWidth="1"/>
    <col min="4366" max="4598" width="11.42578125" style="100"/>
    <col min="4599" max="4599" width="1.5703125" style="100" customWidth="1"/>
    <col min="4600" max="4600" width="43.7109375" style="100" customWidth="1"/>
    <col min="4601" max="4601" width="16.5703125" style="100" customWidth="1"/>
    <col min="4602" max="4602" width="16.140625" style="100" customWidth="1"/>
    <col min="4603" max="4603" width="14.7109375" style="100" customWidth="1"/>
    <col min="4604" max="4609" width="11.7109375" style="100" customWidth="1"/>
    <col min="4610" max="4610" width="8" style="100" customWidth="1"/>
    <col min="4611" max="4611" width="11.28515625" style="100" customWidth="1"/>
    <col min="4612" max="4612" width="8" style="100" customWidth="1"/>
    <col min="4613" max="4613" width="19.140625" style="100" customWidth="1"/>
    <col min="4614" max="4614" width="17.140625" style="100" customWidth="1"/>
    <col min="4615" max="4615" width="14.42578125" style="100" bestFit="1" customWidth="1"/>
    <col min="4616" max="4616" width="11" style="100" bestFit="1" customWidth="1"/>
    <col min="4617" max="4617" width="14.42578125" style="100" bestFit="1" customWidth="1"/>
    <col min="4618" max="4618" width="11" style="100" bestFit="1" customWidth="1"/>
    <col min="4619" max="4619" width="14.42578125" style="100" bestFit="1" customWidth="1"/>
    <col min="4620" max="4620" width="11" style="100" bestFit="1" customWidth="1"/>
    <col min="4621" max="4621" width="14.42578125" style="100" bestFit="1" customWidth="1"/>
    <col min="4622" max="4854" width="11.42578125" style="100"/>
    <col min="4855" max="4855" width="1.5703125" style="100" customWidth="1"/>
    <col min="4856" max="4856" width="43.7109375" style="100" customWidth="1"/>
    <col min="4857" max="4857" width="16.5703125" style="100" customWidth="1"/>
    <col min="4858" max="4858" width="16.140625" style="100" customWidth="1"/>
    <col min="4859" max="4859" width="14.7109375" style="100" customWidth="1"/>
    <col min="4860" max="4865" width="11.7109375" style="100" customWidth="1"/>
    <col min="4866" max="4866" width="8" style="100" customWidth="1"/>
    <col min="4867" max="4867" width="11.28515625" style="100" customWidth="1"/>
    <col min="4868" max="4868" width="8" style="100" customWidth="1"/>
    <col min="4869" max="4869" width="19.140625" style="100" customWidth="1"/>
    <col min="4870" max="4870" width="17.140625" style="100" customWidth="1"/>
    <col min="4871" max="4871" width="14.42578125" style="100" bestFit="1" customWidth="1"/>
    <col min="4872" max="4872" width="11" style="100" bestFit="1" customWidth="1"/>
    <col min="4873" max="4873" width="14.42578125" style="100" bestFit="1" customWidth="1"/>
    <col min="4874" max="4874" width="11" style="100" bestFit="1" customWidth="1"/>
    <col min="4875" max="4875" width="14.42578125" style="100" bestFit="1" customWidth="1"/>
    <col min="4876" max="4876" width="11" style="100" bestFit="1" customWidth="1"/>
    <col min="4877" max="4877" width="14.42578125" style="100" bestFit="1" customWidth="1"/>
    <col min="4878" max="5110" width="11.42578125" style="100"/>
    <col min="5111" max="5111" width="1.5703125" style="100" customWidth="1"/>
    <col min="5112" max="5112" width="43.7109375" style="100" customWidth="1"/>
    <col min="5113" max="5113" width="16.5703125" style="100" customWidth="1"/>
    <col min="5114" max="5114" width="16.140625" style="100" customWidth="1"/>
    <col min="5115" max="5115" width="14.7109375" style="100" customWidth="1"/>
    <col min="5116" max="5121" width="11.7109375" style="100" customWidth="1"/>
    <col min="5122" max="5122" width="8" style="100" customWidth="1"/>
    <col min="5123" max="5123" width="11.28515625" style="100" customWidth="1"/>
    <col min="5124" max="5124" width="8" style="100" customWidth="1"/>
    <col min="5125" max="5125" width="19.140625" style="100" customWidth="1"/>
    <col min="5126" max="5126" width="17.140625" style="100" customWidth="1"/>
    <col min="5127" max="5127" width="14.42578125" style="100" bestFit="1" customWidth="1"/>
    <col min="5128" max="5128" width="11" style="100" bestFit="1" customWidth="1"/>
    <col min="5129" max="5129" width="14.42578125" style="100" bestFit="1" customWidth="1"/>
    <col min="5130" max="5130" width="11" style="100" bestFit="1" customWidth="1"/>
    <col min="5131" max="5131" width="14.42578125" style="100" bestFit="1" customWidth="1"/>
    <col min="5132" max="5132" width="11" style="100" bestFit="1" customWidth="1"/>
    <col min="5133" max="5133" width="14.42578125" style="100" bestFit="1" customWidth="1"/>
    <col min="5134" max="5366" width="11.42578125" style="100"/>
    <col min="5367" max="5367" width="1.5703125" style="100" customWidth="1"/>
    <col min="5368" max="5368" width="43.7109375" style="100" customWidth="1"/>
    <col min="5369" max="5369" width="16.5703125" style="100" customWidth="1"/>
    <col min="5370" max="5370" width="16.140625" style="100" customWidth="1"/>
    <col min="5371" max="5371" width="14.7109375" style="100" customWidth="1"/>
    <col min="5372" max="5377" width="11.7109375" style="100" customWidth="1"/>
    <col min="5378" max="5378" width="8" style="100" customWidth="1"/>
    <col min="5379" max="5379" width="11.28515625" style="100" customWidth="1"/>
    <col min="5380" max="5380" width="8" style="100" customWidth="1"/>
    <col min="5381" max="5381" width="19.140625" style="100" customWidth="1"/>
    <col min="5382" max="5382" width="17.140625" style="100" customWidth="1"/>
    <col min="5383" max="5383" width="14.42578125" style="100" bestFit="1" customWidth="1"/>
    <col min="5384" max="5384" width="11" style="100" bestFit="1" customWidth="1"/>
    <col min="5385" max="5385" width="14.42578125" style="100" bestFit="1" customWidth="1"/>
    <col min="5386" max="5386" width="11" style="100" bestFit="1" customWidth="1"/>
    <col min="5387" max="5387" width="14.42578125" style="100" bestFit="1" customWidth="1"/>
    <col min="5388" max="5388" width="11" style="100" bestFit="1" customWidth="1"/>
    <col min="5389" max="5389" width="14.42578125" style="100" bestFit="1" customWidth="1"/>
    <col min="5390" max="5622" width="11.42578125" style="100"/>
    <col min="5623" max="5623" width="1.5703125" style="100" customWidth="1"/>
    <col min="5624" max="5624" width="43.7109375" style="100" customWidth="1"/>
    <col min="5625" max="5625" width="16.5703125" style="100" customWidth="1"/>
    <col min="5626" max="5626" width="16.140625" style="100" customWidth="1"/>
    <col min="5627" max="5627" width="14.7109375" style="100" customWidth="1"/>
    <col min="5628" max="5633" width="11.7109375" style="100" customWidth="1"/>
    <col min="5634" max="5634" width="8" style="100" customWidth="1"/>
    <col min="5635" max="5635" width="11.28515625" style="100" customWidth="1"/>
    <col min="5636" max="5636" width="8" style="100" customWidth="1"/>
    <col min="5637" max="5637" width="19.140625" style="100" customWidth="1"/>
    <col min="5638" max="5638" width="17.140625" style="100" customWidth="1"/>
    <col min="5639" max="5639" width="14.42578125" style="100" bestFit="1" customWidth="1"/>
    <col min="5640" max="5640" width="11" style="100" bestFit="1" customWidth="1"/>
    <col min="5641" max="5641" width="14.42578125" style="100" bestFit="1" customWidth="1"/>
    <col min="5642" max="5642" width="11" style="100" bestFit="1" customWidth="1"/>
    <col min="5643" max="5643" width="14.42578125" style="100" bestFit="1" customWidth="1"/>
    <col min="5644" max="5644" width="11" style="100" bestFit="1" customWidth="1"/>
    <col min="5645" max="5645" width="14.42578125" style="100" bestFit="1" customWidth="1"/>
    <col min="5646" max="5878" width="11.42578125" style="100"/>
    <col min="5879" max="5879" width="1.5703125" style="100" customWidth="1"/>
    <col min="5880" max="5880" width="43.7109375" style="100" customWidth="1"/>
    <col min="5881" max="5881" width="16.5703125" style="100" customWidth="1"/>
    <col min="5882" max="5882" width="16.140625" style="100" customWidth="1"/>
    <col min="5883" max="5883" width="14.7109375" style="100" customWidth="1"/>
    <col min="5884" max="5889" width="11.7109375" style="100" customWidth="1"/>
    <col min="5890" max="5890" width="8" style="100" customWidth="1"/>
    <col min="5891" max="5891" width="11.28515625" style="100" customWidth="1"/>
    <col min="5892" max="5892" width="8" style="100" customWidth="1"/>
    <col min="5893" max="5893" width="19.140625" style="100" customWidth="1"/>
    <col min="5894" max="5894" width="17.140625" style="100" customWidth="1"/>
    <col min="5895" max="5895" width="14.42578125" style="100" bestFit="1" customWidth="1"/>
    <col min="5896" max="5896" width="11" style="100" bestFit="1" customWidth="1"/>
    <col min="5897" max="5897" width="14.42578125" style="100" bestFit="1" customWidth="1"/>
    <col min="5898" max="5898" width="11" style="100" bestFit="1" customWidth="1"/>
    <col min="5899" max="5899" width="14.42578125" style="100" bestFit="1" customWidth="1"/>
    <col min="5900" max="5900" width="11" style="100" bestFit="1" customWidth="1"/>
    <col min="5901" max="5901" width="14.42578125" style="100" bestFit="1" customWidth="1"/>
    <col min="5902" max="6134" width="11.42578125" style="100"/>
    <col min="6135" max="6135" width="1.5703125" style="100" customWidth="1"/>
    <col min="6136" max="6136" width="43.7109375" style="100" customWidth="1"/>
    <col min="6137" max="6137" width="16.5703125" style="100" customWidth="1"/>
    <col min="6138" max="6138" width="16.140625" style="100" customWidth="1"/>
    <col min="6139" max="6139" width="14.7109375" style="100" customWidth="1"/>
    <col min="6140" max="6145" width="11.7109375" style="100" customWidth="1"/>
    <col min="6146" max="6146" width="8" style="100" customWidth="1"/>
    <col min="6147" max="6147" width="11.28515625" style="100" customWidth="1"/>
    <col min="6148" max="6148" width="8" style="100" customWidth="1"/>
    <col min="6149" max="6149" width="19.140625" style="100" customWidth="1"/>
    <col min="6150" max="6150" width="17.140625" style="100" customWidth="1"/>
    <col min="6151" max="6151" width="14.42578125" style="100" bestFit="1" customWidth="1"/>
    <col min="6152" max="6152" width="11" style="100" bestFit="1" customWidth="1"/>
    <col min="6153" max="6153" width="14.42578125" style="100" bestFit="1" customWidth="1"/>
    <col min="6154" max="6154" width="11" style="100" bestFit="1" customWidth="1"/>
    <col min="6155" max="6155" width="14.42578125" style="100" bestFit="1" customWidth="1"/>
    <col min="6156" max="6156" width="11" style="100" bestFit="1" customWidth="1"/>
    <col min="6157" max="6157" width="14.42578125" style="100" bestFit="1" customWidth="1"/>
    <col min="6158" max="6390" width="11.42578125" style="100"/>
    <col min="6391" max="6391" width="1.5703125" style="100" customWidth="1"/>
    <col min="6392" max="6392" width="43.7109375" style="100" customWidth="1"/>
    <col min="6393" max="6393" width="16.5703125" style="100" customWidth="1"/>
    <col min="6394" max="6394" width="16.140625" style="100" customWidth="1"/>
    <col min="6395" max="6395" width="14.7109375" style="100" customWidth="1"/>
    <col min="6396" max="6401" width="11.7109375" style="100" customWidth="1"/>
    <col min="6402" max="6402" width="8" style="100" customWidth="1"/>
    <col min="6403" max="6403" width="11.28515625" style="100" customWidth="1"/>
    <col min="6404" max="6404" width="8" style="100" customWidth="1"/>
    <col min="6405" max="6405" width="19.140625" style="100" customWidth="1"/>
    <col min="6406" max="6406" width="17.140625" style="100" customWidth="1"/>
    <col min="6407" max="6407" width="14.42578125" style="100" bestFit="1" customWidth="1"/>
    <col min="6408" max="6408" width="11" style="100" bestFit="1" customWidth="1"/>
    <col min="6409" max="6409" width="14.42578125" style="100" bestFit="1" customWidth="1"/>
    <col min="6410" max="6410" width="11" style="100" bestFit="1" customWidth="1"/>
    <col min="6411" max="6411" width="14.42578125" style="100" bestFit="1" customWidth="1"/>
    <col min="6412" max="6412" width="11" style="100" bestFit="1" customWidth="1"/>
    <col min="6413" max="6413" width="14.42578125" style="100" bestFit="1" customWidth="1"/>
    <col min="6414" max="6646" width="11.42578125" style="100"/>
    <col min="6647" max="6647" width="1.5703125" style="100" customWidth="1"/>
    <col min="6648" max="6648" width="43.7109375" style="100" customWidth="1"/>
    <col min="6649" max="6649" width="16.5703125" style="100" customWidth="1"/>
    <col min="6650" max="6650" width="16.140625" style="100" customWidth="1"/>
    <col min="6651" max="6651" width="14.7109375" style="100" customWidth="1"/>
    <col min="6652" max="6657" width="11.7109375" style="100" customWidth="1"/>
    <col min="6658" max="6658" width="8" style="100" customWidth="1"/>
    <col min="6659" max="6659" width="11.28515625" style="100" customWidth="1"/>
    <col min="6660" max="6660" width="8" style="100" customWidth="1"/>
    <col min="6661" max="6661" width="19.140625" style="100" customWidth="1"/>
    <col min="6662" max="6662" width="17.140625" style="100" customWidth="1"/>
    <col min="6663" max="6663" width="14.42578125" style="100" bestFit="1" customWidth="1"/>
    <col min="6664" max="6664" width="11" style="100" bestFit="1" customWidth="1"/>
    <col min="6665" max="6665" width="14.42578125" style="100" bestFit="1" customWidth="1"/>
    <col min="6666" max="6666" width="11" style="100" bestFit="1" customWidth="1"/>
    <col min="6667" max="6667" width="14.42578125" style="100" bestFit="1" customWidth="1"/>
    <col min="6668" max="6668" width="11" style="100" bestFit="1" customWidth="1"/>
    <col min="6669" max="6669" width="14.42578125" style="100" bestFit="1" customWidth="1"/>
    <col min="6670" max="6902" width="11.42578125" style="100"/>
    <col min="6903" max="6903" width="1.5703125" style="100" customWidth="1"/>
    <col min="6904" max="6904" width="43.7109375" style="100" customWidth="1"/>
    <col min="6905" max="6905" width="16.5703125" style="100" customWidth="1"/>
    <col min="6906" max="6906" width="16.140625" style="100" customWidth="1"/>
    <col min="6907" max="6907" width="14.7109375" style="100" customWidth="1"/>
    <col min="6908" max="6913" width="11.7109375" style="100" customWidth="1"/>
    <col min="6914" max="6914" width="8" style="100" customWidth="1"/>
    <col min="6915" max="6915" width="11.28515625" style="100" customWidth="1"/>
    <col min="6916" max="6916" width="8" style="100" customWidth="1"/>
    <col min="6917" max="6917" width="19.140625" style="100" customWidth="1"/>
    <col min="6918" max="6918" width="17.140625" style="100" customWidth="1"/>
    <col min="6919" max="6919" width="14.42578125" style="100" bestFit="1" customWidth="1"/>
    <col min="6920" max="6920" width="11" style="100" bestFit="1" customWidth="1"/>
    <col min="6921" max="6921" width="14.42578125" style="100" bestFit="1" customWidth="1"/>
    <col min="6922" max="6922" width="11" style="100" bestFit="1" customWidth="1"/>
    <col min="6923" max="6923" width="14.42578125" style="100" bestFit="1" customWidth="1"/>
    <col min="6924" max="6924" width="11" style="100" bestFit="1" customWidth="1"/>
    <col min="6925" max="6925" width="14.42578125" style="100" bestFit="1" customWidth="1"/>
    <col min="6926" max="7158" width="11.42578125" style="100"/>
    <col min="7159" max="7159" width="1.5703125" style="100" customWidth="1"/>
    <col min="7160" max="7160" width="43.7109375" style="100" customWidth="1"/>
    <col min="7161" max="7161" width="16.5703125" style="100" customWidth="1"/>
    <col min="7162" max="7162" width="16.140625" style="100" customWidth="1"/>
    <col min="7163" max="7163" width="14.7109375" style="100" customWidth="1"/>
    <col min="7164" max="7169" width="11.7109375" style="100" customWidth="1"/>
    <col min="7170" max="7170" width="8" style="100" customWidth="1"/>
    <col min="7171" max="7171" width="11.28515625" style="100" customWidth="1"/>
    <col min="7172" max="7172" width="8" style="100" customWidth="1"/>
    <col min="7173" max="7173" width="19.140625" style="100" customWidth="1"/>
    <col min="7174" max="7174" width="17.140625" style="100" customWidth="1"/>
    <col min="7175" max="7175" width="14.42578125" style="100" bestFit="1" customWidth="1"/>
    <col min="7176" max="7176" width="11" style="100" bestFit="1" customWidth="1"/>
    <col min="7177" max="7177" width="14.42578125" style="100" bestFit="1" customWidth="1"/>
    <col min="7178" max="7178" width="11" style="100" bestFit="1" customWidth="1"/>
    <col min="7179" max="7179" width="14.42578125" style="100" bestFit="1" customWidth="1"/>
    <col min="7180" max="7180" width="11" style="100" bestFit="1" customWidth="1"/>
    <col min="7181" max="7181" width="14.42578125" style="100" bestFit="1" customWidth="1"/>
    <col min="7182" max="7414" width="11.42578125" style="100"/>
    <col min="7415" max="7415" width="1.5703125" style="100" customWidth="1"/>
    <col min="7416" max="7416" width="43.7109375" style="100" customWidth="1"/>
    <col min="7417" max="7417" width="16.5703125" style="100" customWidth="1"/>
    <col min="7418" max="7418" width="16.140625" style="100" customWidth="1"/>
    <col min="7419" max="7419" width="14.7109375" style="100" customWidth="1"/>
    <col min="7420" max="7425" width="11.7109375" style="100" customWidth="1"/>
    <col min="7426" max="7426" width="8" style="100" customWidth="1"/>
    <col min="7427" max="7427" width="11.28515625" style="100" customWidth="1"/>
    <col min="7428" max="7428" width="8" style="100" customWidth="1"/>
    <col min="7429" max="7429" width="19.140625" style="100" customWidth="1"/>
    <col min="7430" max="7430" width="17.140625" style="100" customWidth="1"/>
    <col min="7431" max="7431" width="14.42578125" style="100" bestFit="1" customWidth="1"/>
    <col min="7432" max="7432" width="11" style="100" bestFit="1" customWidth="1"/>
    <col min="7433" max="7433" width="14.42578125" style="100" bestFit="1" customWidth="1"/>
    <col min="7434" max="7434" width="11" style="100" bestFit="1" customWidth="1"/>
    <col min="7435" max="7435" width="14.42578125" style="100" bestFit="1" customWidth="1"/>
    <col min="7436" max="7436" width="11" style="100" bestFit="1" customWidth="1"/>
    <col min="7437" max="7437" width="14.42578125" style="100" bestFit="1" customWidth="1"/>
    <col min="7438" max="7670" width="11.42578125" style="100"/>
    <col min="7671" max="7671" width="1.5703125" style="100" customWidth="1"/>
    <col min="7672" max="7672" width="43.7109375" style="100" customWidth="1"/>
    <col min="7673" max="7673" width="16.5703125" style="100" customWidth="1"/>
    <col min="7674" max="7674" width="16.140625" style="100" customWidth="1"/>
    <col min="7675" max="7675" width="14.7109375" style="100" customWidth="1"/>
    <col min="7676" max="7681" width="11.7109375" style="100" customWidth="1"/>
    <col min="7682" max="7682" width="8" style="100" customWidth="1"/>
    <col min="7683" max="7683" width="11.28515625" style="100" customWidth="1"/>
    <col min="7684" max="7684" width="8" style="100" customWidth="1"/>
    <col min="7685" max="7685" width="19.140625" style="100" customWidth="1"/>
    <col min="7686" max="7686" width="17.140625" style="100" customWidth="1"/>
    <col min="7687" max="7687" width="14.42578125" style="100" bestFit="1" customWidth="1"/>
    <col min="7688" max="7688" width="11" style="100" bestFit="1" customWidth="1"/>
    <col min="7689" max="7689" width="14.42578125" style="100" bestFit="1" customWidth="1"/>
    <col min="7690" max="7690" width="11" style="100" bestFit="1" customWidth="1"/>
    <col min="7691" max="7691" width="14.42578125" style="100" bestFit="1" customWidth="1"/>
    <col min="7692" max="7692" width="11" style="100" bestFit="1" customWidth="1"/>
    <col min="7693" max="7693" width="14.42578125" style="100" bestFit="1" customWidth="1"/>
    <col min="7694" max="7926" width="11.42578125" style="100"/>
    <col min="7927" max="7927" width="1.5703125" style="100" customWidth="1"/>
    <col min="7928" max="7928" width="43.7109375" style="100" customWidth="1"/>
    <col min="7929" max="7929" width="16.5703125" style="100" customWidth="1"/>
    <col min="7930" max="7930" width="16.140625" style="100" customWidth="1"/>
    <col min="7931" max="7931" width="14.7109375" style="100" customWidth="1"/>
    <col min="7932" max="7937" width="11.7109375" style="100" customWidth="1"/>
    <col min="7938" max="7938" width="8" style="100" customWidth="1"/>
    <col min="7939" max="7939" width="11.28515625" style="100" customWidth="1"/>
    <col min="7940" max="7940" width="8" style="100" customWidth="1"/>
    <col min="7941" max="7941" width="19.140625" style="100" customWidth="1"/>
    <col min="7942" max="7942" width="17.140625" style="100" customWidth="1"/>
    <col min="7943" max="7943" width="14.42578125" style="100" bestFit="1" customWidth="1"/>
    <col min="7944" max="7944" width="11" style="100" bestFit="1" customWidth="1"/>
    <col min="7945" max="7945" width="14.42578125" style="100" bestFit="1" customWidth="1"/>
    <col min="7946" max="7946" width="11" style="100" bestFit="1" customWidth="1"/>
    <col min="7947" max="7947" width="14.42578125" style="100" bestFit="1" customWidth="1"/>
    <col min="7948" max="7948" width="11" style="100" bestFit="1" customWidth="1"/>
    <col min="7949" max="7949" width="14.42578125" style="100" bestFit="1" customWidth="1"/>
    <col min="7950" max="8182" width="11.42578125" style="100"/>
    <col min="8183" max="8183" width="1.5703125" style="100" customWidth="1"/>
    <col min="8184" max="8184" width="43.7109375" style="100" customWidth="1"/>
    <col min="8185" max="8185" width="16.5703125" style="100" customWidth="1"/>
    <col min="8186" max="8186" width="16.140625" style="100" customWidth="1"/>
    <col min="8187" max="8187" width="14.7109375" style="100" customWidth="1"/>
    <col min="8188" max="8193" width="11.7109375" style="100" customWidth="1"/>
    <col min="8194" max="8194" width="8" style="100" customWidth="1"/>
    <col min="8195" max="8195" width="11.28515625" style="100" customWidth="1"/>
    <col min="8196" max="8196" width="8" style="100" customWidth="1"/>
    <col min="8197" max="8197" width="19.140625" style="100" customWidth="1"/>
    <col min="8198" max="8198" width="17.140625" style="100" customWidth="1"/>
    <col min="8199" max="8199" width="14.42578125" style="100" bestFit="1" customWidth="1"/>
    <col min="8200" max="8200" width="11" style="100" bestFit="1" customWidth="1"/>
    <col min="8201" max="8201" width="14.42578125" style="100" bestFit="1" customWidth="1"/>
    <col min="8202" max="8202" width="11" style="100" bestFit="1" customWidth="1"/>
    <col min="8203" max="8203" width="14.42578125" style="100" bestFit="1" customWidth="1"/>
    <col min="8204" max="8204" width="11" style="100" bestFit="1" customWidth="1"/>
    <col min="8205" max="8205" width="14.42578125" style="100" bestFit="1" customWidth="1"/>
    <col min="8206" max="8438" width="11.42578125" style="100"/>
    <col min="8439" max="8439" width="1.5703125" style="100" customWidth="1"/>
    <col min="8440" max="8440" width="43.7109375" style="100" customWidth="1"/>
    <col min="8441" max="8441" width="16.5703125" style="100" customWidth="1"/>
    <col min="8442" max="8442" width="16.140625" style="100" customWidth="1"/>
    <col min="8443" max="8443" width="14.7109375" style="100" customWidth="1"/>
    <col min="8444" max="8449" width="11.7109375" style="100" customWidth="1"/>
    <col min="8450" max="8450" width="8" style="100" customWidth="1"/>
    <col min="8451" max="8451" width="11.28515625" style="100" customWidth="1"/>
    <col min="8452" max="8452" width="8" style="100" customWidth="1"/>
    <col min="8453" max="8453" width="19.140625" style="100" customWidth="1"/>
    <col min="8454" max="8454" width="17.140625" style="100" customWidth="1"/>
    <col min="8455" max="8455" width="14.42578125" style="100" bestFit="1" customWidth="1"/>
    <col min="8456" max="8456" width="11" style="100" bestFit="1" customWidth="1"/>
    <col min="8457" max="8457" width="14.42578125" style="100" bestFit="1" customWidth="1"/>
    <col min="8458" max="8458" width="11" style="100" bestFit="1" customWidth="1"/>
    <col min="8459" max="8459" width="14.42578125" style="100" bestFit="1" customWidth="1"/>
    <col min="8460" max="8460" width="11" style="100" bestFit="1" customWidth="1"/>
    <col min="8461" max="8461" width="14.42578125" style="100" bestFit="1" customWidth="1"/>
    <col min="8462" max="8694" width="11.42578125" style="100"/>
    <col min="8695" max="8695" width="1.5703125" style="100" customWidth="1"/>
    <col min="8696" max="8696" width="43.7109375" style="100" customWidth="1"/>
    <col min="8697" max="8697" width="16.5703125" style="100" customWidth="1"/>
    <col min="8698" max="8698" width="16.140625" style="100" customWidth="1"/>
    <col min="8699" max="8699" width="14.7109375" style="100" customWidth="1"/>
    <col min="8700" max="8705" width="11.7109375" style="100" customWidth="1"/>
    <col min="8706" max="8706" width="8" style="100" customWidth="1"/>
    <col min="8707" max="8707" width="11.28515625" style="100" customWidth="1"/>
    <col min="8708" max="8708" width="8" style="100" customWidth="1"/>
    <col min="8709" max="8709" width="19.140625" style="100" customWidth="1"/>
    <col min="8710" max="8710" width="17.140625" style="100" customWidth="1"/>
    <col min="8711" max="8711" width="14.42578125" style="100" bestFit="1" customWidth="1"/>
    <col min="8712" max="8712" width="11" style="100" bestFit="1" customWidth="1"/>
    <col min="8713" max="8713" width="14.42578125" style="100" bestFit="1" customWidth="1"/>
    <col min="8714" max="8714" width="11" style="100" bestFit="1" customWidth="1"/>
    <col min="8715" max="8715" width="14.42578125" style="100" bestFit="1" customWidth="1"/>
    <col min="8716" max="8716" width="11" style="100" bestFit="1" customWidth="1"/>
    <col min="8717" max="8717" width="14.42578125" style="100" bestFit="1" customWidth="1"/>
    <col min="8718" max="8950" width="11.42578125" style="100"/>
    <col min="8951" max="8951" width="1.5703125" style="100" customWidth="1"/>
    <col min="8952" max="8952" width="43.7109375" style="100" customWidth="1"/>
    <col min="8953" max="8953" width="16.5703125" style="100" customWidth="1"/>
    <col min="8954" max="8954" width="16.140625" style="100" customWidth="1"/>
    <col min="8955" max="8955" width="14.7109375" style="100" customWidth="1"/>
    <col min="8956" max="8961" width="11.7109375" style="100" customWidth="1"/>
    <col min="8962" max="8962" width="8" style="100" customWidth="1"/>
    <col min="8963" max="8963" width="11.28515625" style="100" customWidth="1"/>
    <col min="8964" max="8964" width="8" style="100" customWidth="1"/>
    <col min="8965" max="8965" width="19.140625" style="100" customWidth="1"/>
    <col min="8966" max="8966" width="17.140625" style="100" customWidth="1"/>
    <col min="8967" max="8967" width="14.42578125" style="100" bestFit="1" customWidth="1"/>
    <col min="8968" max="8968" width="11" style="100" bestFit="1" customWidth="1"/>
    <col min="8969" max="8969" width="14.42578125" style="100" bestFit="1" customWidth="1"/>
    <col min="8970" max="8970" width="11" style="100" bestFit="1" customWidth="1"/>
    <col min="8971" max="8971" width="14.42578125" style="100" bestFit="1" customWidth="1"/>
    <col min="8972" max="8972" width="11" style="100" bestFit="1" customWidth="1"/>
    <col min="8973" max="8973" width="14.42578125" style="100" bestFit="1" customWidth="1"/>
    <col min="8974" max="9206" width="11.42578125" style="100"/>
    <col min="9207" max="9207" width="1.5703125" style="100" customWidth="1"/>
    <col min="9208" max="9208" width="43.7109375" style="100" customWidth="1"/>
    <col min="9209" max="9209" width="16.5703125" style="100" customWidth="1"/>
    <col min="9210" max="9210" width="16.140625" style="100" customWidth="1"/>
    <col min="9211" max="9211" width="14.7109375" style="100" customWidth="1"/>
    <col min="9212" max="9217" width="11.7109375" style="100" customWidth="1"/>
    <col min="9218" max="9218" width="8" style="100" customWidth="1"/>
    <col min="9219" max="9219" width="11.28515625" style="100" customWidth="1"/>
    <col min="9220" max="9220" width="8" style="100" customWidth="1"/>
    <col min="9221" max="9221" width="19.140625" style="100" customWidth="1"/>
    <col min="9222" max="9222" width="17.140625" style="100" customWidth="1"/>
    <col min="9223" max="9223" width="14.42578125" style="100" bestFit="1" customWidth="1"/>
    <col min="9224" max="9224" width="11" style="100" bestFit="1" customWidth="1"/>
    <col min="9225" max="9225" width="14.42578125" style="100" bestFit="1" customWidth="1"/>
    <col min="9226" max="9226" width="11" style="100" bestFit="1" customWidth="1"/>
    <col min="9227" max="9227" width="14.42578125" style="100" bestFit="1" customWidth="1"/>
    <col min="9228" max="9228" width="11" style="100" bestFit="1" customWidth="1"/>
    <col min="9229" max="9229" width="14.42578125" style="100" bestFit="1" customWidth="1"/>
    <col min="9230" max="9462" width="11.42578125" style="100"/>
    <col min="9463" max="9463" width="1.5703125" style="100" customWidth="1"/>
    <col min="9464" max="9464" width="43.7109375" style="100" customWidth="1"/>
    <col min="9465" max="9465" width="16.5703125" style="100" customWidth="1"/>
    <col min="9466" max="9466" width="16.140625" style="100" customWidth="1"/>
    <col min="9467" max="9467" width="14.7109375" style="100" customWidth="1"/>
    <col min="9468" max="9473" width="11.7109375" style="100" customWidth="1"/>
    <col min="9474" max="9474" width="8" style="100" customWidth="1"/>
    <col min="9475" max="9475" width="11.28515625" style="100" customWidth="1"/>
    <col min="9476" max="9476" width="8" style="100" customWidth="1"/>
    <col min="9477" max="9477" width="19.140625" style="100" customWidth="1"/>
    <col min="9478" max="9478" width="17.140625" style="100" customWidth="1"/>
    <col min="9479" max="9479" width="14.42578125" style="100" bestFit="1" customWidth="1"/>
    <col min="9480" max="9480" width="11" style="100" bestFit="1" customWidth="1"/>
    <col min="9481" max="9481" width="14.42578125" style="100" bestFit="1" customWidth="1"/>
    <col min="9482" max="9482" width="11" style="100" bestFit="1" customWidth="1"/>
    <col min="9483" max="9483" width="14.42578125" style="100" bestFit="1" customWidth="1"/>
    <col min="9484" max="9484" width="11" style="100" bestFit="1" customWidth="1"/>
    <col min="9485" max="9485" width="14.42578125" style="100" bestFit="1" customWidth="1"/>
    <col min="9486" max="9718" width="11.42578125" style="100"/>
    <col min="9719" max="9719" width="1.5703125" style="100" customWidth="1"/>
    <col min="9720" max="9720" width="43.7109375" style="100" customWidth="1"/>
    <col min="9721" max="9721" width="16.5703125" style="100" customWidth="1"/>
    <col min="9722" max="9722" width="16.140625" style="100" customWidth="1"/>
    <col min="9723" max="9723" width="14.7109375" style="100" customWidth="1"/>
    <col min="9724" max="9729" width="11.7109375" style="100" customWidth="1"/>
    <col min="9730" max="9730" width="8" style="100" customWidth="1"/>
    <col min="9731" max="9731" width="11.28515625" style="100" customWidth="1"/>
    <col min="9732" max="9732" width="8" style="100" customWidth="1"/>
    <col min="9733" max="9733" width="19.140625" style="100" customWidth="1"/>
    <col min="9734" max="9734" width="17.140625" style="100" customWidth="1"/>
    <col min="9735" max="9735" width="14.42578125" style="100" bestFit="1" customWidth="1"/>
    <col min="9736" max="9736" width="11" style="100" bestFit="1" customWidth="1"/>
    <col min="9737" max="9737" width="14.42578125" style="100" bestFit="1" customWidth="1"/>
    <col min="9738" max="9738" width="11" style="100" bestFit="1" customWidth="1"/>
    <col min="9739" max="9739" width="14.42578125" style="100" bestFit="1" customWidth="1"/>
    <col min="9740" max="9740" width="11" style="100" bestFit="1" customWidth="1"/>
    <col min="9741" max="9741" width="14.42578125" style="100" bestFit="1" customWidth="1"/>
    <col min="9742" max="9974" width="11.42578125" style="100"/>
    <col min="9975" max="9975" width="1.5703125" style="100" customWidth="1"/>
    <col min="9976" max="9976" width="43.7109375" style="100" customWidth="1"/>
    <col min="9977" max="9977" width="16.5703125" style="100" customWidth="1"/>
    <col min="9978" max="9978" width="16.140625" style="100" customWidth="1"/>
    <col min="9979" max="9979" width="14.7109375" style="100" customWidth="1"/>
    <col min="9980" max="9985" width="11.7109375" style="100" customWidth="1"/>
    <col min="9986" max="9986" width="8" style="100" customWidth="1"/>
    <col min="9987" max="9987" width="11.28515625" style="100" customWidth="1"/>
    <col min="9988" max="9988" width="8" style="100" customWidth="1"/>
    <col min="9989" max="9989" width="19.140625" style="100" customWidth="1"/>
    <col min="9990" max="9990" width="17.140625" style="100" customWidth="1"/>
    <col min="9991" max="9991" width="14.42578125" style="100" bestFit="1" customWidth="1"/>
    <col min="9992" max="9992" width="11" style="100" bestFit="1" customWidth="1"/>
    <col min="9993" max="9993" width="14.42578125" style="100" bestFit="1" customWidth="1"/>
    <col min="9994" max="9994" width="11" style="100" bestFit="1" customWidth="1"/>
    <col min="9995" max="9995" width="14.42578125" style="100" bestFit="1" customWidth="1"/>
    <col min="9996" max="9996" width="11" style="100" bestFit="1" customWidth="1"/>
    <col min="9997" max="9997" width="14.42578125" style="100" bestFit="1" customWidth="1"/>
    <col min="9998" max="10230" width="11.42578125" style="100"/>
    <col min="10231" max="10231" width="1.5703125" style="100" customWidth="1"/>
    <col min="10232" max="10232" width="43.7109375" style="100" customWidth="1"/>
    <col min="10233" max="10233" width="16.5703125" style="100" customWidth="1"/>
    <col min="10234" max="10234" width="16.140625" style="100" customWidth="1"/>
    <col min="10235" max="10235" width="14.7109375" style="100" customWidth="1"/>
    <col min="10236" max="10241" width="11.7109375" style="100" customWidth="1"/>
    <col min="10242" max="10242" width="8" style="100" customWidth="1"/>
    <col min="10243" max="10243" width="11.28515625" style="100" customWidth="1"/>
    <col min="10244" max="10244" width="8" style="100" customWidth="1"/>
    <col min="10245" max="10245" width="19.140625" style="100" customWidth="1"/>
    <col min="10246" max="10246" width="17.140625" style="100" customWidth="1"/>
    <col min="10247" max="10247" width="14.42578125" style="100" bestFit="1" customWidth="1"/>
    <col min="10248" max="10248" width="11" style="100" bestFit="1" customWidth="1"/>
    <col min="10249" max="10249" width="14.42578125" style="100" bestFit="1" customWidth="1"/>
    <col min="10250" max="10250" width="11" style="100" bestFit="1" customWidth="1"/>
    <col min="10251" max="10251" width="14.42578125" style="100" bestFit="1" customWidth="1"/>
    <col min="10252" max="10252" width="11" style="100" bestFit="1" customWidth="1"/>
    <col min="10253" max="10253" width="14.42578125" style="100" bestFit="1" customWidth="1"/>
    <col min="10254" max="10486" width="11.42578125" style="100"/>
    <col min="10487" max="10487" width="1.5703125" style="100" customWidth="1"/>
    <col min="10488" max="10488" width="43.7109375" style="100" customWidth="1"/>
    <col min="10489" max="10489" width="16.5703125" style="100" customWidth="1"/>
    <col min="10490" max="10490" width="16.140625" style="100" customWidth="1"/>
    <col min="10491" max="10491" width="14.7109375" style="100" customWidth="1"/>
    <col min="10492" max="10497" width="11.7109375" style="100" customWidth="1"/>
    <col min="10498" max="10498" width="8" style="100" customWidth="1"/>
    <col min="10499" max="10499" width="11.28515625" style="100" customWidth="1"/>
    <col min="10500" max="10500" width="8" style="100" customWidth="1"/>
    <col min="10501" max="10501" width="19.140625" style="100" customWidth="1"/>
    <col min="10502" max="10502" width="17.140625" style="100" customWidth="1"/>
    <col min="10503" max="10503" width="14.42578125" style="100" bestFit="1" customWidth="1"/>
    <col min="10504" max="10504" width="11" style="100" bestFit="1" customWidth="1"/>
    <col min="10505" max="10505" width="14.42578125" style="100" bestFit="1" customWidth="1"/>
    <col min="10506" max="10506" width="11" style="100" bestFit="1" customWidth="1"/>
    <col min="10507" max="10507" width="14.42578125" style="100" bestFit="1" customWidth="1"/>
    <col min="10508" max="10508" width="11" style="100" bestFit="1" customWidth="1"/>
    <col min="10509" max="10509" width="14.42578125" style="100" bestFit="1" customWidth="1"/>
    <col min="10510" max="10742" width="11.42578125" style="100"/>
    <col min="10743" max="10743" width="1.5703125" style="100" customWidth="1"/>
    <col min="10744" max="10744" width="43.7109375" style="100" customWidth="1"/>
    <col min="10745" max="10745" width="16.5703125" style="100" customWidth="1"/>
    <col min="10746" max="10746" width="16.140625" style="100" customWidth="1"/>
    <col min="10747" max="10747" width="14.7109375" style="100" customWidth="1"/>
    <col min="10748" max="10753" width="11.7109375" style="100" customWidth="1"/>
    <col min="10754" max="10754" width="8" style="100" customWidth="1"/>
    <col min="10755" max="10755" width="11.28515625" style="100" customWidth="1"/>
    <col min="10756" max="10756" width="8" style="100" customWidth="1"/>
    <col min="10757" max="10757" width="19.140625" style="100" customWidth="1"/>
    <col min="10758" max="10758" width="17.140625" style="100" customWidth="1"/>
    <col min="10759" max="10759" width="14.42578125" style="100" bestFit="1" customWidth="1"/>
    <col min="10760" max="10760" width="11" style="100" bestFit="1" customWidth="1"/>
    <col min="10761" max="10761" width="14.42578125" style="100" bestFit="1" customWidth="1"/>
    <col min="10762" max="10762" width="11" style="100" bestFit="1" customWidth="1"/>
    <col min="10763" max="10763" width="14.42578125" style="100" bestFit="1" customWidth="1"/>
    <col min="10764" max="10764" width="11" style="100" bestFit="1" customWidth="1"/>
    <col min="10765" max="10765" width="14.42578125" style="100" bestFit="1" customWidth="1"/>
    <col min="10766" max="10998" width="11.42578125" style="100"/>
    <col min="10999" max="10999" width="1.5703125" style="100" customWidth="1"/>
    <col min="11000" max="11000" width="43.7109375" style="100" customWidth="1"/>
    <col min="11001" max="11001" width="16.5703125" style="100" customWidth="1"/>
    <col min="11002" max="11002" width="16.140625" style="100" customWidth="1"/>
    <col min="11003" max="11003" width="14.7109375" style="100" customWidth="1"/>
    <col min="11004" max="11009" width="11.7109375" style="100" customWidth="1"/>
    <col min="11010" max="11010" width="8" style="100" customWidth="1"/>
    <col min="11011" max="11011" width="11.28515625" style="100" customWidth="1"/>
    <col min="11012" max="11012" width="8" style="100" customWidth="1"/>
    <col min="11013" max="11013" width="19.140625" style="100" customWidth="1"/>
    <col min="11014" max="11014" width="17.140625" style="100" customWidth="1"/>
    <col min="11015" max="11015" width="14.42578125" style="100" bestFit="1" customWidth="1"/>
    <col min="11016" max="11016" width="11" style="100" bestFit="1" customWidth="1"/>
    <col min="11017" max="11017" width="14.42578125" style="100" bestFit="1" customWidth="1"/>
    <col min="11018" max="11018" width="11" style="100" bestFit="1" customWidth="1"/>
    <col min="11019" max="11019" width="14.42578125" style="100" bestFit="1" customWidth="1"/>
    <col min="11020" max="11020" width="11" style="100" bestFit="1" customWidth="1"/>
    <col min="11021" max="11021" width="14.42578125" style="100" bestFit="1" customWidth="1"/>
    <col min="11022" max="11254" width="11.42578125" style="100"/>
    <col min="11255" max="11255" width="1.5703125" style="100" customWidth="1"/>
    <col min="11256" max="11256" width="43.7109375" style="100" customWidth="1"/>
    <col min="11257" max="11257" width="16.5703125" style="100" customWidth="1"/>
    <col min="11258" max="11258" width="16.140625" style="100" customWidth="1"/>
    <col min="11259" max="11259" width="14.7109375" style="100" customWidth="1"/>
    <col min="11260" max="11265" width="11.7109375" style="100" customWidth="1"/>
    <col min="11266" max="11266" width="8" style="100" customWidth="1"/>
    <col min="11267" max="11267" width="11.28515625" style="100" customWidth="1"/>
    <col min="11268" max="11268" width="8" style="100" customWidth="1"/>
    <col min="11269" max="11269" width="19.140625" style="100" customWidth="1"/>
    <col min="11270" max="11270" width="17.140625" style="100" customWidth="1"/>
    <col min="11271" max="11271" width="14.42578125" style="100" bestFit="1" customWidth="1"/>
    <col min="11272" max="11272" width="11" style="100" bestFit="1" customWidth="1"/>
    <col min="11273" max="11273" width="14.42578125" style="100" bestFit="1" customWidth="1"/>
    <col min="11274" max="11274" width="11" style="100" bestFit="1" customWidth="1"/>
    <col min="11275" max="11275" width="14.42578125" style="100" bestFit="1" customWidth="1"/>
    <col min="11276" max="11276" width="11" style="100" bestFit="1" customWidth="1"/>
    <col min="11277" max="11277" width="14.42578125" style="100" bestFit="1" customWidth="1"/>
    <col min="11278" max="11510" width="11.42578125" style="100"/>
    <col min="11511" max="11511" width="1.5703125" style="100" customWidth="1"/>
    <col min="11512" max="11512" width="43.7109375" style="100" customWidth="1"/>
    <col min="11513" max="11513" width="16.5703125" style="100" customWidth="1"/>
    <col min="11514" max="11514" width="16.140625" style="100" customWidth="1"/>
    <col min="11515" max="11515" width="14.7109375" style="100" customWidth="1"/>
    <col min="11516" max="11521" width="11.7109375" style="100" customWidth="1"/>
    <col min="11522" max="11522" width="8" style="100" customWidth="1"/>
    <col min="11523" max="11523" width="11.28515625" style="100" customWidth="1"/>
    <col min="11524" max="11524" width="8" style="100" customWidth="1"/>
    <col min="11525" max="11525" width="19.140625" style="100" customWidth="1"/>
    <col min="11526" max="11526" width="17.140625" style="100" customWidth="1"/>
    <col min="11527" max="11527" width="14.42578125" style="100" bestFit="1" customWidth="1"/>
    <col min="11528" max="11528" width="11" style="100" bestFit="1" customWidth="1"/>
    <col min="11529" max="11529" width="14.42578125" style="100" bestFit="1" customWidth="1"/>
    <col min="11530" max="11530" width="11" style="100" bestFit="1" customWidth="1"/>
    <col min="11531" max="11531" width="14.42578125" style="100" bestFit="1" customWidth="1"/>
    <col min="11532" max="11532" width="11" style="100" bestFit="1" customWidth="1"/>
    <col min="11533" max="11533" width="14.42578125" style="100" bestFit="1" customWidth="1"/>
    <col min="11534" max="11766" width="11.42578125" style="100"/>
    <col min="11767" max="11767" width="1.5703125" style="100" customWidth="1"/>
    <col min="11768" max="11768" width="43.7109375" style="100" customWidth="1"/>
    <col min="11769" max="11769" width="16.5703125" style="100" customWidth="1"/>
    <col min="11770" max="11770" width="16.140625" style="100" customWidth="1"/>
    <col min="11771" max="11771" width="14.7109375" style="100" customWidth="1"/>
    <col min="11772" max="11777" width="11.7109375" style="100" customWidth="1"/>
    <col min="11778" max="11778" width="8" style="100" customWidth="1"/>
    <col min="11779" max="11779" width="11.28515625" style="100" customWidth="1"/>
    <col min="11780" max="11780" width="8" style="100" customWidth="1"/>
    <col min="11781" max="11781" width="19.140625" style="100" customWidth="1"/>
    <col min="11782" max="11782" width="17.140625" style="100" customWidth="1"/>
    <col min="11783" max="11783" width="14.42578125" style="100" bestFit="1" customWidth="1"/>
    <col min="11784" max="11784" width="11" style="100" bestFit="1" customWidth="1"/>
    <col min="11785" max="11785" width="14.42578125" style="100" bestFit="1" customWidth="1"/>
    <col min="11786" max="11786" width="11" style="100" bestFit="1" customWidth="1"/>
    <col min="11787" max="11787" width="14.42578125" style="100" bestFit="1" customWidth="1"/>
    <col min="11788" max="11788" width="11" style="100" bestFit="1" customWidth="1"/>
    <col min="11789" max="11789" width="14.42578125" style="100" bestFit="1" customWidth="1"/>
    <col min="11790" max="12022" width="11.42578125" style="100"/>
    <col min="12023" max="12023" width="1.5703125" style="100" customWidth="1"/>
    <col min="12024" max="12024" width="43.7109375" style="100" customWidth="1"/>
    <col min="12025" max="12025" width="16.5703125" style="100" customWidth="1"/>
    <col min="12026" max="12026" width="16.140625" style="100" customWidth="1"/>
    <col min="12027" max="12027" width="14.7109375" style="100" customWidth="1"/>
    <col min="12028" max="12033" width="11.7109375" style="100" customWidth="1"/>
    <col min="12034" max="12034" width="8" style="100" customWidth="1"/>
    <col min="12035" max="12035" width="11.28515625" style="100" customWidth="1"/>
    <col min="12036" max="12036" width="8" style="100" customWidth="1"/>
    <col min="12037" max="12037" width="19.140625" style="100" customWidth="1"/>
    <col min="12038" max="12038" width="17.140625" style="100" customWidth="1"/>
    <col min="12039" max="12039" width="14.42578125" style="100" bestFit="1" customWidth="1"/>
    <col min="12040" max="12040" width="11" style="100" bestFit="1" customWidth="1"/>
    <col min="12041" max="12041" width="14.42578125" style="100" bestFit="1" customWidth="1"/>
    <col min="12042" max="12042" width="11" style="100" bestFit="1" customWidth="1"/>
    <col min="12043" max="12043" width="14.42578125" style="100" bestFit="1" customWidth="1"/>
    <col min="12044" max="12044" width="11" style="100" bestFit="1" customWidth="1"/>
    <col min="12045" max="12045" width="14.42578125" style="100" bestFit="1" customWidth="1"/>
    <col min="12046" max="12278" width="11.42578125" style="100"/>
    <col min="12279" max="12279" width="1.5703125" style="100" customWidth="1"/>
    <col min="12280" max="12280" width="43.7109375" style="100" customWidth="1"/>
    <col min="12281" max="12281" width="16.5703125" style="100" customWidth="1"/>
    <col min="12282" max="12282" width="16.140625" style="100" customWidth="1"/>
    <col min="12283" max="12283" width="14.7109375" style="100" customWidth="1"/>
    <col min="12284" max="12289" width="11.7109375" style="100" customWidth="1"/>
    <col min="12290" max="12290" width="8" style="100" customWidth="1"/>
    <col min="12291" max="12291" width="11.28515625" style="100" customWidth="1"/>
    <col min="12292" max="12292" width="8" style="100" customWidth="1"/>
    <col min="12293" max="12293" width="19.140625" style="100" customWidth="1"/>
    <col min="12294" max="12294" width="17.140625" style="100" customWidth="1"/>
    <col min="12295" max="12295" width="14.42578125" style="100" bestFit="1" customWidth="1"/>
    <col min="12296" max="12296" width="11" style="100" bestFit="1" customWidth="1"/>
    <col min="12297" max="12297" width="14.42578125" style="100" bestFit="1" customWidth="1"/>
    <col min="12298" max="12298" width="11" style="100" bestFit="1" customWidth="1"/>
    <col min="12299" max="12299" width="14.42578125" style="100" bestFit="1" customWidth="1"/>
    <col min="12300" max="12300" width="11" style="100" bestFit="1" customWidth="1"/>
    <col min="12301" max="12301" width="14.42578125" style="100" bestFit="1" customWidth="1"/>
    <col min="12302" max="12534" width="11.42578125" style="100"/>
    <col min="12535" max="12535" width="1.5703125" style="100" customWidth="1"/>
    <col min="12536" max="12536" width="43.7109375" style="100" customWidth="1"/>
    <col min="12537" max="12537" width="16.5703125" style="100" customWidth="1"/>
    <col min="12538" max="12538" width="16.140625" style="100" customWidth="1"/>
    <col min="12539" max="12539" width="14.7109375" style="100" customWidth="1"/>
    <col min="12540" max="12545" width="11.7109375" style="100" customWidth="1"/>
    <col min="12546" max="12546" width="8" style="100" customWidth="1"/>
    <col min="12547" max="12547" width="11.28515625" style="100" customWidth="1"/>
    <col min="12548" max="12548" width="8" style="100" customWidth="1"/>
    <col min="12549" max="12549" width="19.140625" style="100" customWidth="1"/>
    <col min="12550" max="12550" width="17.140625" style="100" customWidth="1"/>
    <col min="12551" max="12551" width="14.42578125" style="100" bestFit="1" customWidth="1"/>
    <col min="12552" max="12552" width="11" style="100" bestFit="1" customWidth="1"/>
    <col min="12553" max="12553" width="14.42578125" style="100" bestFit="1" customWidth="1"/>
    <col min="12554" max="12554" width="11" style="100" bestFit="1" customWidth="1"/>
    <col min="12555" max="12555" width="14.42578125" style="100" bestFit="1" customWidth="1"/>
    <col min="12556" max="12556" width="11" style="100" bestFit="1" customWidth="1"/>
    <col min="12557" max="12557" width="14.42578125" style="100" bestFit="1" customWidth="1"/>
    <col min="12558" max="12790" width="11.42578125" style="100"/>
    <col min="12791" max="12791" width="1.5703125" style="100" customWidth="1"/>
    <col min="12792" max="12792" width="43.7109375" style="100" customWidth="1"/>
    <col min="12793" max="12793" width="16.5703125" style="100" customWidth="1"/>
    <col min="12794" max="12794" width="16.140625" style="100" customWidth="1"/>
    <col min="12795" max="12795" width="14.7109375" style="100" customWidth="1"/>
    <col min="12796" max="12801" width="11.7109375" style="100" customWidth="1"/>
    <col min="12802" max="12802" width="8" style="100" customWidth="1"/>
    <col min="12803" max="12803" width="11.28515625" style="100" customWidth="1"/>
    <col min="12804" max="12804" width="8" style="100" customWidth="1"/>
    <col min="12805" max="12805" width="19.140625" style="100" customWidth="1"/>
    <col min="12806" max="12806" width="17.140625" style="100" customWidth="1"/>
    <col min="12807" max="12807" width="14.42578125" style="100" bestFit="1" customWidth="1"/>
    <col min="12808" max="12808" width="11" style="100" bestFit="1" customWidth="1"/>
    <col min="12809" max="12809" width="14.42578125" style="100" bestFit="1" customWidth="1"/>
    <col min="12810" max="12810" width="11" style="100" bestFit="1" customWidth="1"/>
    <col min="12811" max="12811" width="14.42578125" style="100" bestFit="1" customWidth="1"/>
    <col min="12812" max="12812" width="11" style="100" bestFit="1" customWidth="1"/>
    <col min="12813" max="12813" width="14.42578125" style="100" bestFit="1" customWidth="1"/>
    <col min="12814" max="13046" width="11.42578125" style="100"/>
    <col min="13047" max="13047" width="1.5703125" style="100" customWidth="1"/>
    <col min="13048" max="13048" width="43.7109375" style="100" customWidth="1"/>
    <col min="13049" max="13049" width="16.5703125" style="100" customWidth="1"/>
    <col min="13050" max="13050" width="16.140625" style="100" customWidth="1"/>
    <col min="13051" max="13051" width="14.7109375" style="100" customWidth="1"/>
    <col min="13052" max="13057" width="11.7109375" style="100" customWidth="1"/>
    <col min="13058" max="13058" width="8" style="100" customWidth="1"/>
    <col min="13059" max="13059" width="11.28515625" style="100" customWidth="1"/>
    <col min="13060" max="13060" width="8" style="100" customWidth="1"/>
    <col min="13061" max="13061" width="19.140625" style="100" customWidth="1"/>
    <col min="13062" max="13062" width="17.140625" style="100" customWidth="1"/>
    <col min="13063" max="13063" width="14.42578125" style="100" bestFit="1" customWidth="1"/>
    <col min="13064" max="13064" width="11" style="100" bestFit="1" customWidth="1"/>
    <col min="13065" max="13065" width="14.42578125" style="100" bestFit="1" customWidth="1"/>
    <col min="13066" max="13066" width="11" style="100" bestFit="1" customWidth="1"/>
    <col min="13067" max="13067" width="14.42578125" style="100" bestFit="1" customWidth="1"/>
    <col min="13068" max="13068" width="11" style="100" bestFit="1" customWidth="1"/>
    <col min="13069" max="13069" width="14.42578125" style="100" bestFit="1" customWidth="1"/>
    <col min="13070" max="13302" width="11.42578125" style="100"/>
    <col min="13303" max="13303" width="1.5703125" style="100" customWidth="1"/>
    <col min="13304" max="13304" width="43.7109375" style="100" customWidth="1"/>
    <col min="13305" max="13305" width="16.5703125" style="100" customWidth="1"/>
    <col min="13306" max="13306" width="16.140625" style="100" customWidth="1"/>
    <col min="13307" max="13307" width="14.7109375" style="100" customWidth="1"/>
    <col min="13308" max="13313" width="11.7109375" style="100" customWidth="1"/>
    <col min="13314" max="13314" width="8" style="100" customWidth="1"/>
    <col min="13315" max="13315" width="11.28515625" style="100" customWidth="1"/>
    <col min="13316" max="13316" width="8" style="100" customWidth="1"/>
    <col min="13317" max="13317" width="19.140625" style="100" customWidth="1"/>
    <col min="13318" max="13318" width="17.140625" style="100" customWidth="1"/>
    <col min="13319" max="13319" width="14.42578125" style="100" bestFit="1" customWidth="1"/>
    <col min="13320" max="13320" width="11" style="100" bestFit="1" customWidth="1"/>
    <col min="13321" max="13321" width="14.42578125" style="100" bestFit="1" customWidth="1"/>
    <col min="13322" max="13322" width="11" style="100" bestFit="1" customWidth="1"/>
    <col min="13323" max="13323" width="14.42578125" style="100" bestFit="1" customWidth="1"/>
    <col min="13324" max="13324" width="11" style="100" bestFit="1" customWidth="1"/>
    <col min="13325" max="13325" width="14.42578125" style="100" bestFit="1" customWidth="1"/>
    <col min="13326" max="13558" width="11.42578125" style="100"/>
    <col min="13559" max="13559" width="1.5703125" style="100" customWidth="1"/>
    <col min="13560" max="13560" width="43.7109375" style="100" customWidth="1"/>
    <col min="13561" max="13561" width="16.5703125" style="100" customWidth="1"/>
    <col min="13562" max="13562" width="16.140625" style="100" customWidth="1"/>
    <col min="13563" max="13563" width="14.7109375" style="100" customWidth="1"/>
    <col min="13564" max="13569" width="11.7109375" style="100" customWidth="1"/>
    <col min="13570" max="13570" width="8" style="100" customWidth="1"/>
    <col min="13571" max="13571" width="11.28515625" style="100" customWidth="1"/>
    <col min="13572" max="13572" width="8" style="100" customWidth="1"/>
    <col min="13573" max="13573" width="19.140625" style="100" customWidth="1"/>
    <col min="13574" max="13574" width="17.140625" style="100" customWidth="1"/>
    <col min="13575" max="13575" width="14.42578125" style="100" bestFit="1" customWidth="1"/>
    <col min="13576" max="13576" width="11" style="100" bestFit="1" customWidth="1"/>
    <col min="13577" max="13577" width="14.42578125" style="100" bestFit="1" customWidth="1"/>
    <col min="13578" max="13578" width="11" style="100" bestFit="1" customWidth="1"/>
    <col min="13579" max="13579" width="14.42578125" style="100" bestFit="1" customWidth="1"/>
    <col min="13580" max="13580" width="11" style="100" bestFit="1" customWidth="1"/>
    <col min="13581" max="13581" width="14.42578125" style="100" bestFit="1" customWidth="1"/>
    <col min="13582" max="13814" width="11.42578125" style="100"/>
    <col min="13815" max="13815" width="1.5703125" style="100" customWidth="1"/>
    <col min="13816" max="13816" width="43.7109375" style="100" customWidth="1"/>
    <col min="13817" max="13817" width="16.5703125" style="100" customWidth="1"/>
    <col min="13818" max="13818" width="16.140625" style="100" customWidth="1"/>
    <col min="13819" max="13819" width="14.7109375" style="100" customWidth="1"/>
    <col min="13820" max="13825" width="11.7109375" style="100" customWidth="1"/>
    <col min="13826" max="13826" width="8" style="100" customWidth="1"/>
    <col min="13827" max="13827" width="11.28515625" style="100" customWidth="1"/>
    <col min="13828" max="13828" width="8" style="100" customWidth="1"/>
    <col min="13829" max="13829" width="19.140625" style="100" customWidth="1"/>
    <col min="13830" max="13830" width="17.140625" style="100" customWidth="1"/>
    <col min="13831" max="13831" width="14.42578125" style="100" bestFit="1" customWidth="1"/>
    <col min="13832" max="13832" width="11" style="100" bestFit="1" customWidth="1"/>
    <col min="13833" max="13833" width="14.42578125" style="100" bestFit="1" customWidth="1"/>
    <col min="13834" max="13834" width="11" style="100" bestFit="1" customWidth="1"/>
    <col min="13835" max="13835" width="14.42578125" style="100" bestFit="1" customWidth="1"/>
    <col min="13836" max="13836" width="11" style="100" bestFit="1" customWidth="1"/>
    <col min="13837" max="13837" width="14.42578125" style="100" bestFit="1" customWidth="1"/>
    <col min="13838" max="14070" width="11.42578125" style="100"/>
    <col min="14071" max="14071" width="1.5703125" style="100" customWidth="1"/>
    <col min="14072" max="14072" width="43.7109375" style="100" customWidth="1"/>
    <col min="14073" max="14073" width="16.5703125" style="100" customWidth="1"/>
    <col min="14074" max="14074" width="16.140625" style="100" customWidth="1"/>
    <col min="14075" max="14075" width="14.7109375" style="100" customWidth="1"/>
    <col min="14076" max="14081" width="11.7109375" style="100" customWidth="1"/>
    <col min="14082" max="14082" width="8" style="100" customWidth="1"/>
    <col min="14083" max="14083" width="11.28515625" style="100" customWidth="1"/>
    <col min="14084" max="14084" width="8" style="100" customWidth="1"/>
    <col min="14085" max="14085" width="19.140625" style="100" customWidth="1"/>
    <col min="14086" max="14086" width="17.140625" style="100" customWidth="1"/>
    <col min="14087" max="14087" width="14.42578125" style="100" bestFit="1" customWidth="1"/>
    <col min="14088" max="14088" width="11" style="100" bestFit="1" customWidth="1"/>
    <col min="14089" max="14089" width="14.42578125" style="100" bestFit="1" customWidth="1"/>
    <col min="14090" max="14090" width="11" style="100" bestFit="1" customWidth="1"/>
    <col min="14091" max="14091" width="14.42578125" style="100" bestFit="1" customWidth="1"/>
    <col min="14092" max="14092" width="11" style="100" bestFit="1" customWidth="1"/>
    <col min="14093" max="14093" width="14.42578125" style="100" bestFit="1" customWidth="1"/>
    <col min="14094" max="14326" width="11.42578125" style="100"/>
    <col min="14327" max="14327" width="1.5703125" style="100" customWidth="1"/>
    <col min="14328" max="14328" width="43.7109375" style="100" customWidth="1"/>
    <col min="14329" max="14329" width="16.5703125" style="100" customWidth="1"/>
    <col min="14330" max="14330" width="16.140625" style="100" customWidth="1"/>
    <col min="14331" max="14331" width="14.7109375" style="100" customWidth="1"/>
    <col min="14332" max="14337" width="11.7109375" style="100" customWidth="1"/>
    <col min="14338" max="14338" width="8" style="100" customWidth="1"/>
    <col min="14339" max="14339" width="11.28515625" style="100" customWidth="1"/>
    <col min="14340" max="14340" width="8" style="100" customWidth="1"/>
    <col min="14341" max="14341" width="19.140625" style="100" customWidth="1"/>
    <col min="14342" max="14342" width="17.140625" style="100" customWidth="1"/>
    <col min="14343" max="14343" width="14.42578125" style="100" bestFit="1" customWidth="1"/>
    <col min="14344" max="14344" width="11" style="100" bestFit="1" customWidth="1"/>
    <col min="14345" max="14345" width="14.42578125" style="100" bestFit="1" customWidth="1"/>
    <col min="14346" max="14346" width="11" style="100" bestFit="1" customWidth="1"/>
    <col min="14347" max="14347" width="14.42578125" style="100" bestFit="1" customWidth="1"/>
    <col min="14348" max="14348" width="11" style="100" bestFit="1" customWidth="1"/>
    <col min="14349" max="14349" width="14.42578125" style="100" bestFit="1" customWidth="1"/>
    <col min="14350" max="14582" width="11.42578125" style="100"/>
    <col min="14583" max="14583" width="1.5703125" style="100" customWidth="1"/>
    <col min="14584" max="14584" width="43.7109375" style="100" customWidth="1"/>
    <col min="14585" max="14585" width="16.5703125" style="100" customWidth="1"/>
    <col min="14586" max="14586" width="16.140625" style="100" customWidth="1"/>
    <col min="14587" max="14587" width="14.7109375" style="100" customWidth="1"/>
    <col min="14588" max="14593" width="11.7109375" style="100" customWidth="1"/>
    <col min="14594" max="14594" width="8" style="100" customWidth="1"/>
    <col min="14595" max="14595" width="11.28515625" style="100" customWidth="1"/>
    <col min="14596" max="14596" width="8" style="100" customWidth="1"/>
    <col min="14597" max="14597" width="19.140625" style="100" customWidth="1"/>
    <col min="14598" max="14598" width="17.140625" style="100" customWidth="1"/>
    <col min="14599" max="14599" width="14.42578125" style="100" bestFit="1" customWidth="1"/>
    <col min="14600" max="14600" width="11" style="100" bestFit="1" customWidth="1"/>
    <col min="14601" max="14601" width="14.42578125" style="100" bestFit="1" customWidth="1"/>
    <col min="14602" max="14602" width="11" style="100" bestFit="1" customWidth="1"/>
    <col min="14603" max="14603" width="14.42578125" style="100" bestFit="1" customWidth="1"/>
    <col min="14604" max="14604" width="11" style="100" bestFit="1" customWidth="1"/>
    <col min="14605" max="14605" width="14.42578125" style="100" bestFit="1" customWidth="1"/>
    <col min="14606" max="14838" width="11.42578125" style="100"/>
    <col min="14839" max="14839" width="1.5703125" style="100" customWidth="1"/>
    <col min="14840" max="14840" width="43.7109375" style="100" customWidth="1"/>
    <col min="14841" max="14841" width="16.5703125" style="100" customWidth="1"/>
    <col min="14842" max="14842" width="16.140625" style="100" customWidth="1"/>
    <col min="14843" max="14843" width="14.7109375" style="100" customWidth="1"/>
    <col min="14844" max="14849" width="11.7109375" style="100" customWidth="1"/>
    <col min="14850" max="14850" width="8" style="100" customWidth="1"/>
    <col min="14851" max="14851" width="11.28515625" style="100" customWidth="1"/>
    <col min="14852" max="14852" width="8" style="100" customWidth="1"/>
    <col min="14853" max="14853" width="19.140625" style="100" customWidth="1"/>
    <col min="14854" max="14854" width="17.140625" style="100" customWidth="1"/>
    <col min="14855" max="14855" width="14.42578125" style="100" bestFit="1" customWidth="1"/>
    <col min="14856" max="14856" width="11" style="100" bestFit="1" customWidth="1"/>
    <col min="14857" max="14857" width="14.42578125" style="100" bestFit="1" customWidth="1"/>
    <col min="14858" max="14858" width="11" style="100" bestFit="1" customWidth="1"/>
    <col min="14859" max="14859" width="14.42578125" style="100" bestFit="1" customWidth="1"/>
    <col min="14860" max="14860" width="11" style="100" bestFit="1" customWidth="1"/>
    <col min="14861" max="14861" width="14.42578125" style="100" bestFit="1" customWidth="1"/>
    <col min="14862" max="15094" width="11.42578125" style="100"/>
    <col min="15095" max="15095" width="1.5703125" style="100" customWidth="1"/>
    <col min="15096" max="15096" width="43.7109375" style="100" customWidth="1"/>
    <col min="15097" max="15097" width="16.5703125" style="100" customWidth="1"/>
    <col min="15098" max="15098" width="16.140625" style="100" customWidth="1"/>
    <col min="15099" max="15099" width="14.7109375" style="100" customWidth="1"/>
    <col min="15100" max="15105" width="11.7109375" style="100" customWidth="1"/>
    <col min="15106" max="15106" width="8" style="100" customWidth="1"/>
    <col min="15107" max="15107" width="11.28515625" style="100" customWidth="1"/>
    <col min="15108" max="15108" width="8" style="100" customWidth="1"/>
    <col min="15109" max="15109" width="19.140625" style="100" customWidth="1"/>
    <col min="15110" max="15110" width="17.140625" style="100" customWidth="1"/>
    <col min="15111" max="15111" width="14.42578125" style="100" bestFit="1" customWidth="1"/>
    <col min="15112" max="15112" width="11" style="100" bestFit="1" customWidth="1"/>
    <col min="15113" max="15113" width="14.42578125" style="100" bestFit="1" customWidth="1"/>
    <col min="15114" max="15114" width="11" style="100" bestFit="1" customWidth="1"/>
    <col min="15115" max="15115" width="14.42578125" style="100" bestFit="1" customWidth="1"/>
    <col min="15116" max="15116" width="11" style="100" bestFit="1" customWidth="1"/>
    <col min="15117" max="15117" width="14.42578125" style="100" bestFit="1" customWidth="1"/>
    <col min="15118" max="15350" width="11.42578125" style="100"/>
    <col min="15351" max="15351" width="1.5703125" style="100" customWidth="1"/>
    <col min="15352" max="15352" width="43.7109375" style="100" customWidth="1"/>
    <col min="15353" max="15353" width="16.5703125" style="100" customWidth="1"/>
    <col min="15354" max="15354" width="16.140625" style="100" customWidth="1"/>
    <col min="15355" max="15355" width="14.7109375" style="100" customWidth="1"/>
    <col min="15356" max="15361" width="11.7109375" style="100" customWidth="1"/>
    <col min="15362" max="15362" width="8" style="100" customWidth="1"/>
    <col min="15363" max="15363" width="11.28515625" style="100" customWidth="1"/>
    <col min="15364" max="15364" width="8" style="100" customWidth="1"/>
    <col min="15365" max="15365" width="19.140625" style="100" customWidth="1"/>
    <col min="15366" max="15366" width="17.140625" style="100" customWidth="1"/>
    <col min="15367" max="15367" width="14.42578125" style="100" bestFit="1" customWidth="1"/>
    <col min="15368" max="15368" width="11" style="100" bestFit="1" customWidth="1"/>
    <col min="15369" max="15369" width="14.42578125" style="100" bestFit="1" customWidth="1"/>
    <col min="15370" max="15370" width="11" style="100" bestFit="1" customWidth="1"/>
    <col min="15371" max="15371" width="14.42578125" style="100" bestFit="1" customWidth="1"/>
    <col min="15372" max="15372" width="11" style="100" bestFit="1" customWidth="1"/>
    <col min="15373" max="15373" width="14.42578125" style="100" bestFit="1" customWidth="1"/>
    <col min="15374" max="15606" width="11.42578125" style="100"/>
    <col min="15607" max="15607" width="1.5703125" style="100" customWidth="1"/>
    <col min="15608" max="15608" width="43.7109375" style="100" customWidth="1"/>
    <col min="15609" max="15609" width="16.5703125" style="100" customWidth="1"/>
    <col min="15610" max="15610" width="16.140625" style="100" customWidth="1"/>
    <col min="15611" max="15611" width="14.7109375" style="100" customWidth="1"/>
    <col min="15612" max="15617" width="11.7109375" style="100" customWidth="1"/>
    <col min="15618" max="15618" width="8" style="100" customWidth="1"/>
    <col min="15619" max="15619" width="11.28515625" style="100" customWidth="1"/>
    <col min="15620" max="15620" width="8" style="100" customWidth="1"/>
    <col min="15621" max="15621" width="19.140625" style="100" customWidth="1"/>
    <col min="15622" max="15622" width="17.140625" style="100" customWidth="1"/>
    <col min="15623" max="15623" width="14.42578125" style="100" bestFit="1" customWidth="1"/>
    <col min="15624" max="15624" width="11" style="100" bestFit="1" customWidth="1"/>
    <col min="15625" max="15625" width="14.42578125" style="100" bestFit="1" customWidth="1"/>
    <col min="15626" max="15626" width="11" style="100" bestFit="1" customWidth="1"/>
    <col min="15627" max="15627" width="14.42578125" style="100" bestFit="1" customWidth="1"/>
    <col min="15628" max="15628" width="11" style="100" bestFit="1" customWidth="1"/>
    <col min="15629" max="15629" width="14.42578125" style="100" bestFit="1" customWidth="1"/>
    <col min="15630" max="15862" width="11.42578125" style="100"/>
    <col min="15863" max="15863" width="1.5703125" style="100" customWidth="1"/>
    <col min="15864" max="15864" width="43.7109375" style="100" customWidth="1"/>
    <col min="15865" max="15865" width="16.5703125" style="100" customWidth="1"/>
    <col min="15866" max="15866" width="16.140625" style="100" customWidth="1"/>
    <col min="15867" max="15867" width="14.7109375" style="100" customWidth="1"/>
    <col min="15868" max="15873" width="11.7109375" style="100" customWidth="1"/>
    <col min="15874" max="15874" width="8" style="100" customWidth="1"/>
    <col min="15875" max="15875" width="11.28515625" style="100" customWidth="1"/>
    <col min="15876" max="15876" width="8" style="100" customWidth="1"/>
    <col min="15877" max="15877" width="19.140625" style="100" customWidth="1"/>
    <col min="15878" max="15878" width="17.140625" style="100" customWidth="1"/>
    <col min="15879" max="15879" width="14.42578125" style="100" bestFit="1" customWidth="1"/>
    <col min="15880" max="15880" width="11" style="100" bestFit="1" customWidth="1"/>
    <col min="15881" max="15881" width="14.42578125" style="100" bestFit="1" customWidth="1"/>
    <col min="15882" max="15882" width="11" style="100" bestFit="1" customWidth="1"/>
    <col min="15883" max="15883" width="14.42578125" style="100" bestFit="1" customWidth="1"/>
    <col min="15884" max="15884" width="11" style="100" bestFit="1" customWidth="1"/>
    <col min="15885" max="15885" width="14.42578125" style="100" bestFit="1" customWidth="1"/>
    <col min="15886" max="16118" width="11.42578125" style="100"/>
    <col min="16119" max="16119" width="1.5703125" style="100" customWidth="1"/>
    <col min="16120" max="16120" width="43.7109375" style="100" customWidth="1"/>
    <col min="16121" max="16121" width="16.5703125" style="100" customWidth="1"/>
    <col min="16122" max="16122" width="16.140625" style="100" customWidth="1"/>
    <col min="16123" max="16123" width="14.7109375" style="100" customWidth="1"/>
    <col min="16124" max="16129" width="11.7109375" style="100" customWidth="1"/>
    <col min="16130" max="16130" width="8" style="100" customWidth="1"/>
    <col min="16131" max="16131" width="11.28515625" style="100" customWidth="1"/>
    <col min="16132" max="16132" width="8" style="100" customWidth="1"/>
    <col min="16133" max="16133" width="19.140625" style="100" customWidth="1"/>
    <col min="16134" max="16134" width="17.140625" style="100" customWidth="1"/>
    <col min="16135" max="16135" width="14.42578125" style="100" bestFit="1" customWidth="1"/>
    <col min="16136" max="16136" width="11" style="100" bestFit="1" customWidth="1"/>
    <col min="16137" max="16137" width="14.42578125" style="100" bestFit="1" customWidth="1"/>
    <col min="16138" max="16138" width="11" style="100" bestFit="1" customWidth="1"/>
    <col min="16139" max="16139" width="14.42578125" style="100" bestFit="1" customWidth="1"/>
    <col min="16140" max="16140" width="11" style="100" bestFit="1" customWidth="1"/>
    <col min="16141" max="16141" width="14.42578125" style="100" bestFit="1" customWidth="1"/>
    <col min="16142" max="16384" width="11.42578125" style="100"/>
  </cols>
  <sheetData>
    <row r="6" spans="1:15" x14ac:dyDescent="0.25">
      <c r="A6" s="777" t="s">
        <v>595</v>
      </c>
      <c r="B6" s="777"/>
      <c r="C6" s="777"/>
      <c r="D6" s="777"/>
    </row>
    <row r="7" spans="1:15" ht="19.5" customHeight="1" x14ac:dyDescent="0.25">
      <c r="A7" s="777"/>
      <c r="B7" s="777"/>
      <c r="C7" s="777"/>
      <c r="D7" s="777"/>
    </row>
    <row r="8" spans="1:15" ht="14.25" customHeight="1" x14ac:dyDescent="0.2">
      <c r="A8" s="854" t="s">
        <v>566</v>
      </c>
      <c r="B8" s="854"/>
      <c r="C8" s="854"/>
      <c r="D8" s="854"/>
    </row>
    <row r="9" spans="1:15" ht="12" customHeight="1" x14ac:dyDescent="0.2">
      <c r="A9" s="855" t="s">
        <v>606</v>
      </c>
      <c r="B9" s="855"/>
      <c r="C9" s="855"/>
      <c r="D9" s="855"/>
    </row>
    <row r="10" spans="1:15" ht="12" customHeight="1" x14ac:dyDescent="0.25"/>
    <row r="11" spans="1:15" s="101" customFormat="1" ht="13.5" thickBot="1" x14ac:dyDescent="0.25">
      <c r="A11" s="262" t="s">
        <v>181</v>
      </c>
      <c r="B11" s="261"/>
      <c r="C11" s="263"/>
      <c r="D11" s="263"/>
    </row>
    <row r="12" spans="1:15" ht="23.25" customHeight="1" x14ac:dyDescent="0.25">
      <c r="A12" s="404" t="s">
        <v>182</v>
      </c>
      <c r="B12" s="404">
        <v>2014</v>
      </c>
      <c r="C12" s="404">
        <v>2016</v>
      </c>
      <c r="D12" s="404">
        <v>2017</v>
      </c>
      <c r="E12" s="288"/>
      <c r="F12" s="288"/>
      <c r="G12" s="288"/>
      <c r="H12" s="288"/>
      <c r="I12" s="288"/>
      <c r="J12" s="288"/>
      <c r="K12" s="288"/>
      <c r="L12" s="288"/>
      <c r="M12" s="288"/>
      <c r="N12" s="288"/>
      <c r="O12" s="288"/>
    </row>
    <row r="13" spans="1:15" ht="24" x14ac:dyDescent="0.25">
      <c r="A13" s="418" t="s">
        <v>183</v>
      </c>
      <c r="B13" s="419">
        <v>1422</v>
      </c>
      <c r="C13" s="419">
        <v>1232</v>
      </c>
      <c r="D13" s="419">
        <v>1279</v>
      </c>
    </row>
    <row r="14" spans="1:15" x14ac:dyDescent="0.25">
      <c r="A14" s="405" t="s">
        <v>184</v>
      </c>
      <c r="B14" s="408">
        <v>5.68</v>
      </c>
      <c r="C14" s="408">
        <v>5.58</v>
      </c>
      <c r="D14" s="408">
        <v>5.88</v>
      </c>
      <c r="E14" s="288"/>
      <c r="F14" s="288"/>
      <c r="G14" s="288"/>
      <c r="H14" s="288"/>
      <c r="I14" s="288"/>
      <c r="J14" s="288"/>
      <c r="K14" s="288"/>
      <c r="L14" s="288"/>
      <c r="M14" s="288"/>
      <c r="N14" s="288"/>
      <c r="O14" s="288"/>
    </row>
    <row r="15" spans="1:15" x14ac:dyDescent="0.25">
      <c r="A15" s="420" t="s">
        <v>185</v>
      </c>
      <c r="B15" s="421">
        <v>158.28</v>
      </c>
      <c r="C15" s="421">
        <v>134.59</v>
      </c>
      <c r="D15" s="421">
        <v>147.33000000000001</v>
      </c>
    </row>
    <row r="16" spans="1:15" ht="48.6" customHeight="1" x14ac:dyDescent="0.25">
      <c r="A16" s="416" t="s">
        <v>186</v>
      </c>
      <c r="B16" s="407">
        <v>157018087</v>
      </c>
      <c r="C16" s="407">
        <v>128162504</v>
      </c>
      <c r="D16" s="407">
        <v>139747654</v>
      </c>
      <c r="E16" s="288"/>
      <c r="F16" s="288"/>
      <c r="G16" s="288"/>
      <c r="H16" s="288"/>
      <c r="I16" s="288"/>
      <c r="J16" s="288"/>
      <c r="K16" s="288"/>
      <c r="L16" s="288"/>
      <c r="M16" s="288"/>
      <c r="N16" s="288"/>
      <c r="O16" s="288"/>
    </row>
    <row r="17" spans="1:15" x14ac:dyDescent="0.25">
      <c r="A17" s="420" t="s">
        <v>184</v>
      </c>
      <c r="B17" s="422">
        <v>11.97</v>
      </c>
      <c r="C17" s="422">
        <v>11.36</v>
      </c>
      <c r="D17" s="422">
        <v>12.31</v>
      </c>
    </row>
    <row r="18" spans="1:15" ht="12.75" thickBot="1" x14ac:dyDescent="0.3">
      <c r="A18" s="406" t="s">
        <v>185</v>
      </c>
      <c r="B18" s="410">
        <v>36828503.390000001</v>
      </c>
      <c r="C18" s="410">
        <v>28533507.84</v>
      </c>
      <c r="D18" s="410">
        <v>33717197.479999997</v>
      </c>
      <c r="E18" s="288"/>
      <c r="F18" s="288"/>
      <c r="G18" s="288"/>
      <c r="H18" s="288"/>
      <c r="I18" s="288"/>
      <c r="J18" s="288"/>
      <c r="K18" s="288"/>
      <c r="L18" s="288"/>
      <c r="M18" s="288"/>
      <c r="N18" s="288"/>
      <c r="O18" s="288"/>
    </row>
    <row r="19" spans="1:15" x14ac:dyDescent="0.2">
      <c r="A19" s="423" t="s">
        <v>620</v>
      </c>
      <c r="B19" s="377"/>
      <c r="C19" s="377"/>
      <c r="D19" s="424"/>
    </row>
    <row r="20" spans="1:15" ht="13.5" customHeight="1" x14ac:dyDescent="0.25">
      <c r="A20" s="857" t="s">
        <v>187</v>
      </c>
      <c r="B20" s="857"/>
      <c r="C20" s="300"/>
      <c r="D20" s="288"/>
      <c r="E20" s="288"/>
      <c r="F20" s="288"/>
      <c r="G20" s="288"/>
      <c r="H20" s="288"/>
      <c r="I20" s="288"/>
      <c r="J20" s="288"/>
      <c r="K20" s="288"/>
      <c r="L20" s="288"/>
      <c r="M20" s="288"/>
      <c r="N20" s="288"/>
      <c r="O20" s="288"/>
    </row>
    <row r="22" spans="1:15" ht="12.75" thickBot="1" x14ac:dyDescent="0.25">
      <c r="A22" s="425" t="s">
        <v>181</v>
      </c>
      <c r="B22" s="102"/>
      <c r="C22" s="424"/>
      <c r="D22" s="288"/>
      <c r="E22" s="288"/>
      <c r="F22" s="288"/>
      <c r="G22" s="288"/>
      <c r="H22" s="288"/>
      <c r="I22" s="288"/>
      <c r="J22" s="288"/>
      <c r="K22" s="288"/>
      <c r="L22" s="288"/>
      <c r="M22" s="288"/>
      <c r="N22" s="288"/>
      <c r="O22" s="288"/>
    </row>
    <row r="23" spans="1:15" x14ac:dyDescent="0.25">
      <c r="A23" s="426" t="s">
        <v>188</v>
      </c>
      <c r="B23" s="427">
        <v>2014</v>
      </c>
      <c r="C23" s="427">
        <v>2016</v>
      </c>
      <c r="D23" s="428">
        <v>2017</v>
      </c>
    </row>
    <row r="24" spans="1:15" ht="24" x14ac:dyDescent="0.25">
      <c r="A24" s="429" t="s">
        <v>189</v>
      </c>
      <c r="B24" s="430">
        <v>2233</v>
      </c>
      <c r="C24" s="430">
        <v>2181</v>
      </c>
      <c r="D24" s="430">
        <v>2225</v>
      </c>
      <c r="E24" s="288"/>
      <c r="F24" s="288"/>
      <c r="G24" s="288"/>
      <c r="H24" s="288"/>
      <c r="I24" s="288"/>
      <c r="J24" s="288"/>
      <c r="K24" s="288"/>
      <c r="L24" s="288"/>
      <c r="M24" s="288"/>
      <c r="N24" s="288"/>
      <c r="O24" s="288"/>
    </row>
    <row r="25" spans="1:15" x14ac:dyDescent="0.25">
      <c r="A25" s="405" t="s">
        <v>184</v>
      </c>
      <c r="B25" s="408">
        <v>4.37</v>
      </c>
      <c r="C25" s="408">
        <v>4.13</v>
      </c>
      <c r="D25" s="408">
        <v>3.84</v>
      </c>
    </row>
    <row r="26" spans="1:15" x14ac:dyDescent="0.25">
      <c r="A26" s="420" t="s">
        <v>185</v>
      </c>
      <c r="B26" s="421">
        <v>191.1</v>
      </c>
      <c r="C26" s="421">
        <v>176.74</v>
      </c>
      <c r="D26" s="421">
        <v>167.34</v>
      </c>
      <c r="E26" s="288"/>
      <c r="F26" s="288"/>
      <c r="G26" s="288"/>
      <c r="H26" s="288"/>
      <c r="I26" s="288"/>
      <c r="J26" s="288"/>
      <c r="K26" s="288"/>
      <c r="L26" s="288"/>
      <c r="M26" s="288"/>
      <c r="N26" s="288"/>
      <c r="O26" s="288"/>
    </row>
    <row r="27" spans="1:15" ht="53.45" customHeight="1" x14ac:dyDescent="0.25">
      <c r="A27" s="416" t="s">
        <v>186</v>
      </c>
      <c r="B27" s="407">
        <v>284908226</v>
      </c>
      <c r="C27" s="407">
        <v>326710901</v>
      </c>
      <c r="D27" s="407">
        <v>375511640</v>
      </c>
    </row>
    <row r="28" spans="1:15" x14ac:dyDescent="0.25">
      <c r="A28" s="420" t="s">
        <v>184</v>
      </c>
      <c r="B28" s="422">
        <v>8.51</v>
      </c>
      <c r="C28" s="422">
        <v>8.36</v>
      </c>
      <c r="D28" s="422">
        <v>8.32</v>
      </c>
      <c r="E28" s="288"/>
      <c r="F28" s="288"/>
      <c r="G28" s="288"/>
      <c r="H28" s="288"/>
      <c r="I28" s="288"/>
      <c r="J28" s="288"/>
      <c r="K28" s="288"/>
      <c r="L28" s="288"/>
      <c r="M28" s="288"/>
      <c r="N28" s="288"/>
      <c r="O28" s="288"/>
    </row>
    <row r="29" spans="1:15" ht="12.75" thickBot="1" x14ac:dyDescent="0.3">
      <c r="A29" s="406" t="s">
        <v>185</v>
      </c>
      <c r="B29" s="410">
        <v>47493741.310000002</v>
      </c>
      <c r="C29" s="410">
        <v>53512428.619999997</v>
      </c>
      <c r="D29" s="410">
        <v>61270008.590000004</v>
      </c>
    </row>
    <row r="30" spans="1:15" x14ac:dyDescent="0.25">
      <c r="A30" s="431" t="s">
        <v>621</v>
      </c>
      <c r="B30" s="375"/>
      <c r="C30" s="375"/>
      <c r="D30" s="288"/>
      <c r="E30" s="288"/>
      <c r="F30" s="288"/>
      <c r="G30" s="288"/>
      <c r="H30" s="288"/>
      <c r="I30" s="288"/>
      <c r="J30" s="288"/>
      <c r="K30" s="288"/>
      <c r="L30" s="288"/>
      <c r="M30" s="288"/>
      <c r="N30" s="288"/>
      <c r="O30" s="288"/>
    </row>
    <row r="31" spans="1:15" x14ac:dyDescent="0.25">
      <c r="A31" s="856" t="s">
        <v>187</v>
      </c>
      <c r="B31" s="856"/>
    </row>
    <row r="32" spans="1:15" s="288" customFormat="1" x14ac:dyDescent="0.25"/>
    <row r="33" spans="1:4" ht="12.75" thickBot="1" x14ac:dyDescent="0.25">
      <c r="A33" s="432" t="s">
        <v>181</v>
      </c>
      <c r="B33" s="102"/>
      <c r="C33" s="424"/>
    </row>
    <row r="34" spans="1:4" s="288" customFormat="1" ht="24" x14ac:dyDescent="0.25">
      <c r="A34" s="433" t="s">
        <v>190</v>
      </c>
      <c r="B34" s="433">
        <v>2014</v>
      </c>
      <c r="C34" s="433">
        <v>2016</v>
      </c>
      <c r="D34" s="433">
        <v>2017</v>
      </c>
    </row>
    <row r="35" spans="1:4" ht="36" x14ac:dyDescent="0.25">
      <c r="A35" s="429" t="s">
        <v>191</v>
      </c>
      <c r="B35" s="430">
        <v>522</v>
      </c>
      <c r="C35" s="430">
        <v>470</v>
      </c>
      <c r="D35" s="430">
        <v>386</v>
      </c>
    </row>
    <row r="36" spans="1:4" s="288" customFormat="1" x14ac:dyDescent="0.25">
      <c r="A36" s="405" t="s">
        <v>184</v>
      </c>
      <c r="B36" s="408">
        <v>8.33</v>
      </c>
      <c r="C36" s="408">
        <v>7.43</v>
      </c>
      <c r="D36" s="408">
        <v>8.49</v>
      </c>
    </row>
    <row r="37" spans="1:4" x14ac:dyDescent="0.25">
      <c r="A37" s="418" t="s">
        <v>185</v>
      </c>
      <c r="B37" s="421">
        <v>85.2</v>
      </c>
      <c r="C37" s="421">
        <v>68.47</v>
      </c>
      <c r="D37" s="421">
        <v>64.180000000000007</v>
      </c>
    </row>
    <row r="38" spans="1:4" s="288" customFormat="1" ht="45" customHeight="1" x14ac:dyDescent="0.25">
      <c r="A38" s="416" t="s">
        <v>186</v>
      </c>
      <c r="B38" s="407">
        <v>26295374</v>
      </c>
      <c r="C38" s="407">
        <v>30182834</v>
      </c>
      <c r="D38" s="407">
        <v>20785769</v>
      </c>
    </row>
    <row r="39" spans="1:4" x14ac:dyDescent="0.25">
      <c r="A39" s="434" t="s">
        <v>184</v>
      </c>
      <c r="B39" s="422">
        <v>13.77</v>
      </c>
      <c r="C39" s="422">
        <v>15.54</v>
      </c>
      <c r="D39" s="422">
        <v>14.55</v>
      </c>
    </row>
    <row r="40" spans="1:4" s="288" customFormat="1" ht="12.75" thickBot="1" x14ac:dyDescent="0.3">
      <c r="A40" s="406" t="s">
        <v>185</v>
      </c>
      <c r="B40" s="410">
        <v>7095806.21</v>
      </c>
      <c r="C40" s="410">
        <v>9194086.9000000004</v>
      </c>
      <c r="D40" s="410">
        <v>5928324.75</v>
      </c>
    </row>
    <row r="41" spans="1:4" x14ac:dyDescent="0.25">
      <c r="A41" s="423" t="s">
        <v>620</v>
      </c>
      <c r="B41" s="377"/>
      <c r="C41" s="377"/>
    </row>
    <row r="42" spans="1:4" s="288" customFormat="1" x14ac:dyDescent="0.25">
      <c r="A42" s="857" t="s">
        <v>187</v>
      </c>
      <c r="B42" s="857"/>
    </row>
    <row r="44" spans="1:4" ht="12.75" thickBot="1" x14ac:dyDescent="0.25">
      <c r="A44" s="432" t="s">
        <v>181</v>
      </c>
      <c r="B44" s="102"/>
      <c r="C44" s="424"/>
    </row>
    <row r="45" spans="1:4" ht="23.25" customHeight="1" x14ac:dyDescent="0.25">
      <c r="A45" s="435" t="s">
        <v>192</v>
      </c>
      <c r="B45" s="436">
        <v>2014</v>
      </c>
      <c r="C45" s="436">
        <v>2016</v>
      </c>
      <c r="D45" s="436">
        <v>2017</v>
      </c>
    </row>
    <row r="46" spans="1:4" ht="24" x14ac:dyDescent="0.25">
      <c r="A46" s="429" t="s">
        <v>193</v>
      </c>
      <c r="B46" s="430">
        <v>842</v>
      </c>
      <c r="C46" s="430">
        <v>662</v>
      </c>
      <c r="D46" s="430">
        <v>697</v>
      </c>
    </row>
    <row r="47" spans="1:4" x14ac:dyDescent="0.25">
      <c r="A47" s="405" t="s">
        <v>184</v>
      </c>
      <c r="B47" s="408">
        <v>7.68</v>
      </c>
      <c r="C47" s="408">
        <v>7.54</v>
      </c>
      <c r="D47" s="408">
        <v>8.3800000000000008</v>
      </c>
    </row>
    <row r="48" spans="1:4" x14ac:dyDescent="0.25">
      <c r="A48" s="420" t="s">
        <v>185</v>
      </c>
      <c r="B48" s="421">
        <v>126.79</v>
      </c>
      <c r="C48" s="421">
        <v>97.87</v>
      </c>
      <c r="D48" s="421">
        <v>114.6</v>
      </c>
    </row>
    <row r="49" spans="1:4" x14ac:dyDescent="0.25">
      <c r="A49" s="416" t="s">
        <v>186</v>
      </c>
      <c r="B49" s="407">
        <v>33821000</v>
      </c>
      <c r="C49" s="407">
        <v>22240558</v>
      </c>
      <c r="D49" s="407">
        <v>29992264</v>
      </c>
    </row>
    <row r="50" spans="1:4" x14ac:dyDescent="0.25">
      <c r="A50" s="420" t="s">
        <v>184</v>
      </c>
      <c r="B50" s="422">
        <v>14.59</v>
      </c>
      <c r="C50" s="422">
        <v>21.4</v>
      </c>
      <c r="D50" s="422">
        <v>13.56</v>
      </c>
    </row>
    <row r="51" spans="1:4" ht="12.75" thickBot="1" x14ac:dyDescent="0.3">
      <c r="A51" s="406" t="s">
        <v>185</v>
      </c>
      <c r="B51" s="410">
        <v>9672473.7200000007</v>
      </c>
      <c r="C51" s="410">
        <v>9326961.8200000003</v>
      </c>
      <c r="D51" s="410">
        <v>7973057.5899999999</v>
      </c>
    </row>
    <row r="52" spans="1:4" x14ac:dyDescent="0.25">
      <c r="A52" s="423" t="s">
        <v>621</v>
      </c>
      <c r="B52" s="377"/>
      <c r="C52" s="377"/>
    </row>
    <row r="53" spans="1:4" x14ac:dyDescent="0.25">
      <c r="A53" s="856" t="s">
        <v>187</v>
      </c>
      <c r="B53" s="856"/>
    </row>
  </sheetData>
  <mergeCells count="7">
    <mergeCell ref="A6:D7"/>
    <mergeCell ref="A9:D9"/>
    <mergeCell ref="A53:B53"/>
    <mergeCell ref="A20:B20"/>
    <mergeCell ref="A31:B31"/>
    <mergeCell ref="A42:B42"/>
    <mergeCell ref="A8:D8"/>
  </mergeCells>
  <conditionalFormatting sqref="C20:D20 B11:D11">
    <cfRule type="cellIs" priority="261" stopIfTrue="1" operator="greaterThan">
      <formula>10</formula>
    </cfRule>
    <cfRule type="cellIs" priority="262" stopIfTrue="1" operator="greaterThan">
      <formula>10</formula>
    </cfRule>
    <cfRule type="cellIs" priority="263" stopIfTrue="1" operator="greaterThan">
      <formula>10</formula>
    </cfRule>
    <cfRule type="cellIs" priority="264" stopIfTrue="1" operator="greaterThan">
      <formula>10</formula>
    </cfRule>
  </conditionalFormatting>
  <conditionalFormatting sqref="B44:C44">
    <cfRule type="cellIs" priority="225" stopIfTrue="1" operator="greaterThan">
      <formula>10</formula>
    </cfRule>
    <cfRule type="cellIs" priority="226" stopIfTrue="1" operator="greaterThan">
      <formula>10</formula>
    </cfRule>
    <cfRule type="cellIs" priority="227" stopIfTrue="1" operator="greaterThan">
      <formula>10</formula>
    </cfRule>
    <cfRule type="cellIs" priority="228" stopIfTrue="1" operator="greaterThan">
      <formula>10</formula>
    </cfRule>
  </conditionalFormatting>
  <conditionalFormatting sqref="A17:A18">
    <cfRule type="cellIs" priority="257" stopIfTrue="1" operator="greaterThan">
      <formula>10</formula>
    </cfRule>
    <cfRule type="cellIs" priority="258" stopIfTrue="1" operator="greaterThan">
      <formula>10</formula>
    </cfRule>
    <cfRule type="cellIs" priority="259" stopIfTrue="1" operator="greaterThan">
      <formula>10</formula>
    </cfRule>
    <cfRule type="cellIs" priority="260" stopIfTrue="1" operator="greaterThan">
      <formula>10</formula>
    </cfRule>
  </conditionalFormatting>
  <conditionalFormatting sqref="A14:A15">
    <cfRule type="cellIs" priority="253" stopIfTrue="1" operator="greaterThan">
      <formula>10</formula>
    </cfRule>
    <cfRule type="cellIs" priority="254" stopIfTrue="1" operator="greaterThan">
      <formula>10</formula>
    </cfRule>
    <cfRule type="cellIs" priority="255" stopIfTrue="1" operator="greaterThan">
      <formula>10</formula>
    </cfRule>
    <cfRule type="cellIs" priority="256" stopIfTrue="1" operator="greaterThan">
      <formula>10</formula>
    </cfRule>
  </conditionalFormatting>
  <conditionalFormatting sqref="B22:C22">
    <cfRule type="cellIs" priority="249" stopIfTrue="1" operator="greaterThan">
      <formula>10</formula>
    </cfRule>
    <cfRule type="cellIs" priority="250" stopIfTrue="1" operator="greaterThan">
      <formula>10</formula>
    </cfRule>
    <cfRule type="cellIs" priority="251" stopIfTrue="1" operator="greaterThan">
      <formula>10</formula>
    </cfRule>
    <cfRule type="cellIs" priority="252" stopIfTrue="1" operator="greaterThan">
      <formula>10</formula>
    </cfRule>
  </conditionalFormatting>
  <conditionalFormatting sqref="D13:D15">
    <cfRule type="cellIs" priority="201" stopIfTrue="1" operator="greaterThan">
      <formula>10</formula>
    </cfRule>
    <cfRule type="cellIs" priority="202" stopIfTrue="1" operator="greaterThan">
      <formula>10</formula>
    </cfRule>
    <cfRule type="cellIs" priority="203" stopIfTrue="1" operator="greaterThan">
      <formula>10</formula>
    </cfRule>
    <cfRule type="cellIs" priority="204" stopIfTrue="1" operator="greaterThan">
      <formula>10</formula>
    </cfRule>
  </conditionalFormatting>
  <conditionalFormatting sqref="B33:C33">
    <cfRule type="cellIs" priority="237" stopIfTrue="1" operator="greaterThan">
      <formula>10</formula>
    </cfRule>
    <cfRule type="cellIs" priority="238" stopIfTrue="1" operator="greaterThan">
      <formula>10</formula>
    </cfRule>
    <cfRule type="cellIs" priority="239" stopIfTrue="1" operator="greaterThan">
      <formula>10</formula>
    </cfRule>
    <cfRule type="cellIs" priority="240" stopIfTrue="1" operator="greaterThan">
      <formula>10</formula>
    </cfRule>
  </conditionalFormatting>
  <conditionalFormatting sqref="B16:C18">
    <cfRule type="cellIs" priority="213" stopIfTrue="1" operator="greaterThan">
      <formula>10</formula>
    </cfRule>
    <cfRule type="cellIs" priority="214" stopIfTrue="1" operator="greaterThan">
      <formula>10</formula>
    </cfRule>
    <cfRule type="cellIs" priority="215" stopIfTrue="1" operator="greaterThan">
      <formula>10</formula>
    </cfRule>
    <cfRule type="cellIs" priority="216" stopIfTrue="1" operator="greaterThan">
      <formula>10</formula>
    </cfRule>
  </conditionalFormatting>
  <conditionalFormatting sqref="B13:C15">
    <cfRule type="cellIs" priority="209" stopIfTrue="1" operator="greaterThan">
      <formula>10</formula>
    </cfRule>
    <cfRule type="cellIs" priority="210" stopIfTrue="1" operator="greaterThan">
      <formula>10</formula>
    </cfRule>
    <cfRule type="cellIs" priority="211" stopIfTrue="1" operator="greaterThan">
      <formula>10</formula>
    </cfRule>
    <cfRule type="cellIs" priority="212" stopIfTrue="1" operator="greaterThan">
      <formula>10</formula>
    </cfRule>
  </conditionalFormatting>
  <conditionalFormatting sqref="D16:D18">
    <cfRule type="cellIs" priority="205" stopIfTrue="1" operator="greaterThan">
      <formula>10</formula>
    </cfRule>
    <cfRule type="cellIs" priority="206" stopIfTrue="1" operator="greaterThan">
      <formula>10</formula>
    </cfRule>
    <cfRule type="cellIs" priority="207" stopIfTrue="1" operator="greaterThan">
      <formula>10</formula>
    </cfRule>
    <cfRule type="cellIs" priority="208" stopIfTrue="1" operator="greaterThan">
      <formula>10</formula>
    </cfRule>
  </conditionalFormatting>
  <conditionalFormatting sqref="A40">
    <cfRule type="cellIs" priority="125" stopIfTrue="1" operator="greaterThan">
      <formula>10</formula>
    </cfRule>
    <cfRule type="cellIs" priority="126" stopIfTrue="1" operator="greaterThan">
      <formula>10</formula>
    </cfRule>
    <cfRule type="cellIs" priority="127" stopIfTrue="1" operator="greaterThan">
      <formula>10</formula>
    </cfRule>
    <cfRule type="cellIs" priority="128" stopIfTrue="1" operator="greaterThan">
      <formula>10</formula>
    </cfRule>
  </conditionalFormatting>
  <conditionalFormatting sqref="A36">
    <cfRule type="cellIs" priority="121" stopIfTrue="1" operator="greaterThan">
      <formula>10</formula>
    </cfRule>
    <cfRule type="cellIs" priority="122" stopIfTrue="1" operator="greaterThan">
      <formula>10</formula>
    </cfRule>
    <cfRule type="cellIs" priority="123" stopIfTrue="1" operator="greaterThan">
      <formula>10</formula>
    </cfRule>
    <cfRule type="cellIs" priority="124" stopIfTrue="1" operator="greaterThan">
      <formula>10</formula>
    </cfRule>
  </conditionalFormatting>
  <conditionalFormatting sqref="D24:D26">
    <cfRule type="cellIs" priority="33" stopIfTrue="1" operator="greaterThan">
      <formula>10</formula>
    </cfRule>
    <cfRule type="cellIs" priority="34" stopIfTrue="1" operator="greaterThan">
      <formula>10</formula>
    </cfRule>
    <cfRule type="cellIs" priority="35" stopIfTrue="1" operator="greaterThan">
      <formula>10</formula>
    </cfRule>
    <cfRule type="cellIs" priority="36" stopIfTrue="1" operator="greaterThan">
      <formula>10</formula>
    </cfRule>
  </conditionalFormatting>
  <conditionalFormatting sqref="A28:A29">
    <cfRule type="cellIs" priority="149" stopIfTrue="1" operator="greaterThan">
      <formula>10</formula>
    </cfRule>
    <cfRule type="cellIs" priority="150" stopIfTrue="1" operator="greaterThan">
      <formula>10</formula>
    </cfRule>
    <cfRule type="cellIs" priority="151" stopIfTrue="1" operator="greaterThan">
      <formula>10</formula>
    </cfRule>
    <cfRule type="cellIs" priority="152" stopIfTrue="1" operator="greaterThan">
      <formula>10</formula>
    </cfRule>
  </conditionalFormatting>
  <conditionalFormatting sqref="A25:A26">
    <cfRule type="cellIs" priority="145" stopIfTrue="1" operator="greaterThan">
      <formula>10</formula>
    </cfRule>
    <cfRule type="cellIs" priority="146" stopIfTrue="1" operator="greaterThan">
      <formula>10</formula>
    </cfRule>
    <cfRule type="cellIs" priority="147" stopIfTrue="1" operator="greaterThan">
      <formula>10</formula>
    </cfRule>
    <cfRule type="cellIs" priority="148" stopIfTrue="1" operator="greaterThan">
      <formula>10</formula>
    </cfRule>
  </conditionalFormatting>
  <conditionalFormatting sqref="B35:C37">
    <cfRule type="cellIs" priority="25" stopIfTrue="1" operator="greaterThan">
      <formula>10</formula>
    </cfRule>
    <cfRule type="cellIs" priority="26" stopIfTrue="1" operator="greaterThan">
      <formula>10</formula>
    </cfRule>
    <cfRule type="cellIs" priority="27" stopIfTrue="1" operator="greaterThan">
      <formula>10</formula>
    </cfRule>
    <cfRule type="cellIs" priority="28" stopIfTrue="1" operator="greaterThan">
      <formula>10</formula>
    </cfRule>
  </conditionalFormatting>
  <conditionalFormatting sqref="A50:A51">
    <cfRule type="cellIs" priority="101" stopIfTrue="1" operator="greaterThan">
      <formula>10</formula>
    </cfRule>
    <cfRule type="cellIs" priority="102" stopIfTrue="1" operator="greaterThan">
      <formula>10</formula>
    </cfRule>
    <cfRule type="cellIs" priority="103" stopIfTrue="1" operator="greaterThan">
      <formula>10</formula>
    </cfRule>
    <cfRule type="cellIs" priority="104" stopIfTrue="1" operator="greaterThan">
      <formula>10</formula>
    </cfRule>
  </conditionalFormatting>
  <conditionalFormatting sqref="A47:A48">
    <cfRule type="cellIs" priority="97" stopIfTrue="1" operator="greaterThan">
      <formula>10</formula>
    </cfRule>
    <cfRule type="cellIs" priority="98" stopIfTrue="1" operator="greaterThan">
      <formula>10</formula>
    </cfRule>
    <cfRule type="cellIs" priority="99" stopIfTrue="1" operator="greaterThan">
      <formula>10</formula>
    </cfRule>
    <cfRule type="cellIs" priority="100" stopIfTrue="1" operator="greaterThan">
      <formula>10</formula>
    </cfRule>
  </conditionalFormatting>
  <conditionalFormatting sqref="D35:D37">
    <cfRule type="cellIs" priority="17" stopIfTrue="1" operator="greaterThan">
      <formula>10</formula>
    </cfRule>
    <cfRule type="cellIs" priority="18" stopIfTrue="1" operator="greaterThan">
      <formula>10</formula>
    </cfRule>
    <cfRule type="cellIs" priority="19" stopIfTrue="1" operator="greaterThan">
      <formula>10</formula>
    </cfRule>
    <cfRule type="cellIs" priority="20" stopIfTrue="1" operator="greaterThan">
      <formula>10</formula>
    </cfRule>
  </conditionalFormatting>
  <conditionalFormatting sqref="B38:C40">
    <cfRule type="cellIs" priority="29" stopIfTrue="1" operator="greaterThan">
      <formula>10</formula>
    </cfRule>
    <cfRule type="cellIs" priority="30" stopIfTrue="1" operator="greaterThan">
      <formula>10</formula>
    </cfRule>
    <cfRule type="cellIs" priority="31" stopIfTrue="1" operator="greaterThan">
      <formula>10</formula>
    </cfRule>
    <cfRule type="cellIs" priority="32" stopIfTrue="1" operator="greaterThan">
      <formula>10</formula>
    </cfRule>
  </conditionalFormatting>
  <conditionalFormatting sqref="D38:D40">
    <cfRule type="cellIs" priority="21" stopIfTrue="1" operator="greaterThan">
      <formula>10</formula>
    </cfRule>
    <cfRule type="cellIs" priority="22" stopIfTrue="1" operator="greaterThan">
      <formula>10</formula>
    </cfRule>
    <cfRule type="cellIs" priority="23" stopIfTrue="1" operator="greaterThan">
      <formula>10</formula>
    </cfRule>
    <cfRule type="cellIs" priority="24" stopIfTrue="1" operator="greaterThan">
      <formula>10</formula>
    </cfRule>
  </conditionalFormatting>
  <conditionalFormatting sqref="D27:D29">
    <cfRule type="cellIs" priority="37" stopIfTrue="1" operator="greaterThan">
      <formula>10</formula>
    </cfRule>
    <cfRule type="cellIs" priority="38" stopIfTrue="1" operator="greaterThan">
      <formula>10</formula>
    </cfRule>
    <cfRule type="cellIs" priority="39" stopIfTrue="1" operator="greaterThan">
      <formula>10</formula>
    </cfRule>
    <cfRule type="cellIs" priority="40" stopIfTrue="1" operator="greaterThan">
      <formula>10</formula>
    </cfRule>
  </conditionalFormatting>
  <conditionalFormatting sqref="B24:C26">
    <cfRule type="cellIs" priority="41" stopIfTrue="1" operator="greaterThan">
      <formula>10</formula>
    </cfRule>
    <cfRule type="cellIs" priority="42" stopIfTrue="1" operator="greaterThan">
      <formula>10</formula>
    </cfRule>
    <cfRule type="cellIs" priority="43" stopIfTrue="1" operator="greaterThan">
      <formula>10</formula>
    </cfRule>
    <cfRule type="cellIs" priority="44" stopIfTrue="1" operator="greaterThan">
      <formula>10</formula>
    </cfRule>
  </conditionalFormatting>
  <conditionalFormatting sqref="B27:C29">
    <cfRule type="cellIs" priority="45" stopIfTrue="1" operator="greaterThan">
      <formula>10</formula>
    </cfRule>
    <cfRule type="cellIs" priority="46" stopIfTrue="1" operator="greaterThan">
      <formula>10</formula>
    </cfRule>
    <cfRule type="cellIs" priority="47" stopIfTrue="1" operator="greaterThan">
      <formula>10</formula>
    </cfRule>
    <cfRule type="cellIs" priority="48" stopIfTrue="1" operator="greaterThan">
      <formula>10</formula>
    </cfRule>
  </conditionalFormatting>
  <conditionalFormatting sqref="D46:D48">
    <cfRule type="cellIs" priority="1" stopIfTrue="1" operator="greaterThan">
      <formula>10</formula>
    </cfRule>
    <cfRule type="cellIs" priority="2" stopIfTrue="1" operator="greaterThan">
      <formula>10</formula>
    </cfRule>
    <cfRule type="cellIs" priority="3" stopIfTrue="1" operator="greaterThan">
      <formula>10</formula>
    </cfRule>
    <cfRule type="cellIs" priority="4" stopIfTrue="1" operator="greaterThan">
      <formula>10</formula>
    </cfRule>
  </conditionalFormatting>
  <conditionalFormatting sqref="B49:C51">
    <cfRule type="cellIs" priority="13" stopIfTrue="1" operator="greaterThan">
      <formula>10</formula>
    </cfRule>
    <cfRule type="cellIs" priority="14" stopIfTrue="1" operator="greaterThan">
      <formula>10</formula>
    </cfRule>
    <cfRule type="cellIs" priority="15" stopIfTrue="1" operator="greaterThan">
      <formula>10</formula>
    </cfRule>
    <cfRule type="cellIs" priority="16" stopIfTrue="1" operator="greaterThan">
      <formula>10</formula>
    </cfRule>
  </conditionalFormatting>
  <conditionalFormatting sqref="B46:C48">
    <cfRule type="cellIs" priority="9" stopIfTrue="1" operator="greaterThan">
      <formula>10</formula>
    </cfRule>
    <cfRule type="cellIs" priority="10" stopIfTrue="1" operator="greaterThan">
      <formula>10</formula>
    </cfRule>
    <cfRule type="cellIs" priority="11" stopIfTrue="1" operator="greaterThan">
      <formula>10</formula>
    </cfRule>
    <cfRule type="cellIs" priority="12" stopIfTrue="1" operator="greaterThan">
      <formula>10</formula>
    </cfRule>
  </conditionalFormatting>
  <conditionalFormatting sqref="D49:D51">
    <cfRule type="cellIs" priority="5" stopIfTrue="1" operator="greaterThan">
      <formula>10</formula>
    </cfRule>
    <cfRule type="cellIs" priority="6" stopIfTrue="1" operator="greaterThan">
      <formula>10</formula>
    </cfRule>
    <cfRule type="cellIs" priority="7" stopIfTrue="1" operator="greaterThan">
      <formula>10</formula>
    </cfRule>
    <cfRule type="cellIs" priority="8" stopIfTrue="1" operator="greaterThan">
      <formula>10</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6A134-808D-4FC7-B975-E10DB52E14ED}">
  <sheetPr>
    <tabColor theme="1"/>
  </sheetPr>
  <dimension ref="A3:O51"/>
  <sheetViews>
    <sheetView showGridLines="0" showRowColHeaders="0" topLeftCell="A22" zoomScale="90" zoomScaleNormal="90" workbookViewId="0">
      <selection activeCell="E24" sqref="E24"/>
    </sheetView>
  </sheetViews>
  <sheetFormatPr baseColWidth="10" defaultRowHeight="12" x14ac:dyDescent="0.25"/>
  <cols>
    <col min="1" max="1" width="43.7109375" style="11" customWidth="1"/>
    <col min="2" max="2" width="16.28515625" style="11" customWidth="1"/>
    <col min="3" max="3" width="16" style="11" customWidth="1"/>
    <col min="4" max="4" width="27.42578125" style="11" customWidth="1"/>
    <col min="5" max="7" width="11.7109375" style="11" customWidth="1"/>
    <col min="8" max="8" width="8" style="11" customWidth="1"/>
    <col min="9" max="9" width="11.28515625" style="11" customWidth="1"/>
    <col min="10" max="10" width="8" style="11" customWidth="1"/>
    <col min="11" max="11" width="19.140625" style="11" customWidth="1"/>
    <col min="12" max="12" width="17.140625" style="11" customWidth="1"/>
    <col min="13" max="13" width="14.42578125" style="11" bestFit="1" customWidth="1"/>
    <col min="14" max="14" width="11" style="11" bestFit="1" customWidth="1"/>
    <col min="15" max="15" width="14.42578125" style="11" bestFit="1" customWidth="1"/>
    <col min="16" max="16" width="11" style="11" bestFit="1" customWidth="1"/>
    <col min="17" max="17" width="14.42578125" style="11" bestFit="1" customWidth="1"/>
    <col min="18" max="18" width="11" style="11" bestFit="1" customWidth="1"/>
    <col min="19" max="19" width="14.42578125" style="11" bestFit="1" customWidth="1"/>
    <col min="20" max="252" width="11.42578125" style="11"/>
    <col min="253" max="253" width="1.85546875" style="11" customWidth="1"/>
    <col min="254" max="254" width="43.7109375" style="11" customWidth="1"/>
    <col min="255" max="255" width="16.28515625" style="11" customWidth="1"/>
    <col min="256" max="256" width="16" style="11" customWidth="1"/>
    <col min="257" max="257" width="14.85546875" style="11" customWidth="1"/>
    <col min="258" max="263" width="11.7109375" style="11" customWidth="1"/>
    <col min="264" max="264" width="8" style="11" customWidth="1"/>
    <col min="265" max="265" width="11.28515625" style="11" customWidth="1"/>
    <col min="266" max="266" width="8" style="11" customWidth="1"/>
    <col min="267" max="267" width="19.140625" style="11" customWidth="1"/>
    <col min="268" max="268" width="17.140625" style="11" customWidth="1"/>
    <col min="269" max="269" width="14.42578125" style="11" bestFit="1" customWidth="1"/>
    <col min="270" max="270" width="11" style="11" bestFit="1" customWidth="1"/>
    <col min="271" max="271" width="14.42578125" style="11" bestFit="1" customWidth="1"/>
    <col min="272" max="272" width="11" style="11" bestFit="1" customWidth="1"/>
    <col min="273" max="273" width="14.42578125" style="11" bestFit="1" customWidth="1"/>
    <col min="274" max="274" width="11" style="11" bestFit="1" customWidth="1"/>
    <col min="275" max="275" width="14.42578125" style="11" bestFit="1" customWidth="1"/>
    <col min="276" max="508" width="11.42578125" style="11"/>
    <col min="509" max="509" width="1.85546875" style="11" customWidth="1"/>
    <col min="510" max="510" width="43.7109375" style="11" customWidth="1"/>
    <col min="511" max="511" width="16.28515625" style="11" customWidth="1"/>
    <col min="512" max="512" width="16" style="11" customWidth="1"/>
    <col min="513" max="513" width="14.85546875" style="11" customWidth="1"/>
    <col min="514" max="519" width="11.7109375" style="11" customWidth="1"/>
    <col min="520" max="520" width="8" style="11" customWidth="1"/>
    <col min="521" max="521" width="11.28515625" style="11" customWidth="1"/>
    <col min="522" max="522" width="8" style="11" customWidth="1"/>
    <col min="523" max="523" width="19.140625" style="11" customWidth="1"/>
    <col min="524" max="524" width="17.140625" style="11" customWidth="1"/>
    <col min="525" max="525" width="14.42578125" style="11" bestFit="1" customWidth="1"/>
    <col min="526" max="526" width="11" style="11" bestFit="1" customWidth="1"/>
    <col min="527" max="527" width="14.42578125" style="11" bestFit="1" customWidth="1"/>
    <col min="528" max="528" width="11" style="11" bestFit="1" customWidth="1"/>
    <col min="529" max="529" width="14.42578125" style="11" bestFit="1" customWidth="1"/>
    <col min="530" max="530" width="11" style="11" bestFit="1" customWidth="1"/>
    <col min="531" max="531" width="14.42578125" style="11" bestFit="1" customWidth="1"/>
    <col min="532" max="764" width="11.42578125" style="11"/>
    <col min="765" max="765" width="1.85546875" style="11" customWidth="1"/>
    <col min="766" max="766" width="43.7109375" style="11" customWidth="1"/>
    <col min="767" max="767" width="16.28515625" style="11" customWidth="1"/>
    <col min="768" max="768" width="16" style="11" customWidth="1"/>
    <col min="769" max="769" width="14.85546875" style="11" customWidth="1"/>
    <col min="770" max="775" width="11.7109375" style="11" customWidth="1"/>
    <col min="776" max="776" width="8" style="11" customWidth="1"/>
    <col min="777" max="777" width="11.28515625" style="11" customWidth="1"/>
    <col min="778" max="778" width="8" style="11" customWidth="1"/>
    <col min="779" max="779" width="19.140625" style="11" customWidth="1"/>
    <col min="780" max="780" width="17.140625" style="11" customWidth="1"/>
    <col min="781" max="781" width="14.42578125" style="11" bestFit="1" customWidth="1"/>
    <col min="782" max="782" width="11" style="11" bestFit="1" customWidth="1"/>
    <col min="783" max="783" width="14.42578125" style="11" bestFit="1" customWidth="1"/>
    <col min="784" max="784" width="11" style="11" bestFit="1" customWidth="1"/>
    <col min="785" max="785" width="14.42578125" style="11" bestFit="1" customWidth="1"/>
    <col min="786" max="786" width="11" style="11" bestFit="1" customWidth="1"/>
    <col min="787" max="787" width="14.42578125" style="11" bestFit="1" customWidth="1"/>
    <col min="788" max="1020" width="11.42578125" style="11"/>
    <col min="1021" max="1021" width="1.85546875" style="11" customWidth="1"/>
    <col min="1022" max="1022" width="43.7109375" style="11" customWidth="1"/>
    <col min="1023" max="1023" width="16.28515625" style="11" customWidth="1"/>
    <col min="1024" max="1024" width="16" style="11" customWidth="1"/>
    <col min="1025" max="1025" width="14.85546875" style="11" customWidth="1"/>
    <col min="1026" max="1031" width="11.7109375" style="11" customWidth="1"/>
    <col min="1032" max="1032" width="8" style="11" customWidth="1"/>
    <col min="1033" max="1033" width="11.28515625" style="11" customWidth="1"/>
    <col min="1034" max="1034" width="8" style="11" customWidth="1"/>
    <col min="1035" max="1035" width="19.140625" style="11" customWidth="1"/>
    <col min="1036" max="1036" width="17.140625" style="11" customWidth="1"/>
    <col min="1037" max="1037" width="14.42578125" style="11" bestFit="1" customWidth="1"/>
    <col min="1038" max="1038" width="11" style="11" bestFit="1" customWidth="1"/>
    <col min="1039" max="1039" width="14.42578125" style="11" bestFit="1" customWidth="1"/>
    <col min="1040" max="1040" width="11" style="11" bestFit="1" customWidth="1"/>
    <col min="1041" max="1041" width="14.42578125" style="11" bestFit="1" customWidth="1"/>
    <col min="1042" max="1042" width="11" style="11" bestFit="1" customWidth="1"/>
    <col min="1043" max="1043" width="14.42578125" style="11" bestFit="1" customWidth="1"/>
    <col min="1044" max="1276" width="11.42578125" style="11"/>
    <col min="1277" max="1277" width="1.85546875" style="11" customWidth="1"/>
    <col min="1278" max="1278" width="43.7109375" style="11" customWidth="1"/>
    <col min="1279" max="1279" width="16.28515625" style="11" customWidth="1"/>
    <col min="1280" max="1280" width="16" style="11" customWidth="1"/>
    <col min="1281" max="1281" width="14.85546875" style="11" customWidth="1"/>
    <col min="1282" max="1287" width="11.7109375" style="11" customWidth="1"/>
    <col min="1288" max="1288" width="8" style="11" customWidth="1"/>
    <col min="1289" max="1289" width="11.28515625" style="11" customWidth="1"/>
    <col min="1290" max="1290" width="8" style="11" customWidth="1"/>
    <col min="1291" max="1291" width="19.140625" style="11" customWidth="1"/>
    <col min="1292" max="1292" width="17.140625" style="11" customWidth="1"/>
    <col min="1293" max="1293" width="14.42578125" style="11" bestFit="1" customWidth="1"/>
    <col min="1294" max="1294" width="11" style="11" bestFit="1" customWidth="1"/>
    <col min="1295" max="1295" width="14.42578125" style="11" bestFit="1" customWidth="1"/>
    <col min="1296" max="1296" width="11" style="11" bestFit="1" customWidth="1"/>
    <col min="1297" max="1297" width="14.42578125" style="11" bestFit="1" customWidth="1"/>
    <col min="1298" max="1298" width="11" style="11" bestFit="1" customWidth="1"/>
    <col min="1299" max="1299" width="14.42578125" style="11" bestFit="1" customWidth="1"/>
    <col min="1300" max="1532" width="11.42578125" style="11"/>
    <col min="1533" max="1533" width="1.85546875" style="11" customWidth="1"/>
    <col min="1534" max="1534" width="43.7109375" style="11" customWidth="1"/>
    <col min="1535" max="1535" width="16.28515625" style="11" customWidth="1"/>
    <col min="1536" max="1536" width="16" style="11" customWidth="1"/>
    <col min="1537" max="1537" width="14.85546875" style="11" customWidth="1"/>
    <col min="1538" max="1543" width="11.7109375" style="11" customWidth="1"/>
    <col min="1544" max="1544" width="8" style="11" customWidth="1"/>
    <col min="1545" max="1545" width="11.28515625" style="11" customWidth="1"/>
    <col min="1546" max="1546" width="8" style="11" customWidth="1"/>
    <col min="1547" max="1547" width="19.140625" style="11" customWidth="1"/>
    <col min="1548" max="1548" width="17.140625" style="11" customWidth="1"/>
    <col min="1549" max="1549" width="14.42578125" style="11" bestFit="1" customWidth="1"/>
    <col min="1550" max="1550" width="11" style="11" bestFit="1" customWidth="1"/>
    <col min="1551" max="1551" width="14.42578125" style="11" bestFit="1" customWidth="1"/>
    <col min="1552" max="1552" width="11" style="11" bestFit="1" customWidth="1"/>
    <col min="1553" max="1553" width="14.42578125" style="11" bestFit="1" customWidth="1"/>
    <col min="1554" max="1554" width="11" style="11" bestFit="1" customWidth="1"/>
    <col min="1555" max="1555" width="14.42578125" style="11" bestFit="1" customWidth="1"/>
    <col min="1556" max="1788" width="11.42578125" style="11"/>
    <col min="1789" max="1789" width="1.85546875" style="11" customWidth="1"/>
    <col min="1790" max="1790" width="43.7109375" style="11" customWidth="1"/>
    <col min="1791" max="1791" width="16.28515625" style="11" customWidth="1"/>
    <col min="1792" max="1792" width="16" style="11" customWidth="1"/>
    <col min="1793" max="1793" width="14.85546875" style="11" customWidth="1"/>
    <col min="1794" max="1799" width="11.7109375" style="11" customWidth="1"/>
    <col min="1800" max="1800" width="8" style="11" customWidth="1"/>
    <col min="1801" max="1801" width="11.28515625" style="11" customWidth="1"/>
    <col min="1802" max="1802" width="8" style="11" customWidth="1"/>
    <col min="1803" max="1803" width="19.140625" style="11" customWidth="1"/>
    <col min="1804" max="1804" width="17.140625" style="11" customWidth="1"/>
    <col min="1805" max="1805" width="14.42578125" style="11" bestFit="1" customWidth="1"/>
    <col min="1806" max="1806" width="11" style="11" bestFit="1" customWidth="1"/>
    <col min="1807" max="1807" width="14.42578125" style="11" bestFit="1" customWidth="1"/>
    <col min="1808" max="1808" width="11" style="11" bestFit="1" customWidth="1"/>
    <col min="1809" max="1809" width="14.42578125" style="11" bestFit="1" customWidth="1"/>
    <col min="1810" max="1810" width="11" style="11" bestFit="1" customWidth="1"/>
    <col min="1811" max="1811" width="14.42578125" style="11" bestFit="1" customWidth="1"/>
    <col min="1812" max="2044" width="11.42578125" style="11"/>
    <col min="2045" max="2045" width="1.85546875" style="11" customWidth="1"/>
    <col min="2046" max="2046" width="43.7109375" style="11" customWidth="1"/>
    <col min="2047" max="2047" width="16.28515625" style="11" customWidth="1"/>
    <col min="2048" max="2048" width="16" style="11" customWidth="1"/>
    <col min="2049" max="2049" width="14.85546875" style="11" customWidth="1"/>
    <col min="2050" max="2055" width="11.7109375" style="11" customWidth="1"/>
    <col min="2056" max="2056" width="8" style="11" customWidth="1"/>
    <col min="2057" max="2057" width="11.28515625" style="11" customWidth="1"/>
    <col min="2058" max="2058" width="8" style="11" customWidth="1"/>
    <col min="2059" max="2059" width="19.140625" style="11" customWidth="1"/>
    <col min="2060" max="2060" width="17.140625" style="11" customWidth="1"/>
    <col min="2061" max="2061" width="14.42578125" style="11" bestFit="1" customWidth="1"/>
    <col min="2062" max="2062" width="11" style="11" bestFit="1" customWidth="1"/>
    <col min="2063" max="2063" width="14.42578125" style="11" bestFit="1" customWidth="1"/>
    <col min="2064" max="2064" width="11" style="11" bestFit="1" customWidth="1"/>
    <col min="2065" max="2065" width="14.42578125" style="11" bestFit="1" customWidth="1"/>
    <col min="2066" max="2066" width="11" style="11" bestFit="1" customWidth="1"/>
    <col min="2067" max="2067" width="14.42578125" style="11" bestFit="1" customWidth="1"/>
    <col min="2068" max="2300" width="11.42578125" style="11"/>
    <col min="2301" max="2301" width="1.85546875" style="11" customWidth="1"/>
    <col min="2302" max="2302" width="43.7109375" style="11" customWidth="1"/>
    <col min="2303" max="2303" width="16.28515625" style="11" customWidth="1"/>
    <col min="2304" max="2304" width="16" style="11" customWidth="1"/>
    <col min="2305" max="2305" width="14.85546875" style="11" customWidth="1"/>
    <col min="2306" max="2311" width="11.7109375" style="11" customWidth="1"/>
    <col min="2312" max="2312" width="8" style="11" customWidth="1"/>
    <col min="2313" max="2313" width="11.28515625" style="11" customWidth="1"/>
    <col min="2314" max="2314" width="8" style="11" customWidth="1"/>
    <col min="2315" max="2315" width="19.140625" style="11" customWidth="1"/>
    <col min="2316" max="2316" width="17.140625" style="11" customWidth="1"/>
    <col min="2317" max="2317" width="14.42578125" style="11" bestFit="1" customWidth="1"/>
    <col min="2318" max="2318" width="11" style="11" bestFit="1" customWidth="1"/>
    <col min="2319" max="2319" width="14.42578125" style="11" bestFit="1" customWidth="1"/>
    <col min="2320" max="2320" width="11" style="11" bestFit="1" customWidth="1"/>
    <col min="2321" max="2321" width="14.42578125" style="11" bestFit="1" customWidth="1"/>
    <col min="2322" max="2322" width="11" style="11" bestFit="1" customWidth="1"/>
    <col min="2323" max="2323" width="14.42578125" style="11" bestFit="1" customWidth="1"/>
    <col min="2324" max="2556" width="11.42578125" style="11"/>
    <col min="2557" max="2557" width="1.85546875" style="11" customWidth="1"/>
    <col min="2558" max="2558" width="43.7109375" style="11" customWidth="1"/>
    <col min="2559" max="2559" width="16.28515625" style="11" customWidth="1"/>
    <col min="2560" max="2560" width="16" style="11" customWidth="1"/>
    <col min="2561" max="2561" width="14.85546875" style="11" customWidth="1"/>
    <col min="2562" max="2567" width="11.7109375" style="11" customWidth="1"/>
    <col min="2568" max="2568" width="8" style="11" customWidth="1"/>
    <col min="2569" max="2569" width="11.28515625" style="11" customWidth="1"/>
    <col min="2570" max="2570" width="8" style="11" customWidth="1"/>
    <col min="2571" max="2571" width="19.140625" style="11" customWidth="1"/>
    <col min="2572" max="2572" width="17.140625" style="11" customWidth="1"/>
    <col min="2573" max="2573" width="14.42578125" style="11" bestFit="1" customWidth="1"/>
    <col min="2574" max="2574" width="11" style="11" bestFit="1" customWidth="1"/>
    <col min="2575" max="2575" width="14.42578125" style="11" bestFit="1" customWidth="1"/>
    <col min="2576" max="2576" width="11" style="11" bestFit="1" customWidth="1"/>
    <col min="2577" max="2577" width="14.42578125" style="11" bestFit="1" customWidth="1"/>
    <col min="2578" max="2578" width="11" style="11" bestFit="1" customWidth="1"/>
    <col min="2579" max="2579" width="14.42578125" style="11" bestFit="1" customWidth="1"/>
    <col min="2580" max="2812" width="11.42578125" style="11"/>
    <col min="2813" max="2813" width="1.85546875" style="11" customWidth="1"/>
    <col min="2814" max="2814" width="43.7109375" style="11" customWidth="1"/>
    <col min="2815" max="2815" width="16.28515625" style="11" customWidth="1"/>
    <col min="2816" max="2816" width="16" style="11" customWidth="1"/>
    <col min="2817" max="2817" width="14.85546875" style="11" customWidth="1"/>
    <col min="2818" max="2823" width="11.7109375" style="11" customWidth="1"/>
    <col min="2824" max="2824" width="8" style="11" customWidth="1"/>
    <col min="2825" max="2825" width="11.28515625" style="11" customWidth="1"/>
    <col min="2826" max="2826" width="8" style="11" customWidth="1"/>
    <col min="2827" max="2827" width="19.140625" style="11" customWidth="1"/>
    <col min="2828" max="2828" width="17.140625" style="11" customWidth="1"/>
    <col min="2829" max="2829" width="14.42578125" style="11" bestFit="1" customWidth="1"/>
    <col min="2830" max="2830" width="11" style="11" bestFit="1" customWidth="1"/>
    <col min="2831" max="2831" width="14.42578125" style="11" bestFit="1" customWidth="1"/>
    <col min="2832" max="2832" width="11" style="11" bestFit="1" customWidth="1"/>
    <col min="2833" max="2833" width="14.42578125" style="11" bestFit="1" customWidth="1"/>
    <col min="2834" max="2834" width="11" style="11" bestFit="1" customWidth="1"/>
    <col min="2835" max="2835" width="14.42578125" style="11" bestFit="1" customWidth="1"/>
    <col min="2836" max="3068" width="11.42578125" style="11"/>
    <col min="3069" max="3069" width="1.85546875" style="11" customWidth="1"/>
    <col min="3070" max="3070" width="43.7109375" style="11" customWidth="1"/>
    <col min="3071" max="3071" width="16.28515625" style="11" customWidth="1"/>
    <col min="3072" max="3072" width="16" style="11" customWidth="1"/>
    <col min="3073" max="3073" width="14.85546875" style="11" customWidth="1"/>
    <col min="3074" max="3079" width="11.7109375" style="11" customWidth="1"/>
    <col min="3080" max="3080" width="8" style="11" customWidth="1"/>
    <col min="3081" max="3081" width="11.28515625" style="11" customWidth="1"/>
    <col min="3082" max="3082" width="8" style="11" customWidth="1"/>
    <col min="3083" max="3083" width="19.140625" style="11" customWidth="1"/>
    <col min="3084" max="3084" width="17.140625" style="11" customWidth="1"/>
    <col min="3085" max="3085" width="14.42578125" style="11" bestFit="1" customWidth="1"/>
    <col min="3086" max="3086" width="11" style="11" bestFit="1" customWidth="1"/>
    <col min="3087" max="3087" width="14.42578125" style="11" bestFit="1" customWidth="1"/>
    <col min="3088" max="3088" width="11" style="11" bestFit="1" customWidth="1"/>
    <col min="3089" max="3089" width="14.42578125" style="11" bestFit="1" customWidth="1"/>
    <col min="3090" max="3090" width="11" style="11" bestFit="1" customWidth="1"/>
    <col min="3091" max="3091" width="14.42578125" style="11" bestFit="1" customWidth="1"/>
    <col min="3092" max="3324" width="11.42578125" style="11"/>
    <col min="3325" max="3325" width="1.85546875" style="11" customWidth="1"/>
    <col min="3326" max="3326" width="43.7109375" style="11" customWidth="1"/>
    <col min="3327" max="3327" width="16.28515625" style="11" customWidth="1"/>
    <col min="3328" max="3328" width="16" style="11" customWidth="1"/>
    <col min="3329" max="3329" width="14.85546875" style="11" customWidth="1"/>
    <col min="3330" max="3335" width="11.7109375" style="11" customWidth="1"/>
    <col min="3336" max="3336" width="8" style="11" customWidth="1"/>
    <col min="3337" max="3337" width="11.28515625" style="11" customWidth="1"/>
    <col min="3338" max="3338" width="8" style="11" customWidth="1"/>
    <col min="3339" max="3339" width="19.140625" style="11" customWidth="1"/>
    <col min="3340" max="3340" width="17.140625" style="11" customWidth="1"/>
    <col min="3341" max="3341" width="14.42578125" style="11" bestFit="1" customWidth="1"/>
    <col min="3342" max="3342" width="11" style="11" bestFit="1" customWidth="1"/>
    <col min="3343" max="3343" width="14.42578125" style="11" bestFit="1" customWidth="1"/>
    <col min="3344" max="3344" width="11" style="11" bestFit="1" customWidth="1"/>
    <col min="3345" max="3345" width="14.42578125" style="11" bestFit="1" customWidth="1"/>
    <col min="3346" max="3346" width="11" style="11" bestFit="1" customWidth="1"/>
    <col min="3347" max="3347" width="14.42578125" style="11" bestFit="1" customWidth="1"/>
    <col min="3348" max="3580" width="11.42578125" style="11"/>
    <col min="3581" max="3581" width="1.85546875" style="11" customWidth="1"/>
    <col min="3582" max="3582" width="43.7109375" style="11" customWidth="1"/>
    <col min="3583" max="3583" width="16.28515625" style="11" customWidth="1"/>
    <col min="3584" max="3584" width="16" style="11" customWidth="1"/>
    <col min="3585" max="3585" width="14.85546875" style="11" customWidth="1"/>
    <col min="3586" max="3591" width="11.7109375" style="11" customWidth="1"/>
    <col min="3592" max="3592" width="8" style="11" customWidth="1"/>
    <col min="3593" max="3593" width="11.28515625" style="11" customWidth="1"/>
    <col min="3594" max="3594" width="8" style="11" customWidth="1"/>
    <col min="3595" max="3595" width="19.140625" style="11" customWidth="1"/>
    <col min="3596" max="3596" width="17.140625" style="11" customWidth="1"/>
    <col min="3597" max="3597" width="14.42578125" style="11" bestFit="1" customWidth="1"/>
    <col min="3598" max="3598" width="11" style="11" bestFit="1" customWidth="1"/>
    <col min="3599" max="3599" width="14.42578125" style="11" bestFit="1" customWidth="1"/>
    <col min="3600" max="3600" width="11" style="11" bestFit="1" customWidth="1"/>
    <col min="3601" max="3601" width="14.42578125" style="11" bestFit="1" customWidth="1"/>
    <col min="3602" max="3602" width="11" style="11" bestFit="1" customWidth="1"/>
    <col min="3603" max="3603" width="14.42578125" style="11" bestFit="1" customWidth="1"/>
    <col min="3604" max="3836" width="11.42578125" style="11"/>
    <col min="3837" max="3837" width="1.85546875" style="11" customWidth="1"/>
    <col min="3838" max="3838" width="43.7109375" style="11" customWidth="1"/>
    <col min="3839" max="3839" width="16.28515625" style="11" customWidth="1"/>
    <col min="3840" max="3840" width="16" style="11" customWidth="1"/>
    <col min="3841" max="3841" width="14.85546875" style="11" customWidth="1"/>
    <col min="3842" max="3847" width="11.7109375" style="11" customWidth="1"/>
    <col min="3848" max="3848" width="8" style="11" customWidth="1"/>
    <col min="3849" max="3849" width="11.28515625" style="11" customWidth="1"/>
    <col min="3850" max="3850" width="8" style="11" customWidth="1"/>
    <col min="3851" max="3851" width="19.140625" style="11" customWidth="1"/>
    <col min="3852" max="3852" width="17.140625" style="11" customWidth="1"/>
    <col min="3853" max="3853" width="14.42578125" style="11" bestFit="1" customWidth="1"/>
    <col min="3854" max="3854" width="11" style="11" bestFit="1" customWidth="1"/>
    <col min="3855" max="3855" width="14.42578125" style="11" bestFit="1" customWidth="1"/>
    <col min="3856" max="3856" width="11" style="11" bestFit="1" customWidth="1"/>
    <col min="3857" max="3857" width="14.42578125" style="11" bestFit="1" customWidth="1"/>
    <col min="3858" max="3858" width="11" style="11" bestFit="1" customWidth="1"/>
    <col min="3859" max="3859" width="14.42578125" style="11" bestFit="1" customWidth="1"/>
    <col min="3860" max="4092" width="11.42578125" style="11"/>
    <col min="4093" max="4093" width="1.85546875" style="11" customWidth="1"/>
    <col min="4094" max="4094" width="43.7109375" style="11" customWidth="1"/>
    <col min="4095" max="4095" width="16.28515625" style="11" customWidth="1"/>
    <col min="4096" max="4096" width="16" style="11" customWidth="1"/>
    <col min="4097" max="4097" width="14.85546875" style="11" customWidth="1"/>
    <col min="4098" max="4103" width="11.7109375" style="11" customWidth="1"/>
    <col min="4104" max="4104" width="8" style="11" customWidth="1"/>
    <col min="4105" max="4105" width="11.28515625" style="11" customWidth="1"/>
    <col min="4106" max="4106" width="8" style="11" customWidth="1"/>
    <col min="4107" max="4107" width="19.140625" style="11" customWidth="1"/>
    <col min="4108" max="4108" width="17.140625" style="11" customWidth="1"/>
    <col min="4109" max="4109" width="14.42578125" style="11" bestFit="1" customWidth="1"/>
    <col min="4110" max="4110" width="11" style="11" bestFit="1" customWidth="1"/>
    <col min="4111" max="4111" width="14.42578125" style="11" bestFit="1" customWidth="1"/>
    <col min="4112" max="4112" width="11" style="11" bestFit="1" customWidth="1"/>
    <col min="4113" max="4113" width="14.42578125" style="11" bestFit="1" customWidth="1"/>
    <col min="4114" max="4114" width="11" style="11" bestFit="1" customWidth="1"/>
    <col min="4115" max="4115" width="14.42578125" style="11" bestFit="1" customWidth="1"/>
    <col min="4116" max="4348" width="11.42578125" style="11"/>
    <col min="4349" max="4349" width="1.85546875" style="11" customWidth="1"/>
    <col min="4350" max="4350" width="43.7109375" style="11" customWidth="1"/>
    <col min="4351" max="4351" width="16.28515625" style="11" customWidth="1"/>
    <col min="4352" max="4352" width="16" style="11" customWidth="1"/>
    <col min="4353" max="4353" width="14.85546875" style="11" customWidth="1"/>
    <col min="4354" max="4359" width="11.7109375" style="11" customWidth="1"/>
    <col min="4360" max="4360" width="8" style="11" customWidth="1"/>
    <col min="4361" max="4361" width="11.28515625" style="11" customWidth="1"/>
    <col min="4362" max="4362" width="8" style="11" customWidth="1"/>
    <col min="4363" max="4363" width="19.140625" style="11" customWidth="1"/>
    <col min="4364" max="4364" width="17.140625" style="11" customWidth="1"/>
    <col min="4365" max="4365" width="14.42578125" style="11" bestFit="1" customWidth="1"/>
    <col min="4366" max="4366" width="11" style="11" bestFit="1" customWidth="1"/>
    <col min="4367" max="4367" width="14.42578125" style="11" bestFit="1" customWidth="1"/>
    <col min="4368" max="4368" width="11" style="11" bestFit="1" customWidth="1"/>
    <col min="4369" max="4369" width="14.42578125" style="11" bestFit="1" customWidth="1"/>
    <col min="4370" max="4370" width="11" style="11" bestFit="1" customWidth="1"/>
    <col min="4371" max="4371" width="14.42578125" style="11" bestFit="1" customWidth="1"/>
    <col min="4372" max="4604" width="11.42578125" style="11"/>
    <col min="4605" max="4605" width="1.85546875" style="11" customWidth="1"/>
    <col min="4606" max="4606" width="43.7109375" style="11" customWidth="1"/>
    <col min="4607" max="4607" width="16.28515625" style="11" customWidth="1"/>
    <col min="4608" max="4608" width="16" style="11" customWidth="1"/>
    <col min="4609" max="4609" width="14.85546875" style="11" customWidth="1"/>
    <col min="4610" max="4615" width="11.7109375" style="11" customWidth="1"/>
    <col min="4616" max="4616" width="8" style="11" customWidth="1"/>
    <col min="4617" max="4617" width="11.28515625" style="11" customWidth="1"/>
    <col min="4618" max="4618" width="8" style="11" customWidth="1"/>
    <col min="4619" max="4619" width="19.140625" style="11" customWidth="1"/>
    <col min="4620" max="4620" width="17.140625" style="11" customWidth="1"/>
    <col min="4621" max="4621" width="14.42578125" style="11" bestFit="1" customWidth="1"/>
    <col min="4622" max="4622" width="11" style="11" bestFit="1" customWidth="1"/>
    <col min="4623" max="4623" width="14.42578125" style="11" bestFit="1" customWidth="1"/>
    <col min="4624" max="4624" width="11" style="11" bestFit="1" customWidth="1"/>
    <col min="4625" max="4625" width="14.42578125" style="11" bestFit="1" customWidth="1"/>
    <col min="4626" max="4626" width="11" style="11" bestFit="1" customWidth="1"/>
    <col min="4627" max="4627" width="14.42578125" style="11" bestFit="1" customWidth="1"/>
    <col min="4628" max="4860" width="11.42578125" style="11"/>
    <col min="4861" max="4861" width="1.85546875" style="11" customWidth="1"/>
    <col min="4862" max="4862" width="43.7109375" style="11" customWidth="1"/>
    <col min="4863" max="4863" width="16.28515625" style="11" customWidth="1"/>
    <col min="4864" max="4864" width="16" style="11" customWidth="1"/>
    <col min="4865" max="4865" width="14.85546875" style="11" customWidth="1"/>
    <col min="4866" max="4871" width="11.7109375" style="11" customWidth="1"/>
    <col min="4872" max="4872" width="8" style="11" customWidth="1"/>
    <col min="4873" max="4873" width="11.28515625" style="11" customWidth="1"/>
    <col min="4874" max="4874" width="8" style="11" customWidth="1"/>
    <col min="4875" max="4875" width="19.140625" style="11" customWidth="1"/>
    <col min="4876" max="4876" width="17.140625" style="11" customWidth="1"/>
    <col min="4877" max="4877" width="14.42578125" style="11" bestFit="1" customWidth="1"/>
    <col min="4878" max="4878" width="11" style="11" bestFit="1" customWidth="1"/>
    <col min="4879" max="4879" width="14.42578125" style="11" bestFit="1" customWidth="1"/>
    <col min="4880" max="4880" width="11" style="11" bestFit="1" customWidth="1"/>
    <col min="4881" max="4881" width="14.42578125" style="11" bestFit="1" customWidth="1"/>
    <col min="4882" max="4882" width="11" style="11" bestFit="1" customWidth="1"/>
    <col min="4883" max="4883" width="14.42578125" style="11" bestFit="1" customWidth="1"/>
    <col min="4884" max="5116" width="11.42578125" style="11"/>
    <col min="5117" max="5117" width="1.85546875" style="11" customWidth="1"/>
    <col min="5118" max="5118" width="43.7109375" style="11" customWidth="1"/>
    <col min="5119" max="5119" width="16.28515625" style="11" customWidth="1"/>
    <col min="5120" max="5120" width="16" style="11" customWidth="1"/>
    <col min="5121" max="5121" width="14.85546875" style="11" customWidth="1"/>
    <col min="5122" max="5127" width="11.7109375" style="11" customWidth="1"/>
    <col min="5128" max="5128" width="8" style="11" customWidth="1"/>
    <col min="5129" max="5129" width="11.28515625" style="11" customWidth="1"/>
    <col min="5130" max="5130" width="8" style="11" customWidth="1"/>
    <col min="5131" max="5131" width="19.140625" style="11" customWidth="1"/>
    <col min="5132" max="5132" width="17.140625" style="11" customWidth="1"/>
    <col min="5133" max="5133" width="14.42578125" style="11" bestFit="1" customWidth="1"/>
    <col min="5134" max="5134" width="11" style="11" bestFit="1" customWidth="1"/>
    <col min="5135" max="5135" width="14.42578125" style="11" bestFit="1" customWidth="1"/>
    <col min="5136" max="5136" width="11" style="11" bestFit="1" customWidth="1"/>
    <col min="5137" max="5137" width="14.42578125" style="11" bestFit="1" customWidth="1"/>
    <col min="5138" max="5138" width="11" style="11" bestFit="1" customWidth="1"/>
    <col min="5139" max="5139" width="14.42578125" style="11" bestFit="1" customWidth="1"/>
    <col min="5140" max="5372" width="11.42578125" style="11"/>
    <col min="5373" max="5373" width="1.85546875" style="11" customWidth="1"/>
    <col min="5374" max="5374" width="43.7109375" style="11" customWidth="1"/>
    <col min="5375" max="5375" width="16.28515625" style="11" customWidth="1"/>
    <col min="5376" max="5376" width="16" style="11" customWidth="1"/>
    <col min="5377" max="5377" width="14.85546875" style="11" customWidth="1"/>
    <col min="5378" max="5383" width="11.7109375" style="11" customWidth="1"/>
    <col min="5384" max="5384" width="8" style="11" customWidth="1"/>
    <col min="5385" max="5385" width="11.28515625" style="11" customWidth="1"/>
    <col min="5386" max="5386" width="8" style="11" customWidth="1"/>
    <col min="5387" max="5387" width="19.140625" style="11" customWidth="1"/>
    <col min="5388" max="5388" width="17.140625" style="11" customWidth="1"/>
    <col min="5389" max="5389" width="14.42578125" style="11" bestFit="1" customWidth="1"/>
    <col min="5390" max="5390" width="11" style="11" bestFit="1" customWidth="1"/>
    <col min="5391" max="5391" width="14.42578125" style="11" bestFit="1" customWidth="1"/>
    <col min="5392" max="5392" width="11" style="11" bestFit="1" customWidth="1"/>
    <col min="5393" max="5393" width="14.42578125" style="11" bestFit="1" customWidth="1"/>
    <col min="5394" max="5394" width="11" style="11" bestFit="1" customWidth="1"/>
    <col min="5395" max="5395" width="14.42578125" style="11" bestFit="1" customWidth="1"/>
    <col min="5396" max="5628" width="11.42578125" style="11"/>
    <col min="5629" max="5629" width="1.85546875" style="11" customWidth="1"/>
    <col min="5630" max="5630" width="43.7109375" style="11" customWidth="1"/>
    <col min="5631" max="5631" width="16.28515625" style="11" customWidth="1"/>
    <col min="5632" max="5632" width="16" style="11" customWidth="1"/>
    <col min="5633" max="5633" width="14.85546875" style="11" customWidth="1"/>
    <col min="5634" max="5639" width="11.7109375" style="11" customWidth="1"/>
    <col min="5640" max="5640" width="8" style="11" customWidth="1"/>
    <col min="5641" max="5641" width="11.28515625" style="11" customWidth="1"/>
    <col min="5642" max="5642" width="8" style="11" customWidth="1"/>
    <col min="5643" max="5643" width="19.140625" style="11" customWidth="1"/>
    <col min="5644" max="5644" width="17.140625" style="11" customWidth="1"/>
    <col min="5645" max="5645" width="14.42578125" style="11" bestFit="1" customWidth="1"/>
    <col min="5646" max="5646" width="11" style="11" bestFit="1" customWidth="1"/>
    <col min="5647" max="5647" width="14.42578125" style="11" bestFit="1" customWidth="1"/>
    <col min="5648" max="5648" width="11" style="11" bestFit="1" customWidth="1"/>
    <col min="5649" max="5649" width="14.42578125" style="11" bestFit="1" customWidth="1"/>
    <col min="5650" max="5650" width="11" style="11" bestFit="1" customWidth="1"/>
    <col min="5651" max="5651" width="14.42578125" style="11" bestFit="1" customWidth="1"/>
    <col min="5652" max="5884" width="11.42578125" style="11"/>
    <col min="5885" max="5885" width="1.85546875" style="11" customWidth="1"/>
    <col min="5886" max="5886" width="43.7109375" style="11" customWidth="1"/>
    <col min="5887" max="5887" width="16.28515625" style="11" customWidth="1"/>
    <col min="5888" max="5888" width="16" style="11" customWidth="1"/>
    <col min="5889" max="5889" width="14.85546875" style="11" customWidth="1"/>
    <col min="5890" max="5895" width="11.7109375" style="11" customWidth="1"/>
    <col min="5896" max="5896" width="8" style="11" customWidth="1"/>
    <col min="5897" max="5897" width="11.28515625" style="11" customWidth="1"/>
    <col min="5898" max="5898" width="8" style="11" customWidth="1"/>
    <col min="5899" max="5899" width="19.140625" style="11" customWidth="1"/>
    <col min="5900" max="5900" width="17.140625" style="11" customWidth="1"/>
    <col min="5901" max="5901" width="14.42578125" style="11" bestFit="1" customWidth="1"/>
    <col min="5902" max="5902" width="11" style="11" bestFit="1" customWidth="1"/>
    <col min="5903" max="5903" width="14.42578125" style="11" bestFit="1" customWidth="1"/>
    <col min="5904" max="5904" width="11" style="11" bestFit="1" customWidth="1"/>
    <col min="5905" max="5905" width="14.42578125" style="11" bestFit="1" customWidth="1"/>
    <col min="5906" max="5906" width="11" style="11" bestFit="1" customWidth="1"/>
    <col min="5907" max="5907" width="14.42578125" style="11" bestFit="1" customWidth="1"/>
    <col min="5908" max="6140" width="11.42578125" style="11"/>
    <col min="6141" max="6141" width="1.85546875" style="11" customWidth="1"/>
    <col min="6142" max="6142" width="43.7109375" style="11" customWidth="1"/>
    <col min="6143" max="6143" width="16.28515625" style="11" customWidth="1"/>
    <col min="6144" max="6144" width="16" style="11" customWidth="1"/>
    <col min="6145" max="6145" width="14.85546875" style="11" customWidth="1"/>
    <col min="6146" max="6151" width="11.7109375" style="11" customWidth="1"/>
    <col min="6152" max="6152" width="8" style="11" customWidth="1"/>
    <col min="6153" max="6153" width="11.28515625" style="11" customWidth="1"/>
    <col min="6154" max="6154" width="8" style="11" customWidth="1"/>
    <col min="6155" max="6155" width="19.140625" style="11" customWidth="1"/>
    <col min="6156" max="6156" width="17.140625" style="11" customWidth="1"/>
    <col min="6157" max="6157" width="14.42578125" style="11" bestFit="1" customWidth="1"/>
    <col min="6158" max="6158" width="11" style="11" bestFit="1" customWidth="1"/>
    <col min="6159" max="6159" width="14.42578125" style="11" bestFit="1" customWidth="1"/>
    <col min="6160" max="6160" width="11" style="11" bestFit="1" customWidth="1"/>
    <col min="6161" max="6161" width="14.42578125" style="11" bestFit="1" customWidth="1"/>
    <col min="6162" max="6162" width="11" style="11" bestFit="1" customWidth="1"/>
    <col min="6163" max="6163" width="14.42578125" style="11" bestFit="1" customWidth="1"/>
    <col min="6164" max="6396" width="11.42578125" style="11"/>
    <col min="6397" max="6397" width="1.85546875" style="11" customWidth="1"/>
    <col min="6398" max="6398" width="43.7109375" style="11" customWidth="1"/>
    <col min="6399" max="6399" width="16.28515625" style="11" customWidth="1"/>
    <col min="6400" max="6400" width="16" style="11" customWidth="1"/>
    <col min="6401" max="6401" width="14.85546875" style="11" customWidth="1"/>
    <col min="6402" max="6407" width="11.7109375" style="11" customWidth="1"/>
    <col min="6408" max="6408" width="8" style="11" customWidth="1"/>
    <col min="6409" max="6409" width="11.28515625" style="11" customWidth="1"/>
    <col min="6410" max="6410" width="8" style="11" customWidth="1"/>
    <col min="6411" max="6411" width="19.140625" style="11" customWidth="1"/>
    <col min="6412" max="6412" width="17.140625" style="11" customWidth="1"/>
    <col min="6413" max="6413" width="14.42578125" style="11" bestFit="1" customWidth="1"/>
    <col min="6414" max="6414" width="11" style="11" bestFit="1" customWidth="1"/>
    <col min="6415" max="6415" width="14.42578125" style="11" bestFit="1" customWidth="1"/>
    <col min="6416" max="6416" width="11" style="11" bestFit="1" customWidth="1"/>
    <col min="6417" max="6417" width="14.42578125" style="11" bestFit="1" customWidth="1"/>
    <col min="6418" max="6418" width="11" style="11" bestFit="1" customWidth="1"/>
    <col min="6419" max="6419" width="14.42578125" style="11" bestFit="1" customWidth="1"/>
    <col min="6420" max="6652" width="11.42578125" style="11"/>
    <col min="6653" max="6653" width="1.85546875" style="11" customWidth="1"/>
    <col min="6654" max="6654" width="43.7109375" style="11" customWidth="1"/>
    <col min="6655" max="6655" width="16.28515625" style="11" customWidth="1"/>
    <col min="6656" max="6656" width="16" style="11" customWidth="1"/>
    <col min="6657" max="6657" width="14.85546875" style="11" customWidth="1"/>
    <col min="6658" max="6663" width="11.7109375" style="11" customWidth="1"/>
    <col min="6664" max="6664" width="8" style="11" customWidth="1"/>
    <col min="6665" max="6665" width="11.28515625" style="11" customWidth="1"/>
    <col min="6666" max="6666" width="8" style="11" customWidth="1"/>
    <col min="6667" max="6667" width="19.140625" style="11" customWidth="1"/>
    <col min="6668" max="6668" width="17.140625" style="11" customWidth="1"/>
    <col min="6669" max="6669" width="14.42578125" style="11" bestFit="1" customWidth="1"/>
    <col min="6670" max="6670" width="11" style="11" bestFit="1" customWidth="1"/>
    <col min="6671" max="6671" width="14.42578125" style="11" bestFit="1" customWidth="1"/>
    <col min="6672" max="6672" width="11" style="11" bestFit="1" customWidth="1"/>
    <col min="6673" max="6673" width="14.42578125" style="11" bestFit="1" customWidth="1"/>
    <col min="6674" max="6674" width="11" style="11" bestFit="1" customWidth="1"/>
    <col min="6675" max="6675" width="14.42578125" style="11" bestFit="1" customWidth="1"/>
    <col min="6676" max="6908" width="11.42578125" style="11"/>
    <col min="6909" max="6909" width="1.85546875" style="11" customWidth="1"/>
    <col min="6910" max="6910" width="43.7109375" style="11" customWidth="1"/>
    <col min="6911" max="6911" width="16.28515625" style="11" customWidth="1"/>
    <col min="6912" max="6912" width="16" style="11" customWidth="1"/>
    <col min="6913" max="6913" width="14.85546875" style="11" customWidth="1"/>
    <col min="6914" max="6919" width="11.7109375" style="11" customWidth="1"/>
    <col min="6920" max="6920" width="8" style="11" customWidth="1"/>
    <col min="6921" max="6921" width="11.28515625" style="11" customWidth="1"/>
    <col min="6922" max="6922" width="8" style="11" customWidth="1"/>
    <col min="6923" max="6923" width="19.140625" style="11" customWidth="1"/>
    <col min="6924" max="6924" width="17.140625" style="11" customWidth="1"/>
    <col min="6925" max="6925" width="14.42578125" style="11" bestFit="1" customWidth="1"/>
    <col min="6926" max="6926" width="11" style="11" bestFit="1" customWidth="1"/>
    <col min="6927" max="6927" width="14.42578125" style="11" bestFit="1" customWidth="1"/>
    <col min="6928" max="6928" width="11" style="11" bestFit="1" customWidth="1"/>
    <col min="6929" max="6929" width="14.42578125" style="11" bestFit="1" customWidth="1"/>
    <col min="6930" max="6930" width="11" style="11" bestFit="1" customWidth="1"/>
    <col min="6931" max="6931" width="14.42578125" style="11" bestFit="1" customWidth="1"/>
    <col min="6932" max="7164" width="11.42578125" style="11"/>
    <col min="7165" max="7165" width="1.85546875" style="11" customWidth="1"/>
    <col min="7166" max="7166" width="43.7109375" style="11" customWidth="1"/>
    <col min="7167" max="7167" width="16.28515625" style="11" customWidth="1"/>
    <col min="7168" max="7168" width="16" style="11" customWidth="1"/>
    <col min="7169" max="7169" width="14.85546875" style="11" customWidth="1"/>
    <col min="7170" max="7175" width="11.7109375" style="11" customWidth="1"/>
    <col min="7176" max="7176" width="8" style="11" customWidth="1"/>
    <col min="7177" max="7177" width="11.28515625" style="11" customWidth="1"/>
    <col min="7178" max="7178" width="8" style="11" customWidth="1"/>
    <col min="7179" max="7179" width="19.140625" style="11" customWidth="1"/>
    <col min="7180" max="7180" width="17.140625" style="11" customWidth="1"/>
    <col min="7181" max="7181" width="14.42578125" style="11" bestFit="1" customWidth="1"/>
    <col min="7182" max="7182" width="11" style="11" bestFit="1" customWidth="1"/>
    <col min="7183" max="7183" width="14.42578125" style="11" bestFit="1" customWidth="1"/>
    <col min="7184" max="7184" width="11" style="11" bestFit="1" customWidth="1"/>
    <col min="7185" max="7185" width="14.42578125" style="11" bestFit="1" customWidth="1"/>
    <col min="7186" max="7186" width="11" style="11" bestFit="1" customWidth="1"/>
    <col min="7187" max="7187" width="14.42578125" style="11" bestFit="1" customWidth="1"/>
    <col min="7188" max="7420" width="11.42578125" style="11"/>
    <col min="7421" max="7421" width="1.85546875" style="11" customWidth="1"/>
    <col min="7422" max="7422" width="43.7109375" style="11" customWidth="1"/>
    <col min="7423" max="7423" width="16.28515625" style="11" customWidth="1"/>
    <col min="7424" max="7424" width="16" style="11" customWidth="1"/>
    <col min="7425" max="7425" width="14.85546875" style="11" customWidth="1"/>
    <col min="7426" max="7431" width="11.7109375" style="11" customWidth="1"/>
    <col min="7432" max="7432" width="8" style="11" customWidth="1"/>
    <col min="7433" max="7433" width="11.28515625" style="11" customWidth="1"/>
    <col min="7434" max="7434" width="8" style="11" customWidth="1"/>
    <col min="7435" max="7435" width="19.140625" style="11" customWidth="1"/>
    <col min="7436" max="7436" width="17.140625" style="11" customWidth="1"/>
    <col min="7437" max="7437" width="14.42578125" style="11" bestFit="1" customWidth="1"/>
    <col min="7438" max="7438" width="11" style="11" bestFit="1" customWidth="1"/>
    <col min="7439" max="7439" width="14.42578125" style="11" bestFit="1" customWidth="1"/>
    <col min="7440" max="7440" width="11" style="11" bestFit="1" customWidth="1"/>
    <col min="7441" max="7441" width="14.42578125" style="11" bestFit="1" customWidth="1"/>
    <col min="7442" max="7442" width="11" style="11" bestFit="1" customWidth="1"/>
    <col min="7443" max="7443" width="14.42578125" style="11" bestFit="1" customWidth="1"/>
    <col min="7444" max="7676" width="11.42578125" style="11"/>
    <col min="7677" max="7677" width="1.85546875" style="11" customWidth="1"/>
    <col min="7678" max="7678" width="43.7109375" style="11" customWidth="1"/>
    <col min="7679" max="7679" width="16.28515625" style="11" customWidth="1"/>
    <col min="7680" max="7680" width="16" style="11" customWidth="1"/>
    <col min="7681" max="7681" width="14.85546875" style="11" customWidth="1"/>
    <col min="7682" max="7687" width="11.7109375" style="11" customWidth="1"/>
    <col min="7688" max="7688" width="8" style="11" customWidth="1"/>
    <col min="7689" max="7689" width="11.28515625" style="11" customWidth="1"/>
    <col min="7690" max="7690" width="8" style="11" customWidth="1"/>
    <col min="7691" max="7691" width="19.140625" style="11" customWidth="1"/>
    <col min="7692" max="7692" width="17.140625" style="11" customWidth="1"/>
    <col min="7693" max="7693" width="14.42578125" style="11" bestFit="1" customWidth="1"/>
    <col min="7694" max="7694" width="11" style="11" bestFit="1" customWidth="1"/>
    <col min="7695" max="7695" width="14.42578125" style="11" bestFit="1" customWidth="1"/>
    <col min="7696" max="7696" width="11" style="11" bestFit="1" customWidth="1"/>
    <col min="7697" max="7697" width="14.42578125" style="11" bestFit="1" customWidth="1"/>
    <col min="7698" max="7698" width="11" style="11" bestFit="1" customWidth="1"/>
    <col min="7699" max="7699" width="14.42578125" style="11" bestFit="1" customWidth="1"/>
    <col min="7700" max="7932" width="11.42578125" style="11"/>
    <col min="7933" max="7933" width="1.85546875" style="11" customWidth="1"/>
    <col min="7934" max="7934" width="43.7109375" style="11" customWidth="1"/>
    <col min="7935" max="7935" width="16.28515625" style="11" customWidth="1"/>
    <col min="7936" max="7936" width="16" style="11" customWidth="1"/>
    <col min="7937" max="7937" width="14.85546875" style="11" customWidth="1"/>
    <col min="7938" max="7943" width="11.7109375" style="11" customWidth="1"/>
    <col min="7944" max="7944" width="8" style="11" customWidth="1"/>
    <col min="7945" max="7945" width="11.28515625" style="11" customWidth="1"/>
    <col min="7946" max="7946" width="8" style="11" customWidth="1"/>
    <col min="7947" max="7947" width="19.140625" style="11" customWidth="1"/>
    <col min="7948" max="7948" width="17.140625" style="11" customWidth="1"/>
    <col min="7949" max="7949" width="14.42578125" style="11" bestFit="1" customWidth="1"/>
    <col min="7950" max="7950" width="11" style="11" bestFit="1" customWidth="1"/>
    <col min="7951" max="7951" width="14.42578125" style="11" bestFit="1" customWidth="1"/>
    <col min="7952" max="7952" width="11" style="11" bestFit="1" customWidth="1"/>
    <col min="7953" max="7953" width="14.42578125" style="11" bestFit="1" customWidth="1"/>
    <col min="7954" max="7954" width="11" style="11" bestFit="1" customWidth="1"/>
    <col min="7955" max="7955" width="14.42578125" style="11" bestFit="1" customWidth="1"/>
    <col min="7956" max="8188" width="11.42578125" style="11"/>
    <col min="8189" max="8189" width="1.85546875" style="11" customWidth="1"/>
    <col min="8190" max="8190" width="43.7109375" style="11" customWidth="1"/>
    <col min="8191" max="8191" width="16.28515625" style="11" customWidth="1"/>
    <col min="8192" max="8192" width="16" style="11" customWidth="1"/>
    <col min="8193" max="8193" width="14.85546875" style="11" customWidth="1"/>
    <col min="8194" max="8199" width="11.7109375" style="11" customWidth="1"/>
    <col min="8200" max="8200" width="8" style="11" customWidth="1"/>
    <col min="8201" max="8201" width="11.28515625" style="11" customWidth="1"/>
    <col min="8202" max="8202" width="8" style="11" customWidth="1"/>
    <col min="8203" max="8203" width="19.140625" style="11" customWidth="1"/>
    <col min="8204" max="8204" width="17.140625" style="11" customWidth="1"/>
    <col min="8205" max="8205" width="14.42578125" style="11" bestFit="1" customWidth="1"/>
    <col min="8206" max="8206" width="11" style="11" bestFit="1" customWidth="1"/>
    <col min="8207" max="8207" width="14.42578125" style="11" bestFit="1" customWidth="1"/>
    <col min="8208" max="8208" width="11" style="11" bestFit="1" customWidth="1"/>
    <col min="8209" max="8209" width="14.42578125" style="11" bestFit="1" customWidth="1"/>
    <col min="8210" max="8210" width="11" style="11" bestFit="1" customWidth="1"/>
    <col min="8211" max="8211" width="14.42578125" style="11" bestFit="1" customWidth="1"/>
    <col min="8212" max="8444" width="11.42578125" style="11"/>
    <col min="8445" max="8445" width="1.85546875" style="11" customWidth="1"/>
    <col min="8446" max="8446" width="43.7109375" style="11" customWidth="1"/>
    <col min="8447" max="8447" width="16.28515625" style="11" customWidth="1"/>
    <col min="8448" max="8448" width="16" style="11" customWidth="1"/>
    <col min="8449" max="8449" width="14.85546875" style="11" customWidth="1"/>
    <col min="8450" max="8455" width="11.7109375" style="11" customWidth="1"/>
    <col min="8456" max="8456" width="8" style="11" customWidth="1"/>
    <col min="8457" max="8457" width="11.28515625" style="11" customWidth="1"/>
    <col min="8458" max="8458" width="8" style="11" customWidth="1"/>
    <col min="8459" max="8459" width="19.140625" style="11" customWidth="1"/>
    <col min="8460" max="8460" width="17.140625" style="11" customWidth="1"/>
    <col min="8461" max="8461" width="14.42578125" style="11" bestFit="1" customWidth="1"/>
    <col min="8462" max="8462" width="11" style="11" bestFit="1" customWidth="1"/>
    <col min="8463" max="8463" width="14.42578125" style="11" bestFit="1" customWidth="1"/>
    <col min="8464" max="8464" width="11" style="11" bestFit="1" customWidth="1"/>
    <col min="8465" max="8465" width="14.42578125" style="11" bestFit="1" customWidth="1"/>
    <col min="8466" max="8466" width="11" style="11" bestFit="1" customWidth="1"/>
    <col min="8467" max="8467" width="14.42578125" style="11" bestFit="1" customWidth="1"/>
    <col min="8468" max="8700" width="11.42578125" style="11"/>
    <col min="8701" max="8701" width="1.85546875" style="11" customWidth="1"/>
    <col min="8702" max="8702" width="43.7109375" style="11" customWidth="1"/>
    <col min="8703" max="8703" width="16.28515625" style="11" customWidth="1"/>
    <col min="8704" max="8704" width="16" style="11" customWidth="1"/>
    <col min="8705" max="8705" width="14.85546875" style="11" customWidth="1"/>
    <col min="8706" max="8711" width="11.7109375" style="11" customWidth="1"/>
    <col min="8712" max="8712" width="8" style="11" customWidth="1"/>
    <col min="8713" max="8713" width="11.28515625" style="11" customWidth="1"/>
    <col min="8714" max="8714" width="8" style="11" customWidth="1"/>
    <col min="8715" max="8715" width="19.140625" style="11" customWidth="1"/>
    <col min="8716" max="8716" width="17.140625" style="11" customWidth="1"/>
    <col min="8717" max="8717" width="14.42578125" style="11" bestFit="1" customWidth="1"/>
    <col min="8718" max="8718" width="11" style="11" bestFit="1" customWidth="1"/>
    <col min="8719" max="8719" width="14.42578125" style="11" bestFit="1" customWidth="1"/>
    <col min="8720" max="8720" width="11" style="11" bestFit="1" customWidth="1"/>
    <col min="8721" max="8721" width="14.42578125" style="11" bestFit="1" customWidth="1"/>
    <col min="8722" max="8722" width="11" style="11" bestFit="1" customWidth="1"/>
    <col min="8723" max="8723" width="14.42578125" style="11" bestFit="1" customWidth="1"/>
    <col min="8724" max="8956" width="11.42578125" style="11"/>
    <col min="8957" max="8957" width="1.85546875" style="11" customWidth="1"/>
    <col min="8958" max="8958" width="43.7109375" style="11" customWidth="1"/>
    <col min="8959" max="8959" width="16.28515625" style="11" customWidth="1"/>
    <col min="8960" max="8960" width="16" style="11" customWidth="1"/>
    <col min="8961" max="8961" width="14.85546875" style="11" customWidth="1"/>
    <col min="8962" max="8967" width="11.7109375" style="11" customWidth="1"/>
    <col min="8968" max="8968" width="8" style="11" customWidth="1"/>
    <col min="8969" max="8969" width="11.28515625" style="11" customWidth="1"/>
    <col min="8970" max="8970" width="8" style="11" customWidth="1"/>
    <col min="8971" max="8971" width="19.140625" style="11" customWidth="1"/>
    <col min="8972" max="8972" width="17.140625" style="11" customWidth="1"/>
    <col min="8973" max="8973" width="14.42578125" style="11" bestFit="1" customWidth="1"/>
    <col min="8974" max="8974" width="11" style="11" bestFit="1" customWidth="1"/>
    <col min="8975" max="8975" width="14.42578125" style="11" bestFit="1" customWidth="1"/>
    <col min="8976" max="8976" width="11" style="11" bestFit="1" customWidth="1"/>
    <col min="8977" max="8977" width="14.42578125" style="11" bestFit="1" customWidth="1"/>
    <col min="8978" max="8978" width="11" style="11" bestFit="1" customWidth="1"/>
    <col min="8979" max="8979" width="14.42578125" style="11" bestFit="1" customWidth="1"/>
    <col min="8980" max="9212" width="11.42578125" style="11"/>
    <col min="9213" max="9213" width="1.85546875" style="11" customWidth="1"/>
    <col min="9214" max="9214" width="43.7109375" style="11" customWidth="1"/>
    <col min="9215" max="9215" width="16.28515625" style="11" customWidth="1"/>
    <col min="9216" max="9216" width="16" style="11" customWidth="1"/>
    <col min="9217" max="9217" width="14.85546875" style="11" customWidth="1"/>
    <col min="9218" max="9223" width="11.7109375" style="11" customWidth="1"/>
    <col min="9224" max="9224" width="8" style="11" customWidth="1"/>
    <col min="9225" max="9225" width="11.28515625" style="11" customWidth="1"/>
    <col min="9226" max="9226" width="8" style="11" customWidth="1"/>
    <col min="9227" max="9227" width="19.140625" style="11" customWidth="1"/>
    <col min="9228" max="9228" width="17.140625" style="11" customWidth="1"/>
    <col min="9229" max="9229" width="14.42578125" style="11" bestFit="1" customWidth="1"/>
    <col min="9230" max="9230" width="11" style="11" bestFit="1" customWidth="1"/>
    <col min="9231" max="9231" width="14.42578125" style="11" bestFit="1" customWidth="1"/>
    <col min="9232" max="9232" width="11" style="11" bestFit="1" customWidth="1"/>
    <col min="9233" max="9233" width="14.42578125" style="11" bestFit="1" customWidth="1"/>
    <col min="9234" max="9234" width="11" style="11" bestFit="1" customWidth="1"/>
    <col min="9235" max="9235" width="14.42578125" style="11" bestFit="1" customWidth="1"/>
    <col min="9236" max="9468" width="11.42578125" style="11"/>
    <col min="9469" max="9469" width="1.85546875" style="11" customWidth="1"/>
    <col min="9470" max="9470" width="43.7109375" style="11" customWidth="1"/>
    <col min="9471" max="9471" width="16.28515625" style="11" customWidth="1"/>
    <col min="9472" max="9472" width="16" style="11" customWidth="1"/>
    <col min="9473" max="9473" width="14.85546875" style="11" customWidth="1"/>
    <col min="9474" max="9479" width="11.7109375" style="11" customWidth="1"/>
    <col min="9480" max="9480" width="8" style="11" customWidth="1"/>
    <col min="9481" max="9481" width="11.28515625" style="11" customWidth="1"/>
    <col min="9482" max="9482" width="8" style="11" customWidth="1"/>
    <col min="9483" max="9483" width="19.140625" style="11" customWidth="1"/>
    <col min="9484" max="9484" width="17.140625" style="11" customWidth="1"/>
    <col min="9485" max="9485" width="14.42578125" style="11" bestFit="1" customWidth="1"/>
    <col min="9486" max="9486" width="11" style="11" bestFit="1" customWidth="1"/>
    <col min="9487" max="9487" width="14.42578125" style="11" bestFit="1" customWidth="1"/>
    <col min="9488" max="9488" width="11" style="11" bestFit="1" customWidth="1"/>
    <col min="9489" max="9489" width="14.42578125" style="11" bestFit="1" customWidth="1"/>
    <col min="9490" max="9490" width="11" style="11" bestFit="1" customWidth="1"/>
    <col min="9491" max="9491" width="14.42578125" style="11" bestFit="1" customWidth="1"/>
    <col min="9492" max="9724" width="11.42578125" style="11"/>
    <col min="9725" max="9725" width="1.85546875" style="11" customWidth="1"/>
    <col min="9726" max="9726" width="43.7109375" style="11" customWidth="1"/>
    <col min="9727" max="9727" width="16.28515625" style="11" customWidth="1"/>
    <col min="9728" max="9728" width="16" style="11" customWidth="1"/>
    <col min="9729" max="9729" width="14.85546875" style="11" customWidth="1"/>
    <col min="9730" max="9735" width="11.7109375" style="11" customWidth="1"/>
    <col min="9736" max="9736" width="8" style="11" customWidth="1"/>
    <col min="9737" max="9737" width="11.28515625" style="11" customWidth="1"/>
    <col min="9738" max="9738" width="8" style="11" customWidth="1"/>
    <col min="9739" max="9739" width="19.140625" style="11" customWidth="1"/>
    <col min="9740" max="9740" width="17.140625" style="11" customWidth="1"/>
    <col min="9741" max="9741" width="14.42578125" style="11" bestFit="1" customWidth="1"/>
    <col min="9742" max="9742" width="11" style="11" bestFit="1" customWidth="1"/>
    <col min="9743" max="9743" width="14.42578125" style="11" bestFit="1" customWidth="1"/>
    <col min="9744" max="9744" width="11" style="11" bestFit="1" customWidth="1"/>
    <col min="9745" max="9745" width="14.42578125" style="11" bestFit="1" customWidth="1"/>
    <col min="9746" max="9746" width="11" style="11" bestFit="1" customWidth="1"/>
    <col min="9747" max="9747" width="14.42578125" style="11" bestFit="1" customWidth="1"/>
    <col min="9748" max="9980" width="11.42578125" style="11"/>
    <col min="9981" max="9981" width="1.85546875" style="11" customWidth="1"/>
    <col min="9982" max="9982" width="43.7109375" style="11" customWidth="1"/>
    <col min="9983" max="9983" width="16.28515625" style="11" customWidth="1"/>
    <col min="9984" max="9984" width="16" style="11" customWidth="1"/>
    <col min="9985" max="9985" width="14.85546875" style="11" customWidth="1"/>
    <col min="9986" max="9991" width="11.7109375" style="11" customWidth="1"/>
    <col min="9992" max="9992" width="8" style="11" customWidth="1"/>
    <col min="9993" max="9993" width="11.28515625" style="11" customWidth="1"/>
    <col min="9994" max="9994" width="8" style="11" customWidth="1"/>
    <col min="9995" max="9995" width="19.140625" style="11" customWidth="1"/>
    <col min="9996" max="9996" width="17.140625" style="11" customWidth="1"/>
    <col min="9997" max="9997" width="14.42578125" style="11" bestFit="1" customWidth="1"/>
    <col min="9998" max="9998" width="11" style="11" bestFit="1" customWidth="1"/>
    <col min="9999" max="9999" width="14.42578125" style="11" bestFit="1" customWidth="1"/>
    <col min="10000" max="10000" width="11" style="11" bestFit="1" customWidth="1"/>
    <col min="10001" max="10001" width="14.42578125" style="11" bestFit="1" customWidth="1"/>
    <col min="10002" max="10002" width="11" style="11" bestFit="1" customWidth="1"/>
    <col min="10003" max="10003" width="14.42578125" style="11" bestFit="1" customWidth="1"/>
    <col min="10004" max="10236" width="11.42578125" style="11"/>
    <col min="10237" max="10237" width="1.85546875" style="11" customWidth="1"/>
    <col min="10238" max="10238" width="43.7109375" style="11" customWidth="1"/>
    <col min="10239" max="10239" width="16.28515625" style="11" customWidth="1"/>
    <col min="10240" max="10240" width="16" style="11" customWidth="1"/>
    <col min="10241" max="10241" width="14.85546875" style="11" customWidth="1"/>
    <col min="10242" max="10247" width="11.7109375" style="11" customWidth="1"/>
    <col min="10248" max="10248" width="8" style="11" customWidth="1"/>
    <col min="10249" max="10249" width="11.28515625" style="11" customWidth="1"/>
    <col min="10250" max="10250" width="8" style="11" customWidth="1"/>
    <col min="10251" max="10251" width="19.140625" style="11" customWidth="1"/>
    <col min="10252" max="10252" width="17.140625" style="11" customWidth="1"/>
    <col min="10253" max="10253" width="14.42578125" style="11" bestFit="1" customWidth="1"/>
    <col min="10254" max="10254" width="11" style="11" bestFit="1" customWidth="1"/>
    <col min="10255" max="10255" width="14.42578125" style="11" bestFit="1" customWidth="1"/>
    <col min="10256" max="10256" width="11" style="11" bestFit="1" customWidth="1"/>
    <col min="10257" max="10257" width="14.42578125" style="11" bestFit="1" customWidth="1"/>
    <col min="10258" max="10258" width="11" style="11" bestFit="1" customWidth="1"/>
    <col min="10259" max="10259" width="14.42578125" style="11" bestFit="1" customWidth="1"/>
    <col min="10260" max="10492" width="11.42578125" style="11"/>
    <col min="10493" max="10493" width="1.85546875" style="11" customWidth="1"/>
    <col min="10494" max="10494" width="43.7109375" style="11" customWidth="1"/>
    <col min="10495" max="10495" width="16.28515625" style="11" customWidth="1"/>
    <col min="10496" max="10496" width="16" style="11" customWidth="1"/>
    <col min="10497" max="10497" width="14.85546875" style="11" customWidth="1"/>
    <col min="10498" max="10503" width="11.7109375" style="11" customWidth="1"/>
    <col min="10504" max="10504" width="8" style="11" customWidth="1"/>
    <col min="10505" max="10505" width="11.28515625" style="11" customWidth="1"/>
    <col min="10506" max="10506" width="8" style="11" customWidth="1"/>
    <col min="10507" max="10507" width="19.140625" style="11" customWidth="1"/>
    <col min="10508" max="10508" width="17.140625" style="11" customWidth="1"/>
    <col min="10509" max="10509" width="14.42578125" style="11" bestFit="1" customWidth="1"/>
    <col min="10510" max="10510" width="11" style="11" bestFit="1" customWidth="1"/>
    <col min="10511" max="10511" width="14.42578125" style="11" bestFit="1" customWidth="1"/>
    <col min="10512" max="10512" width="11" style="11" bestFit="1" customWidth="1"/>
    <col min="10513" max="10513" width="14.42578125" style="11" bestFit="1" customWidth="1"/>
    <col min="10514" max="10514" width="11" style="11" bestFit="1" customWidth="1"/>
    <col min="10515" max="10515" width="14.42578125" style="11" bestFit="1" customWidth="1"/>
    <col min="10516" max="10748" width="11.42578125" style="11"/>
    <col min="10749" max="10749" width="1.85546875" style="11" customWidth="1"/>
    <col min="10750" max="10750" width="43.7109375" style="11" customWidth="1"/>
    <col min="10751" max="10751" width="16.28515625" style="11" customWidth="1"/>
    <col min="10752" max="10752" width="16" style="11" customWidth="1"/>
    <col min="10753" max="10753" width="14.85546875" style="11" customWidth="1"/>
    <col min="10754" max="10759" width="11.7109375" style="11" customWidth="1"/>
    <col min="10760" max="10760" width="8" style="11" customWidth="1"/>
    <col min="10761" max="10761" width="11.28515625" style="11" customWidth="1"/>
    <col min="10762" max="10762" width="8" style="11" customWidth="1"/>
    <col min="10763" max="10763" width="19.140625" style="11" customWidth="1"/>
    <col min="10764" max="10764" width="17.140625" style="11" customWidth="1"/>
    <col min="10765" max="10765" width="14.42578125" style="11" bestFit="1" customWidth="1"/>
    <col min="10766" max="10766" width="11" style="11" bestFit="1" customWidth="1"/>
    <col min="10767" max="10767" width="14.42578125" style="11" bestFit="1" customWidth="1"/>
    <col min="10768" max="10768" width="11" style="11" bestFit="1" customWidth="1"/>
    <col min="10769" max="10769" width="14.42578125" style="11" bestFit="1" customWidth="1"/>
    <col min="10770" max="10770" width="11" style="11" bestFit="1" customWidth="1"/>
    <col min="10771" max="10771" width="14.42578125" style="11" bestFit="1" customWidth="1"/>
    <col min="10772" max="11004" width="11.42578125" style="11"/>
    <col min="11005" max="11005" width="1.85546875" style="11" customWidth="1"/>
    <col min="11006" max="11006" width="43.7109375" style="11" customWidth="1"/>
    <col min="11007" max="11007" width="16.28515625" style="11" customWidth="1"/>
    <col min="11008" max="11008" width="16" style="11" customWidth="1"/>
    <col min="11009" max="11009" width="14.85546875" style="11" customWidth="1"/>
    <col min="11010" max="11015" width="11.7109375" style="11" customWidth="1"/>
    <col min="11016" max="11016" width="8" style="11" customWidth="1"/>
    <col min="11017" max="11017" width="11.28515625" style="11" customWidth="1"/>
    <col min="11018" max="11018" width="8" style="11" customWidth="1"/>
    <col min="11019" max="11019" width="19.140625" style="11" customWidth="1"/>
    <col min="11020" max="11020" width="17.140625" style="11" customWidth="1"/>
    <col min="11021" max="11021" width="14.42578125" style="11" bestFit="1" customWidth="1"/>
    <col min="11022" max="11022" width="11" style="11" bestFit="1" customWidth="1"/>
    <col min="11023" max="11023" width="14.42578125" style="11" bestFit="1" customWidth="1"/>
    <col min="11024" max="11024" width="11" style="11" bestFit="1" customWidth="1"/>
    <col min="11025" max="11025" width="14.42578125" style="11" bestFit="1" customWidth="1"/>
    <col min="11026" max="11026" width="11" style="11" bestFit="1" customWidth="1"/>
    <col min="11027" max="11027" width="14.42578125" style="11" bestFit="1" customWidth="1"/>
    <col min="11028" max="11260" width="11.42578125" style="11"/>
    <col min="11261" max="11261" width="1.85546875" style="11" customWidth="1"/>
    <col min="11262" max="11262" width="43.7109375" style="11" customWidth="1"/>
    <col min="11263" max="11263" width="16.28515625" style="11" customWidth="1"/>
    <col min="11264" max="11264" width="16" style="11" customWidth="1"/>
    <col min="11265" max="11265" width="14.85546875" style="11" customWidth="1"/>
    <col min="11266" max="11271" width="11.7109375" style="11" customWidth="1"/>
    <col min="11272" max="11272" width="8" style="11" customWidth="1"/>
    <col min="11273" max="11273" width="11.28515625" style="11" customWidth="1"/>
    <col min="11274" max="11274" width="8" style="11" customWidth="1"/>
    <col min="11275" max="11275" width="19.140625" style="11" customWidth="1"/>
    <col min="11276" max="11276" width="17.140625" style="11" customWidth="1"/>
    <col min="11277" max="11277" width="14.42578125" style="11" bestFit="1" customWidth="1"/>
    <col min="11278" max="11278" width="11" style="11" bestFit="1" customWidth="1"/>
    <col min="11279" max="11279" width="14.42578125" style="11" bestFit="1" customWidth="1"/>
    <col min="11280" max="11280" width="11" style="11" bestFit="1" customWidth="1"/>
    <col min="11281" max="11281" width="14.42578125" style="11" bestFit="1" customWidth="1"/>
    <col min="11282" max="11282" width="11" style="11" bestFit="1" customWidth="1"/>
    <col min="11283" max="11283" width="14.42578125" style="11" bestFit="1" customWidth="1"/>
    <col min="11284" max="11516" width="11.42578125" style="11"/>
    <col min="11517" max="11517" width="1.85546875" style="11" customWidth="1"/>
    <col min="11518" max="11518" width="43.7109375" style="11" customWidth="1"/>
    <col min="11519" max="11519" width="16.28515625" style="11" customWidth="1"/>
    <col min="11520" max="11520" width="16" style="11" customWidth="1"/>
    <col min="11521" max="11521" width="14.85546875" style="11" customWidth="1"/>
    <col min="11522" max="11527" width="11.7109375" style="11" customWidth="1"/>
    <col min="11528" max="11528" width="8" style="11" customWidth="1"/>
    <col min="11529" max="11529" width="11.28515625" style="11" customWidth="1"/>
    <col min="11530" max="11530" width="8" style="11" customWidth="1"/>
    <col min="11531" max="11531" width="19.140625" style="11" customWidth="1"/>
    <col min="11532" max="11532" width="17.140625" style="11" customWidth="1"/>
    <col min="11533" max="11533" width="14.42578125" style="11" bestFit="1" customWidth="1"/>
    <col min="11534" max="11534" width="11" style="11" bestFit="1" customWidth="1"/>
    <col min="11535" max="11535" width="14.42578125" style="11" bestFit="1" customWidth="1"/>
    <col min="11536" max="11536" width="11" style="11" bestFit="1" customWidth="1"/>
    <col min="11537" max="11537" width="14.42578125" style="11" bestFit="1" customWidth="1"/>
    <col min="11538" max="11538" width="11" style="11" bestFit="1" customWidth="1"/>
    <col min="11539" max="11539" width="14.42578125" style="11" bestFit="1" customWidth="1"/>
    <col min="11540" max="11772" width="11.42578125" style="11"/>
    <col min="11773" max="11773" width="1.85546875" style="11" customWidth="1"/>
    <col min="11774" max="11774" width="43.7109375" style="11" customWidth="1"/>
    <col min="11775" max="11775" width="16.28515625" style="11" customWidth="1"/>
    <col min="11776" max="11776" width="16" style="11" customWidth="1"/>
    <col min="11777" max="11777" width="14.85546875" style="11" customWidth="1"/>
    <col min="11778" max="11783" width="11.7109375" style="11" customWidth="1"/>
    <col min="11784" max="11784" width="8" style="11" customWidth="1"/>
    <col min="11785" max="11785" width="11.28515625" style="11" customWidth="1"/>
    <col min="11786" max="11786" width="8" style="11" customWidth="1"/>
    <col min="11787" max="11787" width="19.140625" style="11" customWidth="1"/>
    <col min="11788" max="11788" width="17.140625" style="11" customWidth="1"/>
    <col min="11789" max="11789" width="14.42578125" style="11" bestFit="1" customWidth="1"/>
    <col min="11790" max="11790" width="11" style="11" bestFit="1" customWidth="1"/>
    <col min="11791" max="11791" width="14.42578125" style="11" bestFit="1" customWidth="1"/>
    <col min="11792" max="11792" width="11" style="11" bestFit="1" customWidth="1"/>
    <col min="11793" max="11793" width="14.42578125" style="11" bestFit="1" customWidth="1"/>
    <col min="11794" max="11794" width="11" style="11" bestFit="1" customWidth="1"/>
    <col min="11795" max="11795" width="14.42578125" style="11" bestFit="1" customWidth="1"/>
    <col min="11796" max="12028" width="11.42578125" style="11"/>
    <col min="12029" max="12029" width="1.85546875" style="11" customWidth="1"/>
    <col min="12030" max="12030" width="43.7109375" style="11" customWidth="1"/>
    <col min="12031" max="12031" width="16.28515625" style="11" customWidth="1"/>
    <col min="12032" max="12032" width="16" style="11" customWidth="1"/>
    <col min="12033" max="12033" width="14.85546875" style="11" customWidth="1"/>
    <col min="12034" max="12039" width="11.7109375" style="11" customWidth="1"/>
    <col min="12040" max="12040" width="8" style="11" customWidth="1"/>
    <col min="12041" max="12041" width="11.28515625" style="11" customWidth="1"/>
    <col min="12042" max="12042" width="8" style="11" customWidth="1"/>
    <col min="12043" max="12043" width="19.140625" style="11" customWidth="1"/>
    <col min="12044" max="12044" width="17.140625" style="11" customWidth="1"/>
    <col min="12045" max="12045" width="14.42578125" style="11" bestFit="1" customWidth="1"/>
    <col min="12046" max="12046" width="11" style="11" bestFit="1" customWidth="1"/>
    <col min="12047" max="12047" width="14.42578125" style="11" bestFit="1" customWidth="1"/>
    <col min="12048" max="12048" width="11" style="11" bestFit="1" customWidth="1"/>
    <col min="12049" max="12049" width="14.42578125" style="11" bestFit="1" customWidth="1"/>
    <col min="12050" max="12050" width="11" style="11" bestFit="1" customWidth="1"/>
    <col min="12051" max="12051" width="14.42578125" style="11" bestFit="1" customWidth="1"/>
    <col min="12052" max="12284" width="11.42578125" style="11"/>
    <col min="12285" max="12285" width="1.85546875" style="11" customWidth="1"/>
    <col min="12286" max="12286" width="43.7109375" style="11" customWidth="1"/>
    <col min="12287" max="12287" width="16.28515625" style="11" customWidth="1"/>
    <col min="12288" max="12288" width="16" style="11" customWidth="1"/>
    <col min="12289" max="12289" width="14.85546875" style="11" customWidth="1"/>
    <col min="12290" max="12295" width="11.7109375" style="11" customWidth="1"/>
    <col min="12296" max="12296" width="8" style="11" customWidth="1"/>
    <col min="12297" max="12297" width="11.28515625" style="11" customWidth="1"/>
    <col min="12298" max="12298" width="8" style="11" customWidth="1"/>
    <col min="12299" max="12299" width="19.140625" style="11" customWidth="1"/>
    <col min="12300" max="12300" width="17.140625" style="11" customWidth="1"/>
    <col min="12301" max="12301" width="14.42578125" style="11" bestFit="1" customWidth="1"/>
    <col min="12302" max="12302" width="11" style="11" bestFit="1" customWidth="1"/>
    <col min="12303" max="12303" width="14.42578125" style="11" bestFit="1" customWidth="1"/>
    <col min="12304" max="12304" width="11" style="11" bestFit="1" customWidth="1"/>
    <col min="12305" max="12305" width="14.42578125" style="11" bestFit="1" customWidth="1"/>
    <col min="12306" max="12306" width="11" style="11" bestFit="1" customWidth="1"/>
    <col min="12307" max="12307" width="14.42578125" style="11" bestFit="1" customWidth="1"/>
    <col min="12308" max="12540" width="11.42578125" style="11"/>
    <col min="12541" max="12541" width="1.85546875" style="11" customWidth="1"/>
    <col min="12542" max="12542" width="43.7109375" style="11" customWidth="1"/>
    <col min="12543" max="12543" width="16.28515625" style="11" customWidth="1"/>
    <col min="12544" max="12544" width="16" style="11" customWidth="1"/>
    <col min="12545" max="12545" width="14.85546875" style="11" customWidth="1"/>
    <col min="12546" max="12551" width="11.7109375" style="11" customWidth="1"/>
    <col min="12552" max="12552" width="8" style="11" customWidth="1"/>
    <col min="12553" max="12553" width="11.28515625" style="11" customWidth="1"/>
    <col min="12554" max="12554" width="8" style="11" customWidth="1"/>
    <col min="12555" max="12555" width="19.140625" style="11" customWidth="1"/>
    <col min="12556" max="12556" width="17.140625" style="11" customWidth="1"/>
    <col min="12557" max="12557" width="14.42578125" style="11" bestFit="1" customWidth="1"/>
    <col min="12558" max="12558" width="11" style="11" bestFit="1" customWidth="1"/>
    <col min="12559" max="12559" width="14.42578125" style="11" bestFit="1" customWidth="1"/>
    <col min="12560" max="12560" width="11" style="11" bestFit="1" customWidth="1"/>
    <col min="12561" max="12561" width="14.42578125" style="11" bestFit="1" customWidth="1"/>
    <col min="12562" max="12562" width="11" style="11" bestFit="1" customWidth="1"/>
    <col min="12563" max="12563" width="14.42578125" style="11" bestFit="1" customWidth="1"/>
    <col min="12564" max="12796" width="11.42578125" style="11"/>
    <col min="12797" max="12797" width="1.85546875" style="11" customWidth="1"/>
    <col min="12798" max="12798" width="43.7109375" style="11" customWidth="1"/>
    <col min="12799" max="12799" width="16.28515625" style="11" customWidth="1"/>
    <col min="12800" max="12800" width="16" style="11" customWidth="1"/>
    <col min="12801" max="12801" width="14.85546875" style="11" customWidth="1"/>
    <col min="12802" max="12807" width="11.7109375" style="11" customWidth="1"/>
    <col min="12808" max="12808" width="8" style="11" customWidth="1"/>
    <col min="12809" max="12809" width="11.28515625" style="11" customWidth="1"/>
    <col min="12810" max="12810" width="8" style="11" customWidth="1"/>
    <col min="12811" max="12811" width="19.140625" style="11" customWidth="1"/>
    <col min="12812" max="12812" width="17.140625" style="11" customWidth="1"/>
    <col min="12813" max="12813" width="14.42578125" style="11" bestFit="1" customWidth="1"/>
    <col min="12814" max="12814" width="11" style="11" bestFit="1" customWidth="1"/>
    <col min="12815" max="12815" width="14.42578125" style="11" bestFit="1" customWidth="1"/>
    <col min="12816" max="12816" width="11" style="11" bestFit="1" customWidth="1"/>
    <col min="12817" max="12817" width="14.42578125" style="11" bestFit="1" customWidth="1"/>
    <col min="12818" max="12818" width="11" style="11" bestFit="1" customWidth="1"/>
    <col min="12819" max="12819" width="14.42578125" style="11" bestFit="1" customWidth="1"/>
    <col min="12820" max="13052" width="11.42578125" style="11"/>
    <col min="13053" max="13053" width="1.85546875" style="11" customWidth="1"/>
    <col min="13054" max="13054" width="43.7109375" style="11" customWidth="1"/>
    <col min="13055" max="13055" width="16.28515625" style="11" customWidth="1"/>
    <col min="13056" max="13056" width="16" style="11" customWidth="1"/>
    <col min="13057" max="13057" width="14.85546875" style="11" customWidth="1"/>
    <col min="13058" max="13063" width="11.7109375" style="11" customWidth="1"/>
    <col min="13064" max="13064" width="8" style="11" customWidth="1"/>
    <col min="13065" max="13065" width="11.28515625" style="11" customWidth="1"/>
    <col min="13066" max="13066" width="8" style="11" customWidth="1"/>
    <col min="13067" max="13067" width="19.140625" style="11" customWidth="1"/>
    <col min="13068" max="13068" width="17.140625" style="11" customWidth="1"/>
    <col min="13069" max="13069" width="14.42578125" style="11" bestFit="1" customWidth="1"/>
    <col min="13070" max="13070" width="11" style="11" bestFit="1" customWidth="1"/>
    <col min="13071" max="13071" width="14.42578125" style="11" bestFit="1" customWidth="1"/>
    <col min="13072" max="13072" width="11" style="11" bestFit="1" customWidth="1"/>
    <col min="13073" max="13073" width="14.42578125" style="11" bestFit="1" customWidth="1"/>
    <col min="13074" max="13074" width="11" style="11" bestFit="1" customWidth="1"/>
    <col min="13075" max="13075" width="14.42578125" style="11" bestFit="1" customWidth="1"/>
    <col min="13076" max="13308" width="11.42578125" style="11"/>
    <col min="13309" max="13309" width="1.85546875" style="11" customWidth="1"/>
    <col min="13310" max="13310" width="43.7109375" style="11" customWidth="1"/>
    <col min="13311" max="13311" width="16.28515625" style="11" customWidth="1"/>
    <col min="13312" max="13312" width="16" style="11" customWidth="1"/>
    <col min="13313" max="13313" width="14.85546875" style="11" customWidth="1"/>
    <col min="13314" max="13319" width="11.7109375" style="11" customWidth="1"/>
    <col min="13320" max="13320" width="8" style="11" customWidth="1"/>
    <col min="13321" max="13321" width="11.28515625" style="11" customWidth="1"/>
    <col min="13322" max="13322" width="8" style="11" customWidth="1"/>
    <col min="13323" max="13323" width="19.140625" style="11" customWidth="1"/>
    <col min="13324" max="13324" width="17.140625" style="11" customWidth="1"/>
    <col min="13325" max="13325" width="14.42578125" style="11" bestFit="1" customWidth="1"/>
    <col min="13326" max="13326" width="11" style="11" bestFit="1" customWidth="1"/>
    <col min="13327" max="13327" width="14.42578125" style="11" bestFit="1" customWidth="1"/>
    <col min="13328" max="13328" width="11" style="11" bestFit="1" customWidth="1"/>
    <col min="13329" max="13329" width="14.42578125" style="11" bestFit="1" customWidth="1"/>
    <col min="13330" max="13330" width="11" style="11" bestFit="1" customWidth="1"/>
    <col min="13331" max="13331" width="14.42578125" style="11" bestFit="1" customWidth="1"/>
    <col min="13332" max="13564" width="11.42578125" style="11"/>
    <col min="13565" max="13565" width="1.85546875" style="11" customWidth="1"/>
    <col min="13566" max="13566" width="43.7109375" style="11" customWidth="1"/>
    <col min="13567" max="13567" width="16.28515625" style="11" customWidth="1"/>
    <col min="13568" max="13568" width="16" style="11" customWidth="1"/>
    <col min="13569" max="13569" width="14.85546875" style="11" customWidth="1"/>
    <col min="13570" max="13575" width="11.7109375" style="11" customWidth="1"/>
    <col min="13576" max="13576" width="8" style="11" customWidth="1"/>
    <col min="13577" max="13577" width="11.28515625" style="11" customWidth="1"/>
    <col min="13578" max="13578" width="8" style="11" customWidth="1"/>
    <col min="13579" max="13579" width="19.140625" style="11" customWidth="1"/>
    <col min="13580" max="13580" width="17.140625" style="11" customWidth="1"/>
    <col min="13581" max="13581" width="14.42578125" style="11" bestFit="1" customWidth="1"/>
    <col min="13582" max="13582" width="11" style="11" bestFit="1" customWidth="1"/>
    <col min="13583" max="13583" width="14.42578125" style="11" bestFit="1" customWidth="1"/>
    <col min="13584" max="13584" width="11" style="11" bestFit="1" customWidth="1"/>
    <col min="13585" max="13585" width="14.42578125" style="11" bestFit="1" customWidth="1"/>
    <col min="13586" max="13586" width="11" style="11" bestFit="1" customWidth="1"/>
    <col min="13587" max="13587" width="14.42578125" style="11" bestFit="1" customWidth="1"/>
    <col min="13588" max="13820" width="11.42578125" style="11"/>
    <col min="13821" max="13821" width="1.85546875" style="11" customWidth="1"/>
    <col min="13822" max="13822" width="43.7109375" style="11" customWidth="1"/>
    <col min="13823" max="13823" width="16.28515625" style="11" customWidth="1"/>
    <col min="13824" max="13824" width="16" style="11" customWidth="1"/>
    <col min="13825" max="13825" width="14.85546875" style="11" customWidth="1"/>
    <col min="13826" max="13831" width="11.7109375" style="11" customWidth="1"/>
    <col min="13832" max="13832" width="8" style="11" customWidth="1"/>
    <col min="13833" max="13833" width="11.28515625" style="11" customWidth="1"/>
    <col min="13834" max="13834" width="8" style="11" customWidth="1"/>
    <col min="13835" max="13835" width="19.140625" style="11" customWidth="1"/>
    <col min="13836" max="13836" width="17.140625" style="11" customWidth="1"/>
    <col min="13837" max="13837" width="14.42578125" style="11" bestFit="1" customWidth="1"/>
    <col min="13838" max="13838" width="11" style="11" bestFit="1" customWidth="1"/>
    <col min="13839" max="13839" width="14.42578125" style="11" bestFit="1" customWidth="1"/>
    <col min="13840" max="13840" width="11" style="11" bestFit="1" customWidth="1"/>
    <col min="13841" max="13841" width="14.42578125" style="11" bestFit="1" customWidth="1"/>
    <col min="13842" max="13842" width="11" style="11" bestFit="1" customWidth="1"/>
    <col min="13843" max="13843" width="14.42578125" style="11" bestFit="1" customWidth="1"/>
    <col min="13844" max="14076" width="11.42578125" style="11"/>
    <col min="14077" max="14077" width="1.85546875" style="11" customWidth="1"/>
    <col min="14078" max="14078" width="43.7109375" style="11" customWidth="1"/>
    <col min="14079" max="14079" width="16.28515625" style="11" customWidth="1"/>
    <col min="14080" max="14080" width="16" style="11" customWidth="1"/>
    <col min="14081" max="14081" width="14.85546875" style="11" customWidth="1"/>
    <col min="14082" max="14087" width="11.7109375" style="11" customWidth="1"/>
    <col min="14088" max="14088" width="8" style="11" customWidth="1"/>
    <col min="14089" max="14089" width="11.28515625" style="11" customWidth="1"/>
    <col min="14090" max="14090" width="8" style="11" customWidth="1"/>
    <col min="14091" max="14091" width="19.140625" style="11" customWidth="1"/>
    <col min="14092" max="14092" width="17.140625" style="11" customWidth="1"/>
    <col min="14093" max="14093" width="14.42578125" style="11" bestFit="1" customWidth="1"/>
    <col min="14094" max="14094" width="11" style="11" bestFit="1" customWidth="1"/>
    <col min="14095" max="14095" width="14.42578125" style="11" bestFit="1" customWidth="1"/>
    <col min="14096" max="14096" width="11" style="11" bestFit="1" customWidth="1"/>
    <col min="14097" max="14097" width="14.42578125" style="11" bestFit="1" customWidth="1"/>
    <col min="14098" max="14098" width="11" style="11" bestFit="1" customWidth="1"/>
    <col min="14099" max="14099" width="14.42578125" style="11" bestFit="1" customWidth="1"/>
    <col min="14100" max="14332" width="11.42578125" style="11"/>
    <col min="14333" max="14333" width="1.85546875" style="11" customWidth="1"/>
    <col min="14334" max="14334" width="43.7109375" style="11" customWidth="1"/>
    <col min="14335" max="14335" width="16.28515625" style="11" customWidth="1"/>
    <col min="14336" max="14336" width="16" style="11" customWidth="1"/>
    <col min="14337" max="14337" width="14.85546875" style="11" customWidth="1"/>
    <col min="14338" max="14343" width="11.7109375" style="11" customWidth="1"/>
    <col min="14344" max="14344" width="8" style="11" customWidth="1"/>
    <col min="14345" max="14345" width="11.28515625" style="11" customWidth="1"/>
    <col min="14346" max="14346" width="8" style="11" customWidth="1"/>
    <col min="14347" max="14347" width="19.140625" style="11" customWidth="1"/>
    <col min="14348" max="14348" width="17.140625" style="11" customWidth="1"/>
    <col min="14349" max="14349" width="14.42578125" style="11" bestFit="1" customWidth="1"/>
    <col min="14350" max="14350" width="11" style="11" bestFit="1" customWidth="1"/>
    <col min="14351" max="14351" width="14.42578125" style="11" bestFit="1" customWidth="1"/>
    <col min="14352" max="14352" width="11" style="11" bestFit="1" customWidth="1"/>
    <col min="14353" max="14353" width="14.42578125" style="11" bestFit="1" customWidth="1"/>
    <col min="14354" max="14354" width="11" style="11" bestFit="1" customWidth="1"/>
    <col min="14355" max="14355" width="14.42578125" style="11" bestFit="1" customWidth="1"/>
    <col min="14356" max="14588" width="11.42578125" style="11"/>
    <col min="14589" max="14589" width="1.85546875" style="11" customWidth="1"/>
    <col min="14590" max="14590" width="43.7109375" style="11" customWidth="1"/>
    <col min="14591" max="14591" width="16.28515625" style="11" customWidth="1"/>
    <col min="14592" max="14592" width="16" style="11" customWidth="1"/>
    <col min="14593" max="14593" width="14.85546875" style="11" customWidth="1"/>
    <col min="14594" max="14599" width="11.7109375" style="11" customWidth="1"/>
    <col min="14600" max="14600" width="8" style="11" customWidth="1"/>
    <col min="14601" max="14601" width="11.28515625" style="11" customWidth="1"/>
    <col min="14602" max="14602" width="8" style="11" customWidth="1"/>
    <col min="14603" max="14603" width="19.140625" style="11" customWidth="1"/>
    <col min="14604" max="14604" width="17.140625" style="11" customWidth="1"/>
    <col min="14605" max="14605" width="14.42578125" style="11" bestFit="1" customWidth="1"/>
    <col min="14606" max="14606" width="11" style="11" bestFit="1" customWidth="1"/>
    <col min="14607" max="14607" width="14.42578125" style="11" bestFit="1" customWidth="1"/>
    <col min="14608" max="14608" width="11" style="11" bestFit="1" customWidth="1"/>
    <col min="14609" max="14609" width="14.42578125" style="11" bestFit="1" customWidth="1"/>
    <col min="14610" max="14610" width="11" style="11" bestFit="1" customWidth="1"/>
    <col min="14611" max="14611" width="14.42578125" style="11" bestFit="1" customWidth="1"/>
    <col min="14612" max="14844" width="11.42578125" style="11"/>
    <col min="14845" max="14845" width="1.85546875" style="11" customWidth="1"/>
    <col min="14846" max="14846" width="43.7109375" style="11" customWidth="1"/>
    <col min="14847" max="14847" width="16.28515625" style="11" customWidth="1"/>
    <col min="14848" max="14848" width="16" style="11" customWidth="1"/>
    <col min="14849" max="14849" width="14.85546875" style="11" customWidth="1"/>
    <col min="14850" max="14855" width="11.7109375" style="11" customWidth="1"/>
    <col min="14856" max="14856" width="8" style="11" customWidth="1"/>
    <col min="14857" max="14857" width="11.28515625" style="11" customWidth="1"/>
    <col min="14858" max="14858" width="8" style="11" customWidth="1"/>
    <col min="14859" max="14859" width="19.140625" style="11" customWidth="1"/>
    <col min="14860" max="14860" width="17.140625" style="11" customWidth="1"/>
    <col min="14861" max="14861" width="14.42578125" style="11" bestFit="1" customWidth="1"/>
    <col min="14862" max="14862" width="11" style="11" bestFit="1" customWidth="1"/>
    <col min="14863" max="14863" width="14.42578125" style="11" bestFit="1" customWidth="1"/>
    <col min="14864" max="14864" width="11" style="11" bestFit="1" customWidth="1"/>
    <col min="14865" max="14865" width="14.42578125" style="11" bestFit="1" customWidth="1"/>
    <col min="14866" max="14866" width="11" style="11" bestFit="1" customWidth="1"/>
    <col min="14867" max="14867" width="14.42578125" style="11" bestFit="1" customWidth="1"/>
    <col min="14868" max="15100" width="11.42578125" style="11"/>
    <col min="15101" max="15101" width="1.85546875" style="11" customWidth="1"/>
    <col min="15102" max="15102" width="43.7109375" style="11" customWidth="1"/>
    <col min="15103" max="15103" width="16.28515625" style="11" customWidth="1"/>
    <col min="15104" max="15104" width="16" style="11" customWidth="1"/>
    <col min="15105" max="15105" width="14.85546875" style="11" customWidth="1"/>
    <col min="15106" max="15111" width="11.7109375" style="11" customWidth="1"/>
    <col min="15112" max="15112" width="8" style="11" customWidth="1"/>
    <col min="15113" max="15113" width="11.28515625" style="11" customWidth="1"/>
    <col min="15114" max="15114" width="8" style="11" customWidth="1"/>
    <col min="15115" max="15115" width="19.140625" style="11" customWidth="1"/>
    <col min="15116" max="15116" width="17.140625" style="11" customWidth="1"/>
    <col min="15117" max="15117" width="14.42578125" style="11" bestFit="1" customWidth="1"/>
    <col min="15118" max="15118" width="11" style="11" bestFit="1" customWidth="1"/>
    <col min="15119" max="15119" width="14.42578125" style="11" bestFit="1" customWidth="1"/>
    <col min="15120" max="15120" width="11" style="11" bestFit="1" customWidth="1"/>
    <col min="15121" max="15121" width="14.42578125" style="11" bestFit="1" customWidth="1"/>
    <col min="15122" max="15122" width="11" style="11" bestFit="1" customWidth="1"/>
    <col min="15123" max="15123" width="14.42578125" style="11" bestFit="1" customWidth="1"/>
    <col min="15124" max="15356" width="11.42578125" style="11"/>
    <col min="15357" max="15357" width="1.85546875" style="11" customWidth="1"/>
    <col min="15358" max="15358" width="43.7109375" style="11" customWidth="1"/>
    <col min="15359" max="15359" width="16.28515625" style="11" customWidth="1"/>
    <col min="15360" max="15360" width="16" style="11" customWidth="1"/>
    <col min="15361" max="15361" width="14.85546875" style="11" customWidth="1"/>
    <col min="15362" max="15367" width="11.7109375" style="11" customWidth="1"/>
    <col min="15368" max="15368" width="8" style="11" customWidth="1"/>
    <col min="15369" max="15369" width="11.28515625" style="11" customWidth="1"/>
    <col min="15370" max="15370" width="8" style="11" customWidth="1"/>
    <col min="15371" max="15371" width="19.140625" style="11" customWidth="1"/>
    <col min="15372" max="15372" width="17.140625" style="11" customWidth="1"/>
    <col min="15373" max="15373" width="14.42578125" style="11" bestFit="1" customWidth="1"/>
    <col min="15374" max="15374" width="11" style="11" bestFit="1" customWidth="1"/>
    <col min="15375" max="15375" width="14.42578125" style="11" bestFit="1" customWidth="1"/>
    <col min="15376" max="15376" width="11" style="11" bestFit="1" customWidth="1"/>
    <col min="15377" max="15377" width="14.42578125" style="11" bestFit="1" customWidth="1"/>
    <col min="15378" max="15378" width="11" style="11" bestFit="1" customWidth="1"/>
    <col min="15379" max="15379" width="14.42578125" style="11" bestFit="1" customWidth="1"/>
    <col min="15380" max="15612" width="11.42578125" style="11"/>
    <col min="15613" max="15613" width="1.85546875" style="11" customWidth="1"/>
    <col min="15614" max="15614" width="43.7109375" style="11" customWidth="1"/>
    <col min="15615" max="15615" width="16.28515625" style="11" customWidth="1"/>
    <col min="15616" max="15616" width="16" style="11" customWidth="1"/>
    <col min="15617" max="15617" width="14.85546875" style="11" customWidth="1"/>
    <col min="15618" max="15623" width="11.7109375" style="11" customWidth="1"/>
    <col min="15624" max="15624" width="8" style="11" customWidth="1"/>
    <col min="15625" max="15625" width="11.28515625" style="11" customWidth="1"/>
    <col min="15626" max="15626" width="8" style="11" customWidth="1"/>
    <col min="15627" max="15627" width="19.140625" style="11" customWidth="1"/>
    <col min="15628" max="15628" width="17.140625" style="11" customWidth="1"/>
    <col min="15629" max="15629" width="14.42578125" style="11" bestFit="1" customWidth="1"/>
    <col min="15630" max="15630" width="11" style="11" bestFit="1" customWidth="1"/>
    <col min="15631" max="15631" width="14.42578125" style="11" bestFit="1" customWidth="1"/>
    <col min="15632" max="15632" width="11" style="11" bestFit="1" customWidth="1"/>
    <col min="15633" max="15633" width="14.42578125" style="11" bestFit="1" customWidth="1"/>
    <col min="15634" max="15634" width="11" style="11" bestFit="1" customWidth="1"/>
    <col min="15635" max="15635" width="14.42578125" style="11" bestFit="1" customWidth="1"/>
    <col min="15636" max="15868" width="11.42578125" style="11"/>
    <col min="15869" max="15869" width="1.85546875" style="11" customWidth="1"/>
    <col min="15870" max="15870" width="43.7109375" style="11" customWidth="1"/>
    <col min="15871" max="15871" width="16.28515625" style="11" customWidth="1"/>
    <col min="15872" max="15872" width="16" style="11" customWidth="1"/>
    <col min="15873" max="15873" width="14.85546875" style="11" customWidth="1"/>
    <col min="15874" max="15879" width="11.7109375" style="11" customWidth="1"/>
    <col min="15880" max="15880" width="8" style="11" customWidth="1"/>
    <col min="15881" max="15881" width="11.28515625" style="11" customWidth="1"/>
    <col min="15882" max="15882" width="8" style="11" customWidth="1"/>
    <col min="15883" max="15883" width="19.140625" style="11" customWidth="1"/>
    <col min="15884" max="15884" width="17.140625" style="11" customWidth="1"/>
    <col min="15885" max="15885" width="14.42578125" style="11" bestFit="1" customWidth="1"/>
    <col min="15886" max="15886" width="11" style="11" bestFit="1" customWidth="1"/>
    <col min="15887" max="15887" width="14.42578125" style="11" bestFit="1" customWidth="1"/>
    <col min="15888" max="15888" width="11" style="11" bestFit="1" customWidth="1"/>
    <col min="15889" max="15889" width="14.42578125" style="11" bestFit="1" customWidth="1"/>
    <col min="15890" max="15890" width="11" style="11" bestFit="1" customWidth="1"/>
    <col min="15891" max="15891" width="14.42578125" style="11" bestFit="1" customWidth="1"/>
    <col min="15892" max="16124" width="11.42578125" style="11"/>
    <col min="16125" max="16125" width="1.85546875" style="11" customWidth="1"/>
    <col min="16126" max="16126" width="43.7109375" style="11" customWidth="1"/>
    <col min="16127" max="16127" width="16.28515625" style="11" customWidth="1"/>
    <col min="16128" max="16128" width="16" style="11" customWidth="1"/>
    <col min="16129" max="16129" width="14.85546875" style="11" customWidth="1"/>
    <col min="16130" max="16135" width="11.7109375" style="11" customWidth="1"/>
    <col min="16136" max="16136" width="8" style="11" customWidth="1"/>
    <col min="16137" max="16137" width="11.28515625" style="11" customWidth="1"/>
    <col min="16138" max="16138" width="8" style="11" customWidth="1"/>
    <col min="16139" max="16139" width="19.140625" style="11" customWidth="1"/>
    <col min="16140" max="16140" width="17.140625" style="11" customWidth="1"/>
    <col min="16141" max="16141" width="14.42578125" style="11" bestFit="1" customWidth="1"/>
    <col min="16142" max="16142" width="11" style="11" bestFit="1" customWidth="1"/>
    <col min="16143" max="16143" width="14.42578125" style="11" bestFit="1" customWidth="1"/>
    <col min="16144" max="16144" width="11" style="11" bestFit="1" customWidth="1"/>
    <col min="16145" max="16145" width="14.42578125" style="11" bestFit="1" customWidth="1"/>
    <col min="16146" max="16146" width="11" style="11" bestFit="1" customWidth="1"/>
    <col min="16147" max="16147" width="14.42578125" style="11" bestFit="1" customWidth="1"/>
    <col min="16148" max="16384" width="11.42578125" style="11"/>
  </cols>
  <sheetData>
    <row r="3" spans="1:15" x14ac:dyDescent="0.25">
      <c r="A3" s="100"/>
      <c r="B3" s="100"/>
      <c r="C3" s="100"/>
      <c r="D3" s="100"/>
    </row>
    <row r="4" spans="1:15" x14ac:dyDescent="0.25">
      <c r="A4" s="100"/>
      <c r="B4" s="100"/>
      <c r="C4" s="100"/>
      <c r="D4" s="100"/>
    </row>
    <row r="5" spans="1:15" x14ac:dyDescent="0.25">
      <c r="A5" s="100"/>
      <c r="B5" s="100"/>
      <c r="C5" s="100"/>
      <c r="D5" s="100"/>
    </row>
    <row r="6" spans="1:15" x14ac:dyDescent="0.25">
      <c r="A6" s="777" t="s">
        <v>595</v>
      </c>
      <c r="B6" s="777"/>
      <c r="C6" s="777"/>
      <c r="D6" s="777"/>
    </row>
    <row r="7" spans="1:15" ht="19.5" customHeight="1" x14ac:dyDescent="0.25">
      <c r="A7" s="777"/>
      <c r="B7" s="777"/>
      <c r="C7" s="777"/>
      <c r="D7" s="777"/>
    </row>
    <row r="8" spans="1:15" ht="14.25" customHeight="1" x14ac:dyDescent="0.2">
      <c r="A8" s="854" t="s">
        <v>567</v>
      </c>
      <c r="B8" s="854"/>
      <c r="C8" s="854"/>
      <c r="D8" s="854"/>
    </row>
    <row r="9" spans="1:15" ht="12" customHeight="1" x14ac:dyDescent="0.2">
      <c r="A9" s="855" t="s">
        <v>607</v>
      </c>
      <c r="B9" s="855"/>
      <c r="C9" s="855"/>
      <c r="D9" s="855"/>
    </row>
    <row r="10" spans="1:15" s="12" customFormat="1" ht="12.75" x14ac:dyDescent="0.2">
      <c r="A10" s="858"/>
      <c r="B10" s="858"/>
      <c r="C10" s="858"/>
      <c r="D10" s="101"/>
    </row>
    <row r="11" spans="1:15" s="12" customFormat="1" ht="14.25" x14ac:dyDescent="0.25">
      <c r="A11" s="332" t="s">
        <v>181</v>
      </c>
      <c r="B11" s="328"/>
      <c r="C11" s="411"/>
      <c r="D11" s="412"/>
    </row>
    <row r="12" spans="1:15" ht="23.25" customHeight="1" x14ac:dyDescent="0.25">
      <c r="A12" s="333" t="s">
        <v>194</v>
      </c>
      <c r="B12" s="333">
        <v>2014</v>
      </c>
      <c r="C12" s="333">
        <v>2016</v>
      </c>
      <c r="D12" s="333">
        <v>2017</v>
      </c>
      <c r="E12" s="287"/>
      <c r="F12" s="287"/>
      <c r="G12" s="287"/>
      <c r="H12" s="287"/>
      <c r="I12" s="287"/>
      <c r="J12" s="287"/>
      <c r="K12" s="287"/>
      <c r="L12" s="287"/>
      <c r="M12" s="287"/>
      <c r="N12" s="287"/>
      <c r="O12" s="287"/>
    </row>
    <row r="13" spans="1:15" ht="24" x14ac:dyDescent="0.25">
      <c r="A13" s="334" t="s">
        <v>195</v>
      </c>
      <c r="B13" s="335">
        <v>5616</v>
      </c>
      <c r="C13" s="335">
        <v>5070</v>
      </c>
      <c r="D13" s="335">
        <v>5090</v>
      </c>
    </row>
    <row r="14" spans="1:15" x14ac:dyDescent="0.25">
      <c r="A14" s="336" t="s">
        <v>184</v>
      </c>
      <c r="B14" s="337">
        <v>2.2999999999999998</v>
      </c>
      <c r="C14" s="337">
        <v>2.5299999999999998</v>
      </c>
      <c r="D14" s="337">
        <v>2.73</v>
      </c>
      <c r="E14" s="287"/>
      <c r="F14" s="287"/>
      <c r="G14" s="287"/>
      <c r="H14" s="287"/>
      <c r="I14" s="287"/>
      <c r="J14" s="287"/>
      <c r="K14" s="287"/>
      <c r="L14" s="287"/>
      <c r="M14" s="287"/>
      <c r="N14" s="287"/>
      <c r="O14" s="287"/>
    </row>
    <row r="15" spans="1:15" x14ac:dyDescent="0.25">
      <c r="A15" s="334" t="s">
        <v>185</v>
      </c>
      <c r="B15" s="335">
        <v>253.3</v>
      </c>
      <c r="C15" s="335">
        <v>251.47</v>
      </c>
      <c r="D15" s="335">
        <v>271.88</v>
      </c>
    </row>
    <row r="16" spans="1:15" ht="24" customHeight="1" x14ac:dyDescent="0.25">
      <c r="A16" s="338" t="s">
        <v>196</v>
      </c>
      <c r="B16" s="339">
        <v>743897623</v>
      </c>
      <c r="C16" s="339">
        <v>658923645</v>
      </c>
      <c r="D16" s="339">
        <v>775829355</v>
      </c>
      <c r="E16" s="287"/>
      <c r="F16" s="287"/>
      <c r="G16" s="287"/>
      <c r="H16" s="287"/>
      <c r="I16" s="287"/>
      <c r="J16" s="287"/>
      <c r="K16" s="287"/>
      <c r="L16" s="287"/>
      <c r="M16" s="287"/>
      <c r="N16" s="287"/>
      <c r="O16" s="287"/>
    </row>
    <row r="17" spans="1:15" x14ac:dyDescent="0.25">
      <c r="A17" s="334" t="s">
        <v>184</v>
      </c>
      <c r="B17" s="340">
        <v>5.91</v>
      </c>
      <c r="C17" s="340">
        <v>6.01</v>
      </c>
      <c r="D17" s="340">
        <v>6.11</v>
      </c>
    </row>
    <row r="18" spans="1:15" x14ac:dyDescent="0.25">
      <c r="A18" s="341" t="s">
        <v>185</v>
      </c>
      <c r="B18" s="342">
        <v>86111919.760000005</v>
      </c>
      <c r="C18" s="342">
        <v>77608753</v>
      </c>
      <c r="D18" s="342">
        <v>92873474.469999999</v>
      </c>
      <c r="E18" s="287"/>
      <c r="F18" s="287"/>
      <c r="G18" s="287"/>
      <c r="H18" s="287"/>
      <c r="I18" s="287"/>
      <c r="J18" s="287"/>
      <c r="K18" s="287"/>
      <c r="L18" s="287"/>
      <c r="M18" s="287"/>
      <c r="N18" s="287"/>
      <c r="O18" s="287"/>
    </row>
    <row r="19" spans="1:15" x14ac:dyDescent="0.2">
      <c r="A19" s="343" t="s">
        <v>615</v>
      </c>
      <c r="B19" s="331"/>
      <c r="C19" s="413"/>
      <c r="D19" s="414"/>
      <c r="E19" s="13"/>
      <c r="F19" s="13"/>
      <c r="G19" s="14"/>
      <c r="H19" s="14"/>
    </row>
    <row r="20" spans="1:15" x14ac:dyDescent="0.2">
      <c r="A20" s="859" t="s">
        <v>187</v>
      </c>
      <c r="B20" s="859"/>
      <c r="C20" s="415"/>
      <c r="D20" s="414"/>
      <c r="E20" s="13"/>
      <c r="F20" s="13"/>
      <c r="G20" s="13"/>
      <c r="H20" s="13"/>
      <c r="I20" s="287"/>
      <c r="J20" s="287"/>
      <c r="K20" s="287"/>
      <c r="L20" s="287"/>
      <c r="M20" s="287"/>
      <c r="N20" s="287"/>
      <c r="O20" s="287"/>
    </row>
    <row r="21" spans="1:15" ht="22.5" x14ac:dyDescent="0.25">
      <c r="A21" s="417" t="s">
        <v>197</v>
      </c>
      <c r="B21" s="329"/>
      <c r="C21" s="329"/>
      <c r="D21" s="331"/>
    </row>
    <row r="22" spans="1:15" x14ac:dyDescent="0.25">
      <c r="A22" s="330"/>
      <c r="B22" s="330"/>
      <c r="C22" s="330"/>
      <c r="D22" s="330"/>
      <c r="E22" s="287"/>
      <c r="F22" s="287"/>
      <c r="G22" s="287"/>
      <c r="H22" s="287"/>
      <c r="I22" s="287"/>
      <c r="J22" s="287"/>
      <c r="K22" s="287"/>
      <c r="L22" s="287"/>
      <c r="M22" s="287"/>
      <c r="N22" s="287"/>
      <c r="O22" s="287"/>
    </row>
    <row r="23" spans="1:15" x14ac:dyDescent="0.25">
      <c r="A23" s="331"/>
      <c r="B23" s="331"/>
      <c r="C23" s="331"/>
      <c r="D23" s="331"/>
    </row>
    <row r="24" spans="1:15" ht="14.25" x14ac:dyDescent="0.25">
      <c r="A24" s="344" t="s">
        <v>181</v>
      </c>
      <c r="B24" s="261"/>
      <c r="C24" s="412"/>
      <c r="D24" s="330"/>
      <c r="E24" s="287"/>
      <c r="F24" s="287"/>
      <c r="G24" s="287"/>
      <c r="H24" s="287"/>
      <c r="I24" s="287"/>
      <c r="J24" s="287"/>
      <c r="K24" s="287"/>
      <c r="L24" s="287"/>
      <c r="M24" s="287"/>
      <c r="N24" s="287"/>
      <c r="O24" s="287"/>
    </row>
    <row r="25" spans="1:15" ht="22.5" customHeight="1" x14ac:dyDescent="0.25">
      <c r="A25" s="401" t="s">
        <v>198</v>
      </c>
      <c r="B25" s="402">
        <v>2014</v>
      </c>
      <c r="C25" s="402">
        <v>2016</v>
      </c>
      <c r="D25" s="402">
        <v>2017</v>
      </c>
    </row>
    <row r="26" spans="1:15" ht="24" x14ac:dyDescent="0.25">
      <c r="A26" s="338" t="s">
        <v>199</v>
      </c>
      <c r="B26" s="339">
        <v>2804</v>
      </c>
      <c r="C26" s="339">
        <v>2254</v>
      </c>
      <c r="D26" s="339">
        <v>1962</v>
      </c>
      <c r="E26" s="287"/>
      <c r="F26" s="287"/>
      <c r="G26" s="287"/>
      <c r="H26" s="287"/>
      <c r="I26" s="287"/>
      <c r="J26" s="287"/>
      <c r="K26" s="287"/>
      <c r="L26" s="287"/>
      <c r="M26" s="287"/>
      <c r="N26" s="287"/>
      <c r="O26" s="287"/>
    </row>
    <row r="27" spans="1:15" x14ac:dyDescent="0.25">
      <c r="A27" s="334" t="s">
        <v>184</v>
      </c>
      <c r="B27" s="340">
        <v>3.5</v>
      </c>
      <c r="C27" s="340">
        <v>3.98</v>
      </c>
      <c r="D27" s="340">
        <v>3.72</v>
      </c>
    </row>
    <row r="28" spans="1:15" x14ac:dyDescent="0.25">
      <c r="A28" s="336" t="s">
        <v>185</v>
      </c>
      <c r="B28" s="346">
        <v>192.2</v>
      </c>
      <c r="C28" s="346">
        <v>175.96</v>
      </c>
      <c r="D28" s="346">
        <v>142.94</v>
      </c>
      <c r="E28" s="287"/>
      <c r="F28" s="287"/>
      <c r="G28" s="287"/>
      <c r="H28" s="287"/>
      <c r="I28" s="287"/>
      <c r="J28" s="287"/>
      <c r="K28" s="287"/>
      <c r="L28" s="287"/>
      <c r="M28" s="287"/>
      <c r="N28" s="287"/>
      <c r="O28" s="287"/>
    </row>
    <row r="29" spans="1:15" x14ac:dyDescent="0.25">
      <c r="A29" s="334" t="s">
        <v>200</v>
      </c>
      <c r="B29" s="335">
        <v>153802755</v>
      </c>
      <c r="C29" s="335">
        <v>155643221</v>
      </c>
      <c r="D29" s="335">
        <v>136788959</v>
      </c>
    </row>
    <row r="30" spans="1:15" x14ac:dyDescent="0.25">
      <c r="A30" s="336" t="s">
        <v>184</v>
      </c>
      <c r="B30" s="337">
        <v>5.05</v>
      </c>
      <c r="C30" s="337">
        <v>7.84</v>
      </c>
      <c r="D30" s="337">
        <v>9.11</v>
      </c>
      <c r="E30" s="287"/>
      <c r="F30" s="287"/>
      <c r="G30" s="287"/>
      <c r="H30" s="287"/>
      <c r="I30" s="287"/>
      <c r="J30" s="287"/>
      <c r="K30" s="287"/>
      <c r="L30" s="287"/>
      <c r="M30" s="287"/>
      <c r="N30" s="287"/>
      <c r="O30" s="287"/>
    </row>
    <row r="31" spans="1:15" ht="12.75" thickBot="1" x14ac:dyDescent="0.3">
      <c r="A31" s="347" t="s">
        <v>185</v>
      </c>
      <c r="B31" s="348">
        <v>15213667.1</v>
      </c>
      <c r="C31" s="348">
        <v>23906115.800000001</v>
      </c>
      <c r="D31" s="348">
        <v>24417157.199999999</v>
      </c>
    </row>
    <row r="32" spans="1:15" s="287" customFormat="1" x14ac:dyDescent="0.25">
      <c r="A32" s="309" t="s">
        <v>541</v>
      </c>
      <c r="B32" s="310"/>
      <c r="C32" s="299"/>
      <c r="D32" s="288"/>
    </row>
    <row r="33" spans="1:4" x14ac:dyDescent="0.25">
      <c r="A33" s="856" t="s">
        <v>187</v>
      </c>
      <c r="B33" s="856"/>
      <c r="C33" s="104"/>
      <c r="D33" s="100"/>
    </row>
    <row r="34" spans="1:4" s="287" customFormat="1" ht="22.5" x14ac:dyDescent="0.25">
      <c r="A34" s="417" t="s">
        <v>197</v>
      </c>
      <c r="B34" s="288"/>
      <c r="C34" s="288"/>
      <c r="D34" s="288"/>
    </row>
    <row r="35" spans="1:4" x14ac:dyDescent="0.25">
      <c r="A35" s="100"/>
      <c r="B35" s="100"/>
      <c r="C35" s="100"/>
      <c r="D35" s="100"/>
    </row>
    <row r="36" spans="1:4" s="287" customFormat="1" x14ac:dyDescent="0.25">
      <c r="A36" s="288"/>
      <c r="B36" s="288"/>
      <c r="C36" s="288"/>
      <c r="D36" s="288"/>
    </row>
    <row r="37" spans="1:4" ht="13.5" thickBot="1" x14ac:dyDescent="0.25">
      <c r="A37" s="403" t="s">
        <v>181</v>
      </c>
      <c r="B37" s="102"/>
      <c r="C37" s="101"/>
      <c r="D37" s="100"/>
    </row>
    <row r="38" spans="1:4" s="287" customFormat="1" ht="22.5" customHeight="1" x14ac:dyDescent="0.25">
      <c r="A38" s="404" t="s">
        <v>201</v>
      </c>
      <c r="B38" s="404">
        <v>2014</v>
      </c>
      <c r="C38" s="404">
        <v>2016</v>
      </c>
      <c r="D38" s="404">
        <v>2017</v>
      </c>
    </row>
    <row r="39" spans="1:4" ht="24" x14ac:dyDescent="0.25">
      <c r="A39" s="418" t="s">
        <v>202</v>
      </c>
      <c r="B39" s="419">
        <v>5300</v>
      </c>
      <c r="C39" s="419">
        <v>4210</v>
      </c>
      <c r="D39" s="419">
        <v>3641</v>
      </c>
    </row>
    <row r="40" spans="1:4" s="287" customFormat="1" x14ac:dyDescent="0.25">
      <c r="A40" s="405" t="s">
        <v>184</v>
      </c>
      <c r="B40" s="408">
        <v>2.92</v>
      </c>
      <c r="C40" s="408">
        <v>2.2200000000000002</v>
      </c>
      <c r="D40" s="408">
        <v>2.86</v>
      </c>
    </row>
    <row r="41" spans="1:4" x14ac:dyDescent="0.25">
      <c r="A41" s="405" t="s">
        <v>185</v>
      </c>
      <c r="B41" s="409">
        <v>303.20999999999998</v>
      </c>
      <c r="C41" s="409">
        <v>182.83</v>
      </c>
      <c r="D41" s="409">
        <v>204.25</v>
      </c>
    </row>
    <row r="42" spans="1:4" s="287" customFormat="1" x14ac:dyDescent="0.25">
      <c r="A42" s="418" t="s">
        <v>203</v>
      </c>
      <c r="B42" s="419">
        <v>344884744</v>
      </c>
      <c r="C42" s="419">
        <v>332559246</v>
      </c>
      <c r="D42" s="419">
        <v>255767202</v>
      </c>
    </row>
    <row r="43" spans="1:4" x14ac:dyDescent="0.25">
      <c r="A43" s="405" t="s">
        <v>184</v>
      </c>
      <c r="B43" s="408">
        <v>4.21</v>
      </c>
      <c r="C43" s="408">
        <v>4.5</v>
      </c>
      <c r="D43" s="408">
        <v>4.74</v>
      </c>
    </row>
    <row r="44" spans="1:4" ht="12.75" thickBot="1" x14ac:dyDescent="0.3">
      <c r="A44" s="406" t="s">
        <v>185</v>
      </c>
      <c r="B44" s="410">
        <v>28448634.399999999</v>
      </c>
      <c r="C44" s="410">
        <v>29336134.670000002</v>
      </c>
      <c r="D44" s="410">
        <v>23776041.289999999</v>
      </c>
    </row>
    <row r="45" spans="1:4" x14ac:dyDescent="0.25">
      <c r="A45" s="103" t="s">
        <v>541</v>
      </c>
      <c r="B45" s="120"/>
      <c r="C45" s="104"/>
      <c r="D45" s="100"/>
    </row>
    <row r="46" spans="1:4" x14ac:dyDescent="0.25">
      <c r="A46" s="856" t="s">
        <v>187</v>
      </c>
      <c r="B46" s="856"/>
      <c r="C46" s="104"/>
      <c r="D46" s="100"/>
    </row>
    <row r="47" spans="1:4" ht="22.5" x14ac:dyDescent="0.25">
      <c r="A47" s="417" t="s">
        <v>197</v>
      </c>
      <c r="B47" s="100"/>
      <c r="C47" s="100"/>
      <c r="D47" s="100"/>
    </row>
    <row r="48" spans="1:4" x14ac:dyDescent="0.25">
      <c r="A48" s="100"/>
      <c r="B48" s="100"/>
      <c r="C48" s="100"/>
      <c r="D48" s="100"/>
    </row>
    <row r="49" spans="1:4" x14ac:dyDescent="0.25">
      <c r="A49" s="100"/>
      <c r="B49" s="100"/>
      <c r="C49" s="100"/>
      <c r="D49" s="100"/>
    </row>
    <row r="50" spans="1:4" x14ac:dyDescent="0.25">
      <c r="A50" s="100"/>
      <c r="B50" s="100"/>
    </row>
    <row r="51" spans="1:4" x14ac:dyDescent="0.25">
      <c r="A51" s="100"/>
      <c r="B51" s="100"/>
    </row>
  </sheetData>
  <mergeCells count="7">
    <mergeCell ref="A6:D7"/>
    <mergeCell ref="A10:C10"/>
    <mergeCell ref="A20:B20"/>
    <mergeCell ref="A33:B33"/>
    <mergeCell ref="A46:B46"/>
    <mergeCell ref="A8:D8"/>
    <mergeCell ref="A9:D9"/>
  </mergeCells>
  <conditionalFormatting sqref="B21:D21 B11:C11 D10:D11">
    <cfRule type="cellIs" priority="189" stopIfTrue="1" operator="greaterThan">
      <formula>10</formula>
    </cfRule>
    <cfRule type="cellIs" priority="190" stopIfTrue="1" operator="greaterThan">
      <formula>10</formula>
    </cfRule>
    <cfRule type="cellIs" priority="191" stopIfTrue="1" operator="greaterThan">
      <formula>10</formula>
    </cfRule>
    <cfRule type="cellIs" priority="192" stopIfTrue="1" operator="greaterThan">
      <formula>10</formula>
    </cfRule>
  </conditionalFormatting>
  <conditionalFormatting sqref="B24:C24">
    <cfRule type="cellIs" priority="177" stopIfTrue="1" operator="greaterThan">
      <formula>10</formula>
    </cfRule>
    <cfRule type="cellIs" priority="178" stopIfTrue="1" operator="greaterThan">
      <formula>10</formula>
    </cfRule>
    <cfRule type="cellIs" priority="179" stopIfTrue="1" operator="greaterThan">
      <formula>10</formula>
    </cfRule>
    <cfRule type="cellIs" priority="180" stopIfTrue="1" operator="greaterThan">
      <formula>10</formula>
    </cfRule>
  </conditionalFormatting>
  <conditionalFormatting sqref="B37:C37">
    <cfRule type="cellIs" priority="165" stopIfTrue="1" operator="greaterThan">
      <formula>10</formula>
    </cfRule>
    <cfRule type="cellIs" priority="166" stopIfTrue="1" operator="greaterThan">
      <formula>10</formula>
    </cfRule>
    <cfRule type="cellIs" priority="167" stopIfTrue="1" operator="greaterThan">
      <formula>10</formula>
    </cfRule>
    <cfRule type="cellIs" priority="168" stopIfTrue="1" operator="greaterThan">
      <formula>10</formula>
    </cfRule>
  </conditionalFormatting>
  <conditionalFormatting sqref="D16:D18">
    <cfRule type="cellIs" priority="89" stopIfTrue="1" operator="greaterThan">
      <formula>10</formula>
    </cfRule>
    <cfRule type="cellIs" priority="90" stopIfTrue="1" operator="greaterThan">
      <formula>10</formula>
    </cfRule>
    <cfRule type="cellIs" priority="91" stopIfTrue="1" operator="greaterThan">
      <formula>10</formula>
    </cfRule>
    <cfRule type="cellIs" priority="92" stopIfTrue="1" operator="greaterThan">
      <formula>10</formula>
    </cfRule>
  </conditionalFormatting>
  <conditionalFormatting sqref="A30:A31">
    <cfRule type="cellIs" priority="81" stopIfTrue="1" operator="greaterThan">
      <formula>10</formula>
    </cfRule>
    <cfRule type="cellIs" priority="82" stopIfTrue="1" operator="greaterThan">
      <formula>10</formula>
    </cfRule>
    <cfRule type="cellIs" priority="83" stopIfTrue="1" operator="greaterThan">
      <formula>10</formula>
    </cfRule>
    <cfRule type="cellIs" priority="84" stopIfTrue="1" operator="greaterThan">
      <formula>10</formula>
    </cfRule>
  </conditionalFormatting>
  <conditionalFormatting sqref="A27:A28">
    <cfRule type="cellIs" priority="77" stopIfTrue="1" operator="greaterThan">
      <formula>10</formula>
    </cfRule>
    <cfRule type="cellIs" priority="78" stopIfTrue="1" operator="greaterThan">
      <formula>10</formula>
    </cfRule>
    <cfRule type="cellIs" priority="79" stopIfTrue="1" operator="greaterThan">
      <formula>10</formula>
    </cfRule>
    <cfRule type="cellIs" priority="80" stopIfTrue="1" operator="greaterThan">
      <formula>10</formula>
    </cfRule>
  </conditionalFormatting>
  <conditionalFormatting sqref="B30:C31">
    <cfRule type="cellIs" priority="73" stopIfTrue="1" operator="greaterThan">
      <formula>10</formula>
    </cfRule>
    <cfRule type="cellIs" priority="74" stopIfTrue="1" operator="greaterThan">
      <formula>10</formula>
    </cfRule>
    <cfRule type="cellIs" priority="75" stopIfTrue="1" operator="greaterThan">
      <formula>10</formula>
    </cfRule>
    <cfRule type="cellIs" priority="76" stopIfTrue="1" operator="greaterThan">
      <formula>10</formula>
    </cfRule>
  </conditionalFormatting>
  <conditionalFormatting sqref="B26:C28">
    <cfRule type="cellIs" priority="69" stopIfTrue="1" operator="greaterThan">
      <formula>10</formula>
    </cfRule>
    <cfRule type="cellIs" priority="70" stopIfTrue="1" operator="greaterThan">
      <formula>10</formula>
    </cfRule>
    <cfRule type="cellIs" priority="71" stopIfTrue="1" operator="greaterThan">
      <formula>10</formula>
    </cfRule>
    <cfRule type="cellIs" priority="72" stopIfTrue="1" operator="greaterThan">
      <formula>10</formula>
    </cfRule>
  </conditionalFormatting>
  <conditionalFormatting sqref="D14:D15">
    <cfRule type="cellIs" priority="85" stopIfTrue="1" operator="greaterThan">
      <formula>10</formula>
    </cfRule>
    <cfRule type="cellIs" priority="86" stopIfTrue="1" operator="greaterThan">
      <formula>10</formula>
    </cfRule>
    <cfRule type="cellIs" priority="87" stopIfTrue="1" operator="greaterThan">
      <formula>10</formula>
    </cfRule>
    <cfRule type="cellIs" priority="88" stopIfTrue="1" operator="greaterThan">
      <formula>10</formula>
    </cfRule>
  </conditionalFormatting>
  <conditionalFormatting sqref="B16:C18">
    <cfRule type="cellIs" priority="97" stopIfTrue="1" operator="greaterThan">
      <formula>10</formula>
    </cfRule>
    <cfRule type="cellIs" priority="98" stopIfTrue="1" operator="greaterThan">
      <formula>10</formula>
    </cfRule>
    <cfRule type="cellIs" priority="99" stopIfTrue="1" operator="greaterThan">
      <formula>10</formula>
    </cfRule>
    <cfRule type="cellIs" priority="100" stopIfTrue="1" operator="greaterThan">
      <formula>10</formula>
    </cfRule>
  </conditionalFormatting>
  <conditionalFormatting sqref="B14:C15">
    <cfRule type="cellIs" priority="93" stopIfTrue="1" operator="greaterThan">
      <formula>10</formula>
    </cfRule>
    <cfRule type="cellIs" priority="94" stopIfTrue="1" operator="greaterThan">
      <formula>10</formula>
    </cfRule>
    <cfRule type="cellIs" priority="95" stopIfTrue="1" operator="greaterThan">
      <formula>10</formula>
    </cfRule>
    <cfRule type="cellIs" priority="96" stopIfTrue="1" operator="greaterThan">
      <formula>10</formula>
    </cfRule>
  </conditionalFormatting>
  <conditionalFormatting sqref="A17:A18">
    <cfRule type="cellIs" priority="105" stopIfTrue="1" operator="greaterThan">
      <formula>10</formula>
    </cfRule>
    <cfRule type="cellIs" priority="106" stopIfTrue="1" operator="greaterThan">
      <formula>10</formula>
    </cfRule>
    <cfRule type="cellIs" priority="107" stopIfTrue="1" operator="greaterThan">
      <formula>10</formula>
    </cfRule>
    <cfRule type="cellIs" priority="108" stopIfTrue="1" operator="greaterThan">
      <formula>10</formula>
    </cfRule>
  </conditionalFormatting>
  <conditionalFormatting sqref="A14:A15">
    <cfRule type="cellIs" priority="101" stopIfTrue="1" operator="greaterThan">
      <formula>10</formula>
    </cfRule>
    <cfRule type="cellIs" priority="102" stopIfTrue="1" operator="greaterThan">
      <formula>10</formula>
    </cfRule>
    <cfRule type="cellIs" priority="103" stopIfTrue="1" operator="greaterThan">
      <formula>10</formula>
    </cfRule>
    <cfRule type="cellIs" priority="104" stopIfTrue="1" operator="greaterThan">
      <formula>10</formula>
    </cfRule>
  </conditionalFormatting>
  <conditionalFormatting sqref="D26:D28">
    <cfRule type="cellIs" priority="61" stopIfTrue="1" operator="greaterThan">
      <formula>10</formula>
    </cfRule>
    <cfRule type="cellIs" priority="62" stopIfTrue="1" operator="greaterThan">
      <formula>10</formula>
    </cfRule>
    <cfRule type="cellIs" priority="63" stopIfTrue="1" operator="greaterThan">
      <formula>10</formula>
    </cfRule>
    <cfRule type="cellIs" priority="64" stopIfTrue="1" operator="greaterThan">
      <formula>10</formula>
    </cfRule>
  </conditionalFormatting>
  <conditionalFormatting sqref="D30:D31">
    <cfRule type="cellIs" priority="65" stopIfTrue="1" operator="greaterThan">
      <formula>10</formula>
    </cfRule>
    <cfRule type="cellIs" priority="66" stopIfTrue="1" operator="greaterThan">
      <formula>10</formula>
    </cfRule>
    <cfRule type="cellIs" priority="67" stopIfTrue="1" operator="greaterThan">
      <formula>10</formula>
    </cfRule>
    <cfRule type="cellIs" priority="68" stopIfTrue="1" operator="greaterThan">
      <formula>10</formula>
    </cfRule>
  </conditionalFormatting>
  <conditionalFormatting sqref="A43:A44">
    <cfRule type="cellIs" priority="57" stopIfTrue="1" operator="greaterThan">
      <formula>10</formula>
    </cfRule>
    <cfRule type="cellIs" priority="58" stopIfTrue="1" operator="greaterThan">
      <formula>10</formula>
    </cfRule>
    <cfRule type="cellIs" priority="59" stopIfTrue="1" operator="greaterThan">
      <formula>10</formula>
    </cfRule>
    <cfRule type="cellIs" priority="60" stopIfTrue="1" operator="greaterThan">
      <formula>10</formula>
    </cfRule>
  </conditionalFormatting>
  <conditionalFormatting sqref="A40:A41">
    <cfRule type="cellIs" priority="53" stopIfTrue="1" operator="greaterThan">
      <formula>10</formula>
    </cfRule>
    <cfRule type="cellIs" priority="54" stopIfTrue="1" operator="greaterThan">
      <formula>10</formula>
    </cfRule>
    <cfRule type="cellIs" priority="55" stopIfTrue="1" operator="greaterThan">
      <formula>10</formula>
    </cfRule>
    <cfRule type="cellIs" priority="56" stopIfTrue="1" operator="greaterThan">
      <formula>10</formula>
    </cfRule>
  </conditionalFormatting>
  <conditionalFormatting sqref="D39:D41">
    <cfRule type="cellIs" priority="37" stopIfTrue="1" operator="greaterThan">
      <formula>10</formula>
    </cfRule>
    <cfRule type="cellIs" priority="38" stopIfTrue="1" operator="greaterThan">
      <formula>10</formula>
    </cfRule>
    <cfRule type="cellIs" priority="39" stopIfTrue="1" operator="greaterThan">
      <formula>10</formula>
    </cfRule>
    <cfRule type="cellIs" priority="40" stopIfTrue="1" operator="greaterThan">
      <formula>10</formula>
    </cfRule>
  </conditionalFormatting>
  <conditionalFormatting sqref="B42:C44">
    <cfRule type="cellIs" priority="49" stopIfTrue="1" operator="greaterThan">
      <formula>10</formula>
    </cfRule>
    <cfRule type="cellIs" priority="50" stopIfTrue="1" operator="greaterThan">
      <formula>10</formula>
    </cfRule>
    <cfRule type="cellIs" priority="51" stopIfTrue="1" operator="greaterThan">
      <formula>10</formula>
    </cfRule>
    <cfRule type="cellIs" priority="52" stopIfTrue="1" operator="greaterThan">
      <formula>10</formula>
    </cfRule>
  </conditionalFormatting>
  <conditionalFormatting sqref="B39:C41">
    <cfRule type="cellIs" priority="45" stopIfTrue="1" operator="greaterThan">
      <formula>10</formula>
    </cfRule>
    <cfRule type="cellIs" priority="46" stopIfTrue="1" operator="greaterThan">
      <formula>10</formula>
    </cfRule>
    <cfRule type="cellIs" priority="47" stopIfTrue="1" operator="greaterThan">
      <formula>10</formula>
    </cfRule>
    <cfRule type="cellIs" priority="48" stopIfTrue="1" operator="greaterThan">
      <formula>10</formula>
    </cfRule>
  </conditionalFormatting>
  <conditionalFormatting sqref="D42:D44">
    <cfRule type="cellIs" priority="41" stopIfTrue="1" operator="greaterThan">
      <formula>10</formula>
    </cfRule>
    <cfRule type="cellIs" priority="42" stopIfTrue="1" operator="greaterThan">
      <formula>10</formula>
    </cfRule>
    <cfRule type="cellIs" priority="43" stopIfTrue="1" operator="greaterThan">
      <formula>10</formula>
    </cfRule>
    <cfRule type="cellIs" priority="44" stopIfTrue="1" operator="greaterThan">
      <formula>10</formula>
    </cfRule>
  </conditionalFormatting>
  <conditionalFormatting sqref="D13">
    <cfRule type="cellIs" priority="25" stopIfTrue="1" operator="greaterThan">
      <formula>10</formula>
    </cfRule>
    <cfRule type="cellIs" priority="26" stopIfTrue="1" operator="greaterThan">
      <formula>10</formula>
    </cfRule>
    <cfRule type="cellIs" priority="27" stopIfTrue="1" operator="greaterThan">
      <formula>10</formula>
    </cfRule>
    <cfRule type="cellIs" priority="28" stopIfTrue="1" operator="greaterThan">
      <formula>10</formula>
    </cfRule>
  </conditionalFormatting>
  <conditionalFormatting sqref="B13:C13">
    <cfRule type="cellIs" priority="29" stopIfTrue="1" operator="greaterThan">
      <formula>10</formula>
    </cfRule>
    <cfRule type="cellIs" priority="30" stopIfTrue="1" operator="greaterThan">
      <formula>10</formula>
    </cfRule>
    <cfRule type="cellIs" priority="31" stopIfTrue="1" operator="greaterThan">
      <formula>10</formula>
    </cfRule>
    <cfRule type="cellIs" priority="32" stopIfTrue="1" operator="greaterThan">
      <formula>10</formula>
    </cfRule>
  </conditionalFormatting>
  <conditionalFormatting sqref="A13">
    <cfRule type="cellIs" priority="33" stopIfTrue="1" operator="greaterThan">
      <formula>10</formula>
    </cfRule>
    <cfRule type="cellIs" priority="34" stopIfTrue="1" operator="greaterThan">
      <formula>10</formula>
    </cfRule>
    <cfRule type="cellIs" priority="35" stopIfTrue="1" operator="greaterThan">
      <formula>10</formula>
    </cfRule>
    <cfRule type="cellIs" priority="36" stopIfTrue="1" operator="greaterThan">
      <formula>10</formula>
    </cfRule>
  </conditionalFormatting>
  <conditionalFormatting sqref="D25">
    <cfRule type="cellIs" priority="13" stopIfTrue="1" operator="greaterThan">
      <formula>10</formula>
    </cfRule>
    <cfRule type="cellIs" priority="14" stopIfTrue="1" operator="greaterThan">
      <formula>10</formula>
    </cfRule>
    <cfRule type="cellIs" priority="15" stopIfTrue="1" operator="greaterThan">
      <formula>10</formula>
    </cfRule>
    <cfRule type="cellIs" priority="16" stopIfTrue="1" operator="greaterThan">
      <formula>10</formula>
    </cfRule>
  </conditionalFormatting>
  <conditionalFormatting sqref="B25:C25">
    <cfRule type="cellIs" priority="17" stopIfTrue="1" operator="greaterThan">
      <formula>10</formula>
    </cfRule>
    <cfRule type="cellIs" priority="18" stopIfTrue="1" operator="greaterThan">
      <formula>10</formula>
    </cfRule>
    <cfRule type="cellIs" priority="19" stopIfTrue="1" operator="greaterThan">
      <formula>10</formula>
    </cfRule>
    <cfRule type="cellIs" priority="20" stopIfTrue="1" operator="greaterThan">
      <formula>10</formula>
    </cfRule>
  </conditionalFormatting>
  <conditionalFormatting sqref="A25">
    <cfRule type="cellIs" priority="21" stopIfTrue="1" operator="greaterThan">
      <formula>10</formula>
    </cfRule>
    <cfRule type="cellIs" priority="22" stopIfTrue="1" operator="greaterThan">
      <formula>10</formula>
    </cfRule>
    <cfRule type="cellIs" priority="23" stopIfTrue="1" operator="greaterThan">
      <formula>10</formula>
    </cfRule>
    <cfRule type="cellIs" priority="24" stopIfTrue="1" operator="greaterThan">
      <formula>10</formula>
    </cfRule>
  </conditionalFormatting>
  <conditionalFormatting sqref="D29">
    <cfRule type="cellIs" priority="1" stopIfTrue="1" operator="greaterThan">
      <formula>10</formula>
    </cfRule>
    <cfRule type="cellIs" priority="2" stopIfTrue="1" operator="greaterThan">
      <formula>10</formula>
    </cfRule>
    <cfRule type="cellIs" priority="3" stopIfTrue="1" operator="greaterThan">
      <formula>10</formula>
    </cfRule>
    <cfRule type="cellIs" priority="4" stopIfTrue="1" operator="greaterThan">
      <formula>10</formula>
    </cfRule>
  </conditionalFormatting>
  <conditionalFormatting sqref="B29:C29">
    <cfRule type="cellIs" priority="5" stopIfTrue="1" operator="greaterThan">
      <formula>10</formula>
    </cfRule>
    <cfRule type="cellIs" priority="6" stopIfTrue="1" operator="greaterThan">
      <formula>10</formula>
    </cfRule>
    <cfRule type="cellIs" priority="7" stopIfTrue="1" operator="greaterThan">
      <formula>10</formula>
    </cfRule>
    <cfRule type="cellIs" priority="8" stopIfTrue="1" operator="greaterThan">
      <formula>10</formula>
    </cfRule>
  </conditionalFormatting>
  <conditionalFormatting sqref="A29">
    <cfRule type="cellIs" priority="9" stopIfTrue="1" operator="greaterThan">
      <formula>10</formula>
    </cfRule>
    <cfRule type="cellIs" priority="10" stopIfTrue="1" operator="greaterThan">
      <formula>10</formula>
    </cfRule>
    <cfRule type="cellIs" priority="11" stopIfTrue="1" operator="greaterThan">
      <formula>10</formula>
    </cfRule>
    <cfRule type="cellIs" priority="12" stopIfTrue="1" operator="greaterThan">
      <formula>10</formula>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410F0-2BD7-42CE-8592-D1996982C3EA}">
  <sheetPr>
    <tabColor theme="1"/>
  </sheetPr>
  <dimension ref="A6:O42"/>
  <sheetViews>
    <sheetView topLeftCell="A4" zoomScaleNormal="100" workbookViewId="0">
      <selection activeCell="A26" sqref="A26"/>
    </sheetView>
  </sheetViews>
  <sheetFormatPr baseColWidth="10" defaultRowHeight="12" x14ac:dyDescent="0.25"/>
  <cols>
    <col min="1" max="1" width="43.7109375" style="11" customWidth="1"/>
    <col min="2" max="2" width="17.7109375" style="11" customWidth="1"/>
    <col min="3" max="3" width="18.7109375" style="11" customWidth="1"/>
    <col min="4" max="4" width="20.85546875" style="11" customWidth="1"/>
    <col min="5" max="10" width="11.7109375" style="11" customWidth="1"/>
    <col min="11" max="11" width="8" style="11" customWidth="1"/>
    <col min="12" max="12" width="11.28515625" style="11" customWidth="1"/>
    <col min="13" max="13" width="8" style="11" customWidth="1"/>
    <col min="14" max="14" width="19.140625" style="11" customWidth="1"/>
    <col min="15" max="15" width="17.140625" style="11" customWidth="1"/>
    <col min="16" max="16" width="14.42578125" style="11" bestFit="1" customWidth="1"/>
    <col min="17" max="17" width="11" style="11" bestFit="1" customWidth="1"/>
    <col min="18" max="18" width="14.42578125" style="11" bestFit="1" customWidth="1"/>
    <col min="19" max="19" width="11" style="11" bestFit="1" customWidth="1"/>
    <col min="20" max="20" width="14.42578125" style="11" bestFit="1" customWidth="1"/>
    <col min="21" max="21" width="11" style="11" bestFit="1" customWidth="1"/>
    <col min="22" max="22" width="14.42578125" style="11" bestFit="1" customWidth="1"/>
    <col min="23" max="255" width="11.42578125" style="11"/>
    <col min="256" max="256" width="1.7109375" style="11" customWidth="1"/>
    <col min="257" max="257" width="43.7109375" style="11" customWidth="1"/>
    <col min="258" max="258" width="17.7109375" style="11" customWidth="1"/>
    <col min="259" max="259" width="15.42578125" style="11" customWidth="1"/>
    <col min="260" max="260" width="14.85546875" style="11" customWidth="1"/>
    <col min="261" max="266" width="11.7109375" style="11" customWidth="1"/>
    <col min="267" max="267" width="8" style="11" customWidth="1"/>
    <col min="268" max="268" width="11.28515625" style="11" customWidth="1"/>
    <col min="269" max="269" width="8" style="11" customWidth="1"/>
    <col min="270" max="270" width="19.140625" style="11" customWidth="1"/>
    <col min="271" max="271" width="17.140625" style="11" customWidth="1"/>
    <col min="272" max="272" width="14.42578125" style="11" bestFit="1" customWidth="1"/>
    <col min="273" max="273" width="11" style="11" bestFit="1" customWidth="1"/>
    <col min="274" max="274" width="14.42578125" style="11" bestFit="1" customWidth="1"/>
    <col min="275" max="275" width="11" style="11" bestFit="1" customWidth="1"/>
    <col min="276" max="276" width="14.42578125" style="11" bestFit="1" customWidth="1"/>
    <col min="277" max="277" width="11" style="11" bestFit="1" customWidth="1"/>
    <col min="278" max="278" width="14.42578125" style="11" bestFit="1" customWidth="1"/>
    <col min="279" max="511" width="11.42578125" style="11"/>
    <col min="512" max="512" width="1.7109375" style="11" customWidth="1"/>
    <col min="513" max="513" width="43.7109375" style="11" customWidth="1"/>
    <col min="514" max="514" width="17.7109375" style="11" customWidth="1"/>
    <col min="515" max="515" width="15.42578125" style="11" customWidth="1"/>
    <col min="516" max="516" width="14.85546875" style="11" customWidth="1"/>
    <col min="517" max="522" width="11.7109375" style="11" customWidth="1"/>
    <col min="523" max="523" width="8" style="11" customWidth="1"/>
    <col min="524" max="524" width="11.28515625" style="11" customWidth="1"/>
    <col min="525" max="525" width="8" style="11" customWidth="1"/>
    <col min="526" max="526" width="19.140625" style="11" customWidth="1"/>
    <col min="527" max="527" width="17.140625" style="11" customWidth="1"/>
    <col min="528" max="528" width="14.42578125" style="11" bestFit="1" customWidth="1"/>
    <col min="529" max="529" width="11" style="11" bestFit="1" customWidth="1"/>
    <col min="530" max="530" width="14.42578125" style="11" bestFit="1" customWidth="1"/>
    <col min="531" max="531" width="11" style="11" bestFit="1" customWidth="1"/>
    <col min="532" max="532" width="14.42578125" style="11" bestFit="1" customWidth="1"/>
    <col min="533" max="533" width="11" style="11" bestFit="1" customWidth="1"/>
    <col min="534" max="534" width="14.42578125" style="11" bestFit="1" customWidth="1"/>
    <col min="535" max="767" width="11.42578125" style="11"/>
    <col min="768" max="768" width="1.7109375" style="11" customWidth="1"/>
    <col min="769" max="769" width="43.7109375" style="11" customWidth="1"/>
    <col min="770" max="770" width="17.7109375" style="11" customWidth="1"/>
    <col min="771" max="771" width="15.42578125" style="11" customWidth="1"/>
    <col min="772" max="772" width="14.85546875" style="11" customWidth="1"/>
    <col min="773" max="778" width="11.7109375" style="11" customWidth="1"/>
    <col min="779" max="779" width="8" style="11" customWidth="1"/>
    <col min="780" max="780" width="11.28515625" style="11" customWidth="1"/>
    <col min="781" max="781" width="8" style="11" customWidth="1"/>
    <col min="782" max="782" width="19.140625" style="11" customWidth="1"/>
    <col min="783" max="783" width="17.140625" style="11" customWidth="1"/>
    <col min="784" max="784" width="14.42578125" style="11" bestFit="1" customWidth="1"/>
    <col min="785" max="785" width="11" style="11" bestFit="1" customWidth="1"/>
    <col min="786" max="786" width="14.42578125" style="11" bestFit="1" customWidth="1"/>
    <col min="787" max="787" width="11" style="11" bestFit="1" customWidth="1"/>
    <col min="788" max="788" width="14.42578125" style="11" bestFit="1" customWidth="1"/>
    <col min="789" max="789" width="11" style="11" bestFit="1" customWidth="1"/>
    <col min="790" max="790" width="14.42578125" style="11" bestFit="1" customWidth="1"/>
    <col min="791" max="1023" width="11.42578125" style="11"/>
    <col min="1024" max="1024" width="1.7109375" style="11" customWidth="1"/>
    <col min="1025" max="1025" width="43.7109375" style="11" customWidth="1"/>
    <col min="1026" max="1026" width="17.7109375" style="11" customWidth="1"/>
    <col min="1027" max="1027" width="15.42578125" style="11" customWidth="1"/>
    <col min="1028" max="1028" width="14.85546875" style="11" customWidth="1"/>
    <col min="1029" max="1034" width="11.7109375" style="11" customWidth="1"/>
    <col min="1035" max="1035" width="8" style="11" customWidth="1"/>
    <col min="1036" max="1036" width="11.28515625" style="11" customWidth="1"/>
    <col min="1037" max="1037" width="8" style="11" customWidth="1"/>
    <col min="1038" max="1038" width="19.140625" style="11" customWidth="1"/>
    <col min="1039" max="1039" width="17.140625" style="11" customWidth="1"/>
    <col min="1040" max="1040" width="14.42578125" style="11" bestFit="1" customWidth="1"/>
    <col min="1041" max="1041" width="11" style="11" bestFit="1" customWidth="1"/>
    <col min="1042" max="1042" width="14.42578125" style="11" bestFit="1" customWidth="1"/>
    <col min="1043" max="1043" width="11" style="11" bestFit="1" customWidth="1"/>
    <col min="1044" max="1044" width="14.42578125" style="11" bestFit="1" customWidth="1"/>
    <col min="1045" max="1045" width="11" style="11" bestFit="1" customWidth="1"/>
    <col min="1046" max="1046" width="14.42578125" style="11" bestFit="1" customWidth="1"/>
    <col min="1047" max="1279" width="11.42578125" style="11"/>
    <col min="1280" max="1280" width="1.7109375" style="11" customWidth="1"/>
    <col min="1281" max="1281" width="43.7109375" style="11" customWidth="1"/>
    <col min="1282" max="1282" width="17.7109375" style="11" customWidth="1"/>
    <col min="1283" max="1283" width="15.42578125" style="11" customWidth="1"/>
    <col min="1284" max="1284" width="14.85546875" style="11" customWidth="1"/>
    <col min="1285" max="1290" width="11.7109375" style="11" customWidth="1"/>
    <col min="1291" max="1291" width="8" style="11" customWidth="1"/>
    <col min="1292" max="1292" width="11.28515625" style="11" customWidth="1"/>
    <col min="1293" max="1293" width="8" style="11" customWidth="1"/>
    <col min="1294" max="1294" width="19.140625" style="11" customWidth="1"/>
    <col min="1295" max="1295" width="17.140625" style="11" customWidth="1"/>
    <col min="1296" max="1296" width="14.42578125" style="11" bestFit="1" customWidth="1"/>
    <col min="1297" max="1297" width="11" style="11" bestFit="1" customWidth="1"/>
    <col min="1298" max="1298" width="14.42578125" style="11" bestFit="1" customWidth="1"/>
    <col min="1299" max="1299" width="11" style="11" bestFit="1" customWidth="1"/>
    <col min="1300" max="1300" width="14.42578125" style="11" bestFit="1" customWidth="1"/>
    <col min="1301" max="1301" width="11" style="11" bestFit="1" customWidth="1"/>
    <col min="1302" max="1302" width="14.42578125" style="11" bestFit="1" customWidth="1"/>
    <col min="1303" max="1535" width="11.42578125" style="11"/>
    <col min="1536" max="1536" width="1.7109375" style="11" customWidth="1"/>
    <col min="1537" max="1537" width="43.7109375" style="11" customWidth="1"/>
    <col min="1538" max="1538" width="17.7109375" style="11" customWidth="1"/>
    <col min="1539" max="1539" width="15.42578125" style="11" customWidth="1"/>
    <col min="1540" max="1540" width="14.85546875" style="11" customWidth="1"/>
    <col min="1541" max="1546" width="11.7109375" style="11" customWidth="1"/>
    <col min="1547" max="1547" width="8" style="11" customWidth="1"/>
    <col min="1548" max="1548" width="11.28515625" style="11" customWidth="1"/>
    <col min="1549" max="1549" width="8" style="11" customWidth="1"/>
    <col min="1550" max="1550" width="19.140625" style="11" customWidth="1"/>
    <col min="1551" max="1551" width="17.140625" style="11" customWidth="1"/>
    <col min="1552" max="1552" width="14.42578125" style="11" bestFit="1" customWidth="1"/>
    <col min="1553" max="1553" width="11" style="11" bestFit="1" customWidth="1"/>
    <col min="1554" max="1554" width="14.42578125" style="11" bestFit="1" customWidth="1"/>
    <col min="1555" max="1555" width="11" style="11" bestFit="1" customWidth="1"/>
    <col min="1556" max="1556" width="14.42578125" style="11" bestFit="1" customWidth="1"/>
    <col min="1557" max="1557" width="11" style="11" bestFit="1" customWidth="1"/>
    <col min="1558" max="1558" width="14.42578125" style="11" bestFit="1" customWidth="1"/>
    <col min="1559" max="1791" width="11.42578125" style="11"/>
    <col min="1792" max="1792" width="1.7109375" style="11" customWidth="1"/>
    <col min="1793" max="1793" width="43.7109375" style="11" customWidth="1"/>
    <col min="1794" max="1794" width="17.7109375" style="11" customWidth="1"/>
    <col min="1795" max="1795" width="15.42578125" style="11" customWidth="1"/>
    <col min="1796" max="1796" width="14.85546875" style="11" customWidth="1"/>
    <col min="1797" max="1802" width="11.7109375" style="11" customWidth="1"/>
    <col min="1803" max="1803" width="8" style="11" customWidth="1"/>
    <col min="1804" max="1804" width="11.28515625" style="11" customWidth="1"/>
    <col min="1805" max="1805" width="8" style="11" customWidth="1"/>
    <col min="1806" max="1806" width="19.140625" style="11" customWidth="1"/>
    <col min="1807" max="1807" width="17.140625" style="11" customWidth="1"/>
    <col min="1808" max="1808" width="14.42578125" style="11" bestFit="1" customWidth="1"/>
    <col min="1809" max="1809" width="11" style="11" bestFit="1" customWidth="1"/>
    <col min="1810" max="1810" width="14.42578125" style="11" bestFit="1" customWidth="1"/>
    <col min="1811" max="1811" width="11" style="11" bestFit="1" customWidth="1"/>
    <col min="1812" max="1812" width="14.42578125" style="11" bestFit="1" customWidth="1"/>
    <col min="1813" max="1813" width="11" style="11" bestFit="1" customWidth="1"/>
    <col min="1814" max="1814" width="14.42578125" style="11" bestFit="1" customWidth="1"/>
    <col min="1815" max="2047" width="11.42578125" style="11"/>
    <col min="2048" max="2048" width="1.7109375" style="11" customWidth="1"/>
    <col min="2049" max="2049" width="43.7109375" style="11" customWidth="1"/>
    <col min="2050" max="2050" width="17.7109375" style="11" customWidth="1"/>
    <col min="2051" max="2051" width="15.42578125" style="11" customWidth="1"/>
    <col min="2052" max="2052" width="14.85546875" style="11" customWidth="1"/>
    <col min="2053" max="2058" width="11.7109375" style="11" customWidth="1"/>
    <col min="2059" max="2059" width="8" style="11" customWidth="1"/>
    <col min="2060" max="2060" width="11.28515625" style="11" customWidth="1"/>
    <col min="2061" max="2061" width="8" style="11" customWidth="1"/>
    <col min="2062" max="2062" width="19.140625" style="11" customWidth="1"/>
    <col min="2063" max="2063" width="17.140625" style="11" customWidth="1"/>
    <col min="2064" max="2064" width="14.42578125" style="11" bestFit="1" customWidth="1"/>
    <col min="2065" max="2065" width="11" style="11" bestFit="1" customWidth="1"/>
    <col min="2066" max="2066" width="14.42578125" style="11" bestFit="1" customWidth="1"/>
    <col min="2067" max="2067" width="11" style="11" bestFit="1" customWidth="1"/>
    <col min="2068" max="2068" width="14.42578125" style="11" bestFit="1" customWidth="1"/>
    <col min="2069" max="2069" width="11" style="11" bestFit="1" customWidth="1"/>
    <col min="2070" max="2070" width="14.42578125" style="11" bestFit="1" customWidth="1"/>
    <col min="2071" max="2303" width="11.42578125" style="11"/>
    <col min="2304" max="2304" width="1.7109375" style="11" customWidth="1"/>
    <col min="2305" max="2305" width="43.7109375" style="11" customWidth="1"/>
    <col min="2306" max="2306" width="17.7109375" style="11" customWidth="1"/>
    <col min="2307" max="2307" width="15.42578125" style="11" customWidth="1"/>
    <col min="2308" max="2308" width="14.85546875" style="11" customWidth="1"/>
    <col min="2309" max="2314" width="11.7109375" style="11" customWidth="1"/>
    <col min="2315" max="2315" width="8" style="11" customWidth="1"/>
    <col min="2316" max="2316" width="11.28515625" style="11" customWidth="1"/>
    <col min="2317" max="2317" width="8" style="11" customWidth="1"/>
    <col min="2318" max="2318" width="19.140625" style="11" customWidth="1"/>
    <col min="2319" max="2319" width="17.140625" style="11" customWidth="1"/>
    <col min="2320" max="2320" width="14.42578125" style="11" bestFit="1" customWidth="1"/>
    <col min="2321" max="2321" width="11" style="11" bestFit="1" customWidth="1"/>
    <col min="2322" max="2322" width="14.42578125" style="11" bestFit="1" customWidth="1"/>
    <col min="2323" max="2323" width="11" style="11" bestFit="1" customWidth="1"/>
    <col min="2324" max="2324" width="14.42578125" style="11" bestFit="1" customWidth="1"/>
    <col min="2325" max="2325" width="11" style="11" bestFit="1" customWidth="1"/>
    <col min="2326" max="2326" width="14.42578125" style="11" bestFit="1" customWidth="1"/>
    <col min="2327" max="2559" width="11.42578125" style="11"/>
    <col min="2560" max="2560" width="1.7109375" style="11" customWidth="1"/>
    <col min="2561" max="2561" width="43.7109375" style="11" customWidth="1"/>
    <col min="2562" max="2562" width="17.7109375" style="11" customWidth="1"/>
    <col min="2563" max="2563" width="15.42578125" style="11" customWidth="1"/>
    <col min="2564" max="2564" width="14.85546875" style="11" customWidth="1"/>
    <col min="2565" max="2570" width="11.7109375" style="11" customWidth="1"/>
    <col min="2571" max="2571" width="8" style="11" customWidth="1"/>
    <col min="2572" max="2572" width="11.28515625" style="11" customWidth="1"/>
    <col min="2573" max="2573" width="8" style="11" customWidth="1"/>
    <col min="2574" max="2574" width="19.140625" style="11" customWidth="1"/>
    <col min="2575" max="2575" width="17.140625" style="11" customWidth="1"/>
    <col min="2576" max="2576" width="14.42578125" style="11" bestFit="1" customWidth="1"/>
    <col min="2577" max="2577" width="11" style="11" bestFit="1" customWidth="1"/>
    <col min="2578" max="2578" width="14.42578125" style="11" bestFit="1" customWidth="1"/>
    <col min="2579" max="2579" width="11" style="11" bestFit="1" customWidth="1"/>
    <col min="2580" max="2580" width="14.42578125" style="11" bestFit="1" customWidth="1"/>
    <col min="2581" max="2581" width="11" style="11" bestFit="1" customWidth="1"/>
    <col min="2582" max="2582" width="14.42578125" style="11" bestFit="1" customWidth="1"/>
    <col min="2583" max="2815" width="11.42578125" style="11"/>
    <col min="2816" max="2816" width="1.7109375" style="11" customWidth="1"/>
    <col min="2817" max="2817" width="43.7109375" style="11" customWidth="1"/>
    <col min="2818" max="2818" width="17.7109375" style="11" customWidth="1"/>
    <col min="2819" max="2819" width="15.42578125" style="11" customWidth="1"/>
    <col min="2820" max="2820" width="14.85546875" style="11" customWidth="1"/>
    <col min="2821" max="2826" width="11.7109375" style="11" customWidth="1"/>
    <col min="2827" max="2827" width="8" style="11" customWidth="1"/>
    <col min="2828" max="2828" width="11.28515625" style="11" customWidth="1"/>
    <col min="2829" max="2829" width="8" style="11" customWidth="1"/>
    <col min="2830" max="2830" width="19.140625" style="11" customWidth="1"/>
    <col min="2831" max="2831" width="17.140625" style="11" customWidth="1"/>
    <col min="2832" max="2832" width="14.42578125" style="11" bestFit="1" customWidth="1"/>
    <col min="2833" max="2833" width="11" style="11" bestFit="1" customWidth="1"/>
    <col min="2834" max="2834" width="14.42578125" style="11" bestFit="1" customWidth="1"/>
    <col min="2835" max="2835" width="11" style="11" bestFit="1" customWidth="1"/>
    <col min="2836" max="2836" width="14.42578125" style="11" bestFit="1" customWidth="1"/>
    <col min="2837" max="2837" width="11" style="11" bestFit="1" customWidth="1"/>
    <col min="2838" max="2838" width="14.42578125" style="11" bestFit="1" customWidth="1"/>
    <col min="2839" max="3071" width="11.42578125" style="11"/>
    <col min="3072" max="3072" width="1.7109375" style="11" customWidth="1"/>
    <col min="3073" max="3073" width="43.7109375" style="11" customWidth="1"/>
    <col min="3074" max="3074" width="17.7109375" style="11" customWidth="1"/>
    <col min="3075" max="3075" width="15.42578125" style="11" customWidth="1"/>
    <col min="3076" max="3076" width="14.85546875" style="11" customWidth="1"/>
    <col min="3077" max="3082" width="11.7109375" style="11" customWidth="1"/>
    <col min="3083" max="3083" width="8" style="11" customWidth="1"/>
    <col min="3084" max="3084" width="11.28515625" style="11" customWidth="1"/>
    <col min="3085" max="3085" width="8" style="11" customWidth="1"/>
    <col min="3086" max="3086" width="19.140625" style="11" customWidth="1"/>
    <col min="3087" max="3087" width="17.140625" style="11" customWidth="1"/>
    <col min="3088" max="3088" width="14.42578125" style="11" bestFit="1" customWidth="1"/>
    <col min="3089" max="3089" width="11" style="11" bestFit="1" customWidth="1"/>
    <col min="3090" max="3090" width="14.42578125" style="11" bestFit="1" customWidth="1"/>
    <col min="3091" max="3091" width="11" style="11" bestFit="1" customWidth="1"/>
    <col min="3092" max="3092" width="14.42578125" style="11" bestFit="1" customWidth="1"/>
    <col min="3093" max="3093" width="11" style="11" bestFit="1" customWidth="1"/>
    <col min="3094" max="3094" width="14.42578125" style="11" bestFit="1" customWidth="1"/>
    <col min="3095" max="3327" width="11.42578125" style="11"/>
    <col min="3328" max="3328" width="1.7109375" style="11" customWidth="1"/>
    <col min="3329" max="3329" width="43.7109375" style="11" customWidth="1"/>
    <col min="3330" max="3330" width="17.7109375" style="11" customWidth="1"/>
    <col min="3331" max="3331" width="15.42578125" style="11" customWidth="1"/>
    <col min="3332" max="3332" width="14.85546875" style="11" customWidth="1"/>
    <col min="3333" max="3338" width="11.7109375" style="11" customWidth="1"/>
    <col min="3339" max="3339" width="8" style="11" customWidth="1"/>
    <col min="3340" max="3340" width="11.28515625" style="11" customWidth="1"/>
    <col min="3341" max="3341" width="8" style="11" customWidth="1"/>
    <col min="3342" max="3342" width="19.140625" style="11" customWidth="1"/>
    <col min="3343" max="3343" width="17.140625" style="11" customWidth="1"/>
    <col min="3344" max="3344" width="14.42578125" style="11" bestFit="1" customWidth="1"/>
    <col min="3345" max="3345" width="11" style="11" bestFit="1" customWidth="1"/>
    <col min="3346" max="3346" width="14.42578125" style="11" bestFit="1" customWidth="1"/>
    <col min="3347" max="3347" width="11" style="11" bestFit="1" customWidth="1"/>
    <col min="3348" max="3348" width="14.42578125" style="11" bestFit="1" customWidth="1"/>
    <col min="3349" max="3349" width="11" style="11" bestFit="1" customWidth="1"/>
    <col min="3350" max="3350" width="14.42578125" style="11" bestFit="1" customWidth="1"/>
    <col min="3351" max="3583" width="11.42578125" style="11"/>
    <col min="3584" max="3584" width="1.7109375" style="11" customWidth="1"/>
    <col min="3585" max="3585" width="43.7109375" style="11" customWidth="1"/>
    <col min="3586" max="3586" width="17.7109375" style="11" customWidth="1"/>
    <col min="3587" max="3587" width="15.42578125" style="11" customWidth="1"/>
    <col min="3588" max="3588" width="14.85546875" style="11" customWidth="1"/>
    <col min="3589" max="3594" width="11.7109375" style="11" customWidth="1"/>
    <col min="3595" max="3595" width="8" style="11" customWidth="1"/>
    <col min="3596" max="3596" width="11.28515625" style="11" customWidth="1"/>
    <col min="3597" max="3597" width="8" style="11" customWidth="1"/>
    <col min="3598" max="3598" width="19.140625" style="11" customWidth="1"/>
    <col min="3599" max="3599" width="17.140625" style="11" customWidth="1"/>
    <col min="3600" max="3600" width="14.42578125" style="11" bestFit="1" customWidth="1"/>
    <col min="3601" max="3601" width="11" style="11" bestFit="1" customWidth="1"/>
    <col min="3602" max="3602" width="14.42578125" style="11" bestFit="1" customWidth="1"/>
    <col min="3603" max="3603" width="11" style="11" bestFit="1" customWidth="1"/>
    <col min="3604" max="3604" width="14.42578125" style="11" bestFit="1" customWidth="1"/>
    <col min="3605" max="3605" width="11" style="11" bestFit="1" customWidth="1"/>
    <col min="3606" max="3606" width="14.42578125" style="11" bestFit="1" customWidth="1"/>
    <col min="3607" max="3839" width="11.42578125" style="11"/>
    <col min="3840" max="3840" width="1.7109375" style="11" customWidth="1"/>
    <col min="3841" max="3841" width="43.7109375" style="11" customWidth="1"/>
    <col min="3842" max="3842" width="17.7109375" style="11" customWidth="1"/>
    <col min="3843" max="3843" width="15.42578125" style="11" customWidth="1"/>
    <col min="3844" max="3844" width="14.85546875" style="11" customWidth="1"/>
    <col min="3845" max="3850" width="11.7109375" style="11" customWidth="1"/>
    <col min="3851" max="3851" width="8" style="11" customWidth="1"/>
    <col min="3852" max="3852" width="11.28515625" style="11" customWidth="1"/>
    <col min="3853" max="3853" width="8" style="11" customWidth="1"/>
    <col min="3854" max="3854" width="19.140625" style="11" customWidth="1"/>
    <col min="3855" max="3855" width="17.140625" style="11" customWidth="1"/>
    <col min="3856" max="3856" width="14.42578125" style="11" bestFit="1" customWidth="1"/>
    <col min="3857" max="3857" width="11" style="11" bestFit="1" customWidth="1"/>
    <col min="3858" max="3858" width="14.42578125" style="11" bestFit="1" customWidth="1"/>
    <col min="3859" max="3859" width="11" style="11" bestFit="1" customWidth="1"/>
    <col min="3860" max="3860" width="14.42578125" style="11" bestFit="1" customWidth="1"/>
    <col min="3861" max="3861" width="11" style="11" bestFit="1" customWidth="1"/>
    <col min="3862" max="3862" width="14.42578125" style="11" bestFit="1" customWidth="1"/>
    <col min="3863" max="4095" width="11.42578125" style="11"/>
    <col min="4096" max="4096" width="1.7109375" style="11" customWidth="1"/>
    <col min="4097" max="4097" width="43.7109375" style="11" customWidth="1"/>
    <col min="4098" max="4098" width="17.7109375" style="11" customWidth="1"/>
    <col min="4099" max="4099" width="15.42578125" style="11" customWidth="1"/>
    <col min="4100" max="4100" width="14.85546875" style="11" customWidth="1"/>
    <col min="4101" max="4106" width="11.7109375" style="11" customWidth="1"/>
    <col min="4107" max="4107" width="8" style="11" customWidth="1"/>
    <col min="4108" max="4108" width="11.28515625" style="11" customWidth="1"/>
    <col min="4109" max="4109" width="8" style="11" customWidth="1"/>
    <col min="4110" max="4110" width="19.140625" style="11" customWidth="1"/>
    <col min="4111" max="4111" width="17.140625" style="11" customWidth="1"/>
    <col min="4112" max="4112" width="14.42578125" style="11" bestFit="1" customWidth="1"/>
    <col min="4113" max="4113" width="11" style="11" bestFit="1" customWidth="1"/>
    <col min="4114" max="4114" width="14.42578125" style="11" bestFit="1" customWidth="1"/>
    <col min="4115" max="4115" width="11" style="11" bestFit="1" customWidth="1"/>
    <col min="4116" max="4116" width="14.42578125" style="11" bestFit="1" customWidth="1"/>
    <col min="4117" max="4117" width="11" style="11" bestFit="1" customWidth="1"/>
    <col min="4118" max="4118" width="14.42578125" style="11" bestFit="1" customWidth="1"/>
    <col min="4119" max="4351" width="11.42578125" style="11"/>
    <col min="4352" max="4352" width="1.7109375" style="11" customWidth="1"/>
    <col min="4353" max="4353" width="43.7109375" style="11" customWidth="1"/>
    <col min="4354" max="4354" width="17.7109375" style="11" customWidth="1"/>
    <col min="4355" max="4355" width="15.42578125" style="11" customWidth="1"/>
    <col min="4356" max="4356" width="14.85546875" style="11" customWidth="1"/>
    <col min="4357" max="4362" width="11.7109375" style="11" customWidth="1"/>
    <col min="4363" max="4363" width="8" style="11" customWidth="1"/>
    <col min="4364" max="4364" width="11.28515625" style="11" customWidth="1"/>
    <col min="4365" max="4365" width="8" style="11" customWidth="1"/>
    <col min="4366" max="4366" width="19.140625" style="11" customWidth="1"/>
    <col min="4367" max="4367" width="17.140625" style="11" customWidth="1"/>
    <col min="4368" max="4368" width="14.42578125" style="11" bestFit="1" customWidth="1"/>
    <col min="4369" max="4369" width="11" style="11" bestFit="1" customWidth="1"/>
    <col min="4370" max="4370" width="14.42578125" style="11" bestFit="1" customWidth="1"/>
    <col min="4371" max="4371" width="11" style="11" bestFit="1" customWidth="1"/>
    <col min="4372" max="4372" width="14.42578125" style="11" bestFit="1" customWidth="1"/>
    <col min="4373" max="4373" width="11" style="11" bestFit="1" customWidth="1"/>
    <col min="4374" max="4374" width="14.42578125" style="11" bestFit="1" customWidth="1"/>
    <col min="4375" max="4607" width="11.42578125" style="11"/>
    <col min="4608" max="4608" width="1.7109375" style="11" customWidth="1"/>
    <col min="4609" max="4609" width="43.7109375" style="11" customWidth="1"/>
    <col min="4610" max="4610" width="17.7109375" style="11" customWidth="1"/>
    <col min="4611" max="4611" width="15.42578125" style="11" customWidth="1"/>
    <col min="4612" max="4612" width="14.85546875" style="11" customWidth="1"/>
    <col min="4613" max="4618" width="11.7109375" style="11" customWidth="1"/>
    <col min="4619" max="4619" width="8" style="11" customWidth="1"/>
    <col min="4620" max="4620" width="11.28515625" style="11" customWidth="1"/>
    <col min="4621" max="4621" width="8" style="11" customWidth="1"/>
    <col min="4622" max="4622" width="19.140625" style="11" customWidth="1"/>
    <col min="4623" max="4623" width="17.140625" style="11" customWidth="1"/>
    <col min="4624" max="4624" width="14.42578125" style="11" bestFit="1" customWidth="1"/>
    <col min="4625" max="4625" width="11" style="11" bestFit="1" customWidth="1"/>
    <col min="4626" max="4626" width="14.42578125" style="11" bestFit="1" customWidth="1"/>
    <col min="4627" max="4627" width="11" style="11" bestFit="1" customWidth="1"/>
    <col min="4628" max="4628" width="14.42578125" style="11" bestFit="1" customWidth="1"/>
    <col min="4629" max="4629" width="11" style="11" bestFit="1" customWidth="1"/>
    <col min="4630" max="4630" width="14.42578125" style="11" bestFit="1" customWidth="1"/>
    <col min="4631" max="4863" width="11.42578125" style="11"/>
    <col min="4864" max="4864" width="1.7109375" style="11" customWidth="1"/>
    <col min="4865" max="4865" width="43.7109375" style="11" customWidth="1"/>
    <col min="4866" max="4866" width="17.7109375" style="11" customWidth="1"/>
    <col min="4867" max="4867" width="15.42578125" style="11" customWidth="1"/>
    <col min="4868" max="4868" width="14.85546875" style="11" customWidth="1"/>
    <col min="4869" max="4874" width="11.7109375" style="11" customWidth="1"/>
    <col min="4875" max="4875" width="8" style="11" customWidth="1"/>
    <col min="4876" max="4876" width="11.28515625" style="11" customWidth="1"/>
    <col min="4877" max="4877" width="8" style="11" customWidth="1"/>
    <col min="4878" max="4878" width="19.140625" style="11" customWidth="1"/>
    <col min="4879" max="4879" width="17.140625" style="11" customWidth="1"/>
    <col min="4880" max="4880" width="14.42578125" style="11" bestFit="1" customWidth="1"/>
    <col min="4881" max="4881" width="11" style="11" bestFit="1" customWidth="1"/>
    <col min="4882" max="4882" width="14.42578125" style="11" bestFit="1" customWidth="1"/>
    <col min="4883" max="4883" width="11" style="11" bestFit="1" customWidth="1"/>
    <col min="4884" max="4884" width="14.42578125" style="11" bestFit="1" customWidth="1"/>
    <col min="4885" max="4885" width="11" style="11" bestFit="1" customWidth="1"/>
    <col min="4886" max="4886" width="14.42578125" style="11" bestFit="1" customWidth="1"/>
    <col min="4887" max="5119" width="11.42578125" style="11"/>
    <col min="5120" max="5120" width="1.7109375" style="11" customWidth="1"/>
    <col min="5121" max="5121" width="43.7109375" style="11" customWidth="1"/>
    <col min="5122" max="5122" width="17.7109375" style="11" customWidth="1"/>
    <col min="5123" max="5123" width="15.42578125" style="11" customWidth="1"/>
    <col min="5124" max="5124" width="14.85546875" style="11" customWidth="1"/>
    <col min="5125" max="5130" width="11.7109375" style="11" customWidth="1"/>
    <col min="5131" max="5131" width="8" style="11" customWidth="1"/>
    <col min="5132" max="5132" width="11.28515625" style="11" customWidth="1"/>
    <col min="5133" max="5133" width="8" style="11" customWidth="1"/>
    <col min="5134" max="5134" width="19.140625" style="11" customWidth="1"/>
    <col min="5135" max="5135" width="17.140625" style="11" customWidth="1"/>
    <col min="5136" max="5136" width="14.42578125" style="11" bestFit="1" customWidth="1"/>
    <col min="5137" max="5137" width="11" style="11" bestFit="1" customWidth="1"/>
    <col min="5138" max="5138" width="14.42578125" style="11" bestFit="1" customWidth="1"/>
    <col min="5139" max="5139" width="11" style="11" bestFit="1" customWidth="1"/>
    <col min="5140" max="5140" width="14.42578125" style="11" bestFit="1" customWidth="1"/>
    <col min="5141" max="5141" width="11" style="11" bestFit="1" customWidth="1"/>
    <col min="5142" max="5142" width="14.42578125" style="11" bestFit="1" customWidth="1"/>
    <col min="5143" max="5375" width="11.42578125" style="11"/>
    <col min="5376" max="5376" width="1.7109375" style="11" customWidth="1"/>
    <col min="5377" max="5377" width="43.7109375" style="11" customWidth="1"/>
    <col min="5378" max="5378" width="17.7109375" style="11" customWidth="1"/>
    <col min="5379" max="5379" width="15.42578125" style="11" customWidth="1"/>
    <col min="5380" max="5380" width="14.85546875" style="11" customWidth="1"/>
    <col min="5381" max="5386" width="11.7109375" style="11" customWidth="1"/>
    <col min="5387" max="5387" width="8" style="11" customWidth="1"/>
    <col min="5388" max="5388" width="11.28515625" style="11" customWidth="1"/>
    <col min="5389" max="5389" width="8" style="11" customWidth="1"/>
    <col min="5390" max="5390" width="19.140625" style="11" customWidth="1"/>
    <col min="5391" max="5391" width="17.140625" style="11" customWidth="1"/>
    <col min="5392" max="5392" width="14.42578125" style="11" bestFit="1" customWidth="1"/>
    <col min="5393" max="5393" width="11" style="11" bestFit="1" customWidth="1"/>
    <col min="5394" max="5394" width="14.42578125" style="11" bestFit="1" customWidth="1"/>
    <col min="5395" max="5395" width="11" style="11" bestFit="1" customWidth="1"/>
    <col min="5396" max="5396" width="14.42578125" style="11" bestFit="1" customWidth="1"/>
    <col min="5397" max="5397" width="11" style="11" bestFit="1" customWidth="1"/>
    <col min="5398" max="5398" width="14.42578125" style="11" bestFit="1" customWidth="1"/>
    <col min="5399" max="5631" width="11.42578125" style="11"/>
    <col min="5632" max="5632" width="1.7109375" style="11" customWidth="1"/>
    <col min="5633" max="5633" width="43.7109375" style="11" customWidth="1"/>
    <col min="5634" max="5634" width="17.7109375" style="11" customWidth="1"/>
    <col min="5635" max="5635" width="15.42578125" style="11" customWidth="1"/>
    <col min="5636" max="5636" width="14.85546875" style="11" customWidth="1"/>
    <col min="5637" max="5642" width="11.7109375" style="11" customWidth="1"/>
    <col min="5643" max="5643" width="8" style="11" customWidth="1"/>
    <col min="5644" max="5644" width="11.28515625" style="11" customWidth="1"/>
    <col min="5645" max="5645" width="8" style="11" customWidth="1"/>
    <col min="5646" max="5646" width="19.140625" style="11" customWidth="1"/>
    <col min="5647" max="5647" width="17.140625" style="11" customWidth="1"/>
    <col min="5648" max="5648" width="14.42578125" style="11" bestFit="1" customWidth="1"/>
    <col min="5649" max="5649" width="11" style="11" bestFit="1" customWidth="1"/>
    <col min="5650" max="5650" width="14.42578125" style="11" bestFit="1" customWidth="1"/>
    <col min="5651" max="5651" width="11" style="11" bestFit="1" customWidth="1"/>
    <col min="5652" max="5652" width="14.42578125" style="11" bestFit="1" customWidth="1"/>
    <col min="5653" max="5653" width="11" style="11" bestFit="1" customWidth="1"/>
    <col min="5654" max="5654" width="14.42578125" style="11" bestFit="1" customWidth="1"/>
    <col min="5655" max="5887" width="11.42578125" style="11"/>
    <col min="5888" max="5888" width="1.7109375" style="11" customWidth="1"/>
    <col min="5889" max="5889" width="43.7109375" style="11" customWidth="1"/>
    <col min="5890" max="5890" width="17.7109375" style="11" customWidth="1"/>
    <col min="5891" max="5891" width="15.42578125" style="11" customWidth="1"/>
    <col min="5892" max="5892" width="14.85546875" style="11" customWidth="1"/>
    <col min="5893" max="5898" width="11.7109375" style="11" customWidth="1"/>
    <col min="5899" max="5899" width="8" style="11" customWidth="1"/>
    <col min="5900" max="5900" width="11.28515625" style="11" customWidth="1"/>
    <col min="5901" max="5901" width="8" style="11" customWidth="1"/>
    <col min="5902" max="5902" width="19.140625" style="11" customWidth="1"/>
    <col min="5903" max="5903" width="17.140625" style="11" customWidth="1"/>
    <col min="5904" max="5904" width="14.42578125" style="11" bestFit="1" customWidth="1"/>
    <col min="5905" max="5905" width="11" style="11" bestFit="1" customWidth="1"/>
    <col min="5906" max="5906" width="14.42578125" style="11" bestFit="1" customWidth="1"/>
    <col min="5907" max="5907" width="11" style="11" bestFit="1" customWidth="1"/>
    <col min="5908" max="5908" width="14.42578125" style="11" bestFit="1" customWidth="1"/>
    <col min="5909" max="5909" width="11" style="11" bestFit="1" customWidth="1"/>
    <col min="5910" max="5910" width="14.42578125" style="11" bestFit="1" customWidth="1"/>
    <col min="5911" max="6143" width="11.42578125" style="11"/>
    <col min="6144" max="6144" width="1.7109375" style="11" customWidth="1"/>
    <col min="6145" max="6145" width="43.7109375" style="11" customWidth="1"/>
    <col min="6146" max="6146" width="17.7109375" style="11" customWidth="1"/>
    <col min="6147" max="6147" width="15.42578125" style="11" customWidth="1"/>
    <col min="6148" max="6148" width="14.85546875" style="11" customWidth="1"/>
    <col min="6149" max="6154" width="11.7109375" style="11" customWidth="1"/>
    <col min="6155" max="6155" width="8" style="11" customWidth="1"/>
    <col min="6156" max="6156" width="11.28515625" style="11" customWidth="1"/>
    <col min="6157" max="6157" width="8" style="11" customWidth="1"/>
    <col min="6158" max="6158" width="19.140625" style="11" customWidth="1"/>
    <col min="6159" max="6159" width="17.140625" style="11" customWidth="1"/>
    <col min="6160" max="6160" width="14.42578125" style="11" bestFit="1" customWidth="1"/>
    <col min="6161" max="6161" width="11" style="11" bestFit="1" customWidth="1"/>
    <col min="6162" max="6162" width="14.42578125" style="11" bestFit="1" customWidth="1"/>
    <col min="6163" max="6163" width="11" style="11" bestFit="1" customWidth="1"/>
    <col min="6164" max="6164" width="14.42578125" style="11" bestFit="1" customWidth="1"/>
    <col min="6165" max="6165" width="11" style="11" bestFit="1" customWidth="1"/>
    <col min="6166" max="6166" width="14.42578125" style="11" bestFit="1" customWidth="1"/>
    <col min="6167" max="6399" width="11.42578125" style="11"/>
    <col min="6400" max="6400" width="1.7109375" style="11" customWidth="1"/>
    <col min="6401" max="6401" width="43.7109375" style="11" customWidth="1"/>
    <col min="6402" max="6402" width="17.7109375" style="11" customWidth="1"/>
    <col min="6403" max="6403" width="15.42578125" style="11" customWidth="1"/>
    <col min="6404" max="6404" width="14.85546875" style="11" customWidth="1"/>
    <col min="6405" max="6410" width="11.7109375" style="11" customWidth="1"/>
    <col min="6411" max="6411" width="8" style="11" customWidth="1"/>
    <col min="6412" max="6412" width="11.28515625" style="11" customWidth="1"/>
    <col min="6413" max="6413" width="8" style="11" customWidth="1"/>
    <col min="6414" max="6414" width="19.140625" style="11" customWidth="1"/>
    <col min="6415" max="6415" width="17.140625" style="11" customWidth="1"/>
    <col min="6416" max="6416" width="14.42578125" style="11" bestFit="1" customWidth="1"/>
    <col min="6417" max="6417" width="11" style="11" bestFit="1" customWidth="1"/>
    <col min="6418" max="6418" width="14.42578125" style="11" bestFit="1" customWidth="1"/>
    <col min="6419" max="6419" width="11" style="11" bestFit="1" customWidth="1"/>
    <col min="6420" max="6420" width="14.42578125" style="11" bestFit="1" customWidth="1"/>
    <col min="6421" max="6421" width="11" style="11" bestFit="1" customWidth="1"/>
    <col min="6422" max="6422" width="14.42578125" style="11" bestFit="1" customWidth="1"/>
    <col min="6423" max="6655" width="11.42578125" style="11"/>
    <col min="6656" max="6656" width="1.7109375" style="11" customWidth="1"/>
    <col min="6657" max="6657" width="43.7109375" style="11" customWidth="1"/>
    <col min="6658" max="6658" width="17.7109375" style="11" customWidth="1"/>
    <col min="6659" max="6659" width="15.42578125" style="11" customWidth="1"/>
    <col min="6660" max="6660" width="14.85546875" style="11" customWidth="1"/>
    <col min="6661" max="6666" width="11.7109375" style="11" customWidth="1"/>
    <col min="6667" max="6667" width="8" style="11" customWidth="1"/>
    <col min="6668" max="6668" width="11.28515625" style="11" customWidth="1"/>
    <col min="6669" max="6669" width="8" style="11" customWidth="1"/>
    <col min="6670" max="6670" width="19.140625" style="11" customWidth="1"/>
    <col min="6671" max="6671" width="17.140625" style="11" customWidth="1"/>
    <col min="6672" max="6672" width="14.42578125" style="11" bestFit="1" customWidth="1"/>
    <col min="6673" max="6673" width="11" style="11" bestFit="1" customWidth="1"/>
    <col min="6674" max="6674" width="14.42578125" style="11" bestFit="1" customWidth="1"/>
    <col min="6675" max="6675" width="11" style="11" bestFit="1" customWidth="1"/>
    <col min="6676" max="6676" width="14.42578125" style="11" bestFit="1" customWidth="1"/>
    <col min="6677" max="6677" width="11" style="11" bestFit="1" customWidth="1"/>
    <col min="6678" max="6678" width="14.42578125" style="11" bestFit="1" customWidth="1"/>
    <col min="6679" max="6911" width="11.42578125" style="11"/>
    <col min="6912" max="6912" width="1.7109375" style="11" customWidth="1"/>
    <col min="6913" max="6913" width="43.7109375" style="11" customWidth="1"/>
    <col min="6914" max="6914" width="17.7109375" style="11" customWidth="1"/>
    <col min="6915" max="6915" width="15.42578125" style="11" customWidth="1"/>
    <col min="6916" max="6916" width="14.85546875" style="11" customWidth="1"/>
    <col min="6917" max="6922" width="11.7109375" style="11" customWidth="1"/>
    <col min="6923" max="6923" width="8" style="11" customWidth="1"/>
    <col min="6924" max="6924" width="11.28515625" style="11" customWidth="1"/>
    <col min="6925" max="6925" width="8" style="11" customWidth="1"/>
    <col min="6926" max="6926" width="19.140625" style="11" customWidth="1"/>
    <col min="6927" max="6927" width="17.140625" style="11" customWidth="1"/>
    <col min="6928" max="6928" width="14.42578125" style="11" bestFit="1" customWidth="1"/>
    <col min="6929" max="6929" width="11" style="11" bestFit="1" customWidth="1"/>
    <col min="6930" max="6930" width="14.42578125" style="11" bestFit="1" customWidth="1"/>
    <col min="6931" max="6931" width="11" style="11" bestFit="1" customWidth="1"/>
    <col min="6932" max="6932" width="14.42578125" style="11" bestFit="1" customWidth="1"/>
    <col min="6933" max="6933" width="11" style="11" bestFit="1" customWidth="1"/>
    <col min="6934" max="6934" width="14.42578125" style="11" bestFit="1" customWidth="1"/>
    <col min="6935" max="7167" width="11.42578125" style="11"/>
    <col min="7168" max="7168" width="1.7109375" style="11" customWidth="1"/>
    <col min="7169" max="7169" width="43.7109375" style="11" customWidth="1"/>
    <col min="7170" max="7170" width="17.7109375" style="11" customWidth="1"/>
    <col min="7171" max="7171" width="15.42578125" style="11" customWidth="1"/>
    <col min="7172" max="7172" width="14.85546875" style="11" customWidth="1"/>
    <col min="7173" max="7178" width="11.7109375" style="11" customWidth="1"/>
    <col min="7179" max="7179" width="8" style="11" customWidth="1"/>
    <col min="7180" max="7180" width="11.28515625" style="11" customWidth="1"/>
    <col min="7181" max="7181" width="8" style="11" customWidth="1"/>
    <col min="7182" max="7182" width="19.140625" style="11" customWidth="1"/>
    <col min="7183" max="7183" width="17.140625" style="11" customWidth="1"/>
    <col min="7184" max="7184" width="14.42578125" style="11" bestFit="1" customWidth="1"/>
    <col min="7185" max="7185" width="11" style="11" bestFit="1" customWidth="1"/>
    <col min="7186" max="7186" width="14.42578125" style="11" bestFit="1" customWidth="1"/>
    <col min="7187" max="7187" width="11" style="11" bestFit="1" customWidth="1"/>
    <col min="7188" max="7188" width="14.42578125" style="11" bestFit="1" customWidth="1"/>
    <col min="7189" max="7189" width="11" style="11" bestFit="1" customWidth="1"/>
    <col min="7190" max="7190" width="14.42578125" style="11" bestFit="1" customWidth="1"/>
    <col min="7191" max="7423" width="11.42578125" style="11"/>
    <col min="7424" max="7424" width="1.7109375" style="11" customWidth="1"/>
    <col min="7425" max="7425" width="43.7109375" style="11" customWidth="1"/>
    <col min="7426" max="7426" width="17.7109375" style="11" customWidth="1"/>
    <col min="7427" max="7427" width="15.42578125" style="11" customWidth="1"/>
    <col min="7428" max="7428" width="14.85546875" style="11" customWidth="1"/>
    <col min="7429" max="7434" width="11.7109375" style="11" customWidth="1"/>
    <col min="7435" max="7435" width="8" style="11" customWidth="1"/>
    <col min="7436" max="7436" width="11.28515625" style="11" customWidth="1"/>
    <col min="7437" max="7437" width="8" style="11" customWidth="1"/>
    <col min="7438" max="7438" width="19.140625" style="11" customWidth="1"/>
    <col min="7439" max="7439" width="17.140625" style="11" customWidth="1"/>
    <col min="7440" max="7440" width="14.42578125" style="11" bestFit="1" customWidth="1"/>
    <col min="7441" max="7441" width="11" style="11" bestFit="1" customWidth="1"/>
    <col min="7442" max="7442" width="14.42578125" style="11" bestFit="1" customWidth="1"/>
    <col min="7443" max="7443" width="11" style="11" bestFit="1" customWidth="1"/>
    <col min="7444" max="7444" width="14.42578125" style="11" bestFit="1" customWidth="1"/>
    <col min="7445" max="7445" width="11" style="11" bestFit="1" customWidth="1"/>
    <col min="7446" max="7446" width="14.42578125" style="11" bestFit="1" customWidth="1"/>
    <col min="7447" max="7679" width="11.42578125" style="11"/>
    <col min="7680" max="7680" width="1.7109375" style="11" customWidth="1"/>
    <col min="7681" max="7681" width="43.7109375" style="11" customWidth="1"/>
    <col min="7682" max="7682" width="17.7109375" style="11" customWidth="1"/>
    <col min="7683" max="7683" width="15.42578125" style="11" customWidth="1"/>
    <col min="7684" max="7684" width="14.85546875" style="11" customWidth="1"/>
    <col min="7685" max="7690" width="11.7109375" style="11" customWidth="1"/>
    <col min="7691" max="7691" width="8" style="11" customWidth="1"/>
    <col min="7692" max="7692" width="11.28515625" style="11" customWidth="1"/>
    <col min="7693" max="7693" width="8" style="11" customWidth="1"/>
    <col min="7694" max="7694" width="19.140625" style="11" customWidth="1"/>
    <col min="7695" max="7695" width="17.140625" style="11" customWidth="1"/>
    <col min="7696" max="7696" width="14.42578125" style="11" bestFit="1" customWidth="1"/>
    <col min="7697" max="7697" width="11" style="11" bestFit="1" customWidth="1"/>
    <col min="7698" max="7698" width="14.42578125" style="11" bestFit="1" customWidth="1"/>
    <col min="7699" max="7699" width="11" style="11" bestFit="1" customWidth="1"/>
    <col min="7700" max="7700" width="14.42578125" style="11" bestFit="1" customWidth="1"/>
    <col min="7701" max="7701" width="11" style="11" bestFit="1" customWidth="1"/>
    <col min="7702" max="7702" width="14.42578125" style="11" bestFit="1" customWidth="1"/>
    <col min="7703" max="7935" width="11.42578125" style="11"/>
    <col min="7936" max="7936" width="1.7109375" style="11" customWidth="1"/>
    <col min="7937" max="7937" width="43.7109375" style="11" customWidth="1"/>
    <col min="7938" max="7938" width="17.7109375" style="11" customWidth="1"/>
    <col min="7939" max="7939" width="15.42578125" style="11" customWidth="1"/>
    <col min="7940" max="7940" width="14.85546875" style="11" customWidth="1"/>
    <col min="7941" max="7946" width="11.7109375" style="11" customWidth="1"/>
    <col min="7947" max="7947" width="8" style="11" customWidth="1"/>
    <col min="7948" max="7948" width="11.28515625" style="11" customWidth="1"/>
    <col min="7949" max="7949" width="8" style="11" customWidth="1"/>
    <col min="7950" max="7950" width="19.140625" style="11" customWidth="1"/>
    <col min="7951" max="7951" width="17.140625" style="11" customWidth="1"/>
    <col min="7952" max="7952" width="14.42578125" style="11" bestFit="1" customWidth="1"/>
    <col min="7953" max="7953" width="11" style="11" bestFit="1" customWidth="1"/>
    <col min="7954" max="7954" width="14.42578125" style="11" bestFit="1" customWidth="1"/>
    <col min="7955" max="7955" width="11" style="11" bestFit="1" customWidth="1"/>
    <col min="7956" max="7956" width="14.42578125" style="11" bestFit="1" customWidth="1"/>
    <col min="7957" max="7957" width="11" style="11" bestFit="1" customWidth="1"/>
    <col min="7958" max="7958" width="14.42578125" style="11" bestFit="1" customWidth="1"/>
    <col min="7959" max="8191" width="11.42578125" style="11"/>
    <col min="8192" max="8192" width="1.7109375" style="11" customWidth="1"/>
    <col min="8193" max="8193" width="43.7109375" style="11" customWidth="1"/>
    <col min="8194" max="8194" width="17.7109375" style="11" customWidth="1"/>
    <col min="8195" max="8195" width="15.42578125" style="11" customWidth="1"/>
    <col min="8196" max="8196" width="14.85546875" style="11" customWidth="1"/>
    <col min="8197" max="8202" width="11.7109375" style="11" customWidth="1"/>
    <col min="8203" max="8203" width="8" style="11" customWidth="1"/>
    <col min="8204" max="8204" width="11.28515625" style="11" customWidth="1"/>
    <col min="8205" max="8205" width="8" style="11" customWidth="1"/>
    <col min="8206" max="8206" width="19.140625" style="11" customWidth="1"/>
    <col min="8207" max="8207" width="17.140625" style="11" customWidth="1"/>
    <col min="8208" max="8208" width="14.42578125" style="11" bestFit="1" customWidth="1"/>
    <col min="8209" max="8209" width="11" style="11" bestFit="1" customWidth="1"/>
    <col min="8210" max="8210" width="14.42578125" style="11" bestFit="1" customWidth="1"/>
    <col min="8211" max="8211" width="11" style="11" bestFit="1" customWidth="1"/>
    <col min="8212" max="8212" width="14.42578125" style="11" bestFit="1" customWidth="1"/>
    <col min="8213" max="8213" width="11" style="11" bestFit="1" customWidth="1"/>
    <col min="8214" max="8214" width="14.42578125" style="11" bestFit="1" customWidth="1"/>
    <col min="8215" max="8447" width="11.42578125" style="11"/>
    <col min="8448" max="8448" width="1.7109375" style="11" customWidth="1"/>
    <col min="8449" max="8449" width="43.7109375" style="11" customWidth="1"/>
    <col min="8450" max="8450" width="17.7109375" style="11" customWidth="1"/>
    <col min="8451" max="8451" width="15.42578125" style="11" customWidth="1"/>
    <col min="8452" max="8452" width="14.85546875" style="11" customWidth="1"/>
    <col min="8453" max="8458" width="11.7109375" style="11" customWidth="1"/>
    <col min="8459" max="8459" width="8" style="11" customWidth="1"/>
    <col min="8460" max="8460" width="11.28515625" style="11" customWidth="1"/>
    <col min="8461" max="8461" width="8" style="11" customWidth="1"/>
    <col min="8462" max="8462" width="19.140625" style="11" customWidth="1"/>
    <col min="8463" max="8463" width="17.140625" style="11" customWidth="1"/>
    <col min="8464" max="8464" width="14.42578125" style="11" bestFit="1" customWidth="1"/>
    <col min="8465" max="8465" width="11" style="11" bestFit="1" customWidth="1"/>
    <col min="8466" max="8466" width="14.42578125" style="11" bestFit="1" customWidth="1"/>
    <col min="8467" max="8467" width="11" style="11" bestFit="1" customWidth="1"/>
    <col min="8468" max="8468" width="14.42578125" style="11" bestFit="1" customWidth="1"/>
    <col min="8469" max="8469" width="11" style="11" bestFit="1" customWidth="1"/>
    <col min="8470" max="8470" width="14.42578125" style="11" bestFit="1" customWidth="1"/>
    <col min="8471" max="8703" width="11.42578125" style="11"/>
    <col min="8704" max="8704" width="1.7109375" style="11" customWidth="1"/>
    <col min="8705" max="8705" width="43.7109375" style="11" customWidth="1"/>
    <col min="8706" max="8706" width="17.7109375" style="11" customWidth="1"/>
    <col min="8707" max="8707" width="15.42578125" style="11" customWidth="1"/>
    <col min="8708" max="8708" width="14.85546875" style="11" customWidth="1"/>
    <col min="8709" max="8714" width="11.7109375" style="11" customWidth="1"/>
    <col min="8715" max="8715" width="8" style="11" customWidth="1"/>
    <col min="8716" max="8716" width="11.28515625" style="11" customWidth="1"/>
    <col min="8717" max="8717" width="8" style="11" customWidth="1"/>
    <col min="8718" max="8718" width="19.140625" style="11" customWidth="1"/>
    <col min="8719" max="8719" width="17.140625" style="11" customWidth="1"/>
    <col min="8720" max="8720" width="14.42578125" style="11" bestFit="1" customWidth="1"/>
    <col min="8721" max="8721" width="11" style="11" bestFit="1" customWidth="1"/>
    <col min="8722" max="8722" width="14.42578125" style="11" bestFit="1" customWidth="1"/>
    <col min="8723" max="8723" width="11" style="11" bestFit="1" customWidth="1"/>
    <col min="8724" max="8724" width="14.42578125" style="11" bestFit="1" customWidth="1"/>
    <col min="8725" max="8725" width="11" style="11" bestFit="1" customWidth="1"/>
    <col min="8726" max="8726" width="14.42578125" style="11" bestFit="1" customWidth="1"/>
    <col min="8727" max="8959" width="11.42578125" style="11"/>
    <col min="8960" max="8960" width="1.7109375" style="11" customWidth="1"/>
    <col min="8961" max="8961" width="43.7109375" style="11" customWidth="1"/>
    <col min="8962" max="8962" width="17.7109375" style="11" customWidth="1"/>
    <col min="8963" max="8963" width="15.42578125" style="11" customWidth="1"/>
    <col min="8964" max="8964" width="14.85546875" style="11" customWidth="1"/>
    <col min="8965" max="8970" width="11.7109375" style="11" customWidth="1"/>
    <col min="8971" max="8971" width="8" style="11" customWidth="1"/>
    <col min="8972" max="8972" width="11.28515625" style="11" customWidth="1"/>
    <col min="8973" max="8973" width="8" style="11" customWidth="1"/>
    <col min="8974" max="8974" width="19.140625" style="11" customWidth="1"/>
    <col min="8975" max="8975" width="17.140625" style="11" customWidth="1"/>
    <col min="8976" max="8976" width="14.42578125" style="11" bestFit="1" customWidth="1"/>
    <col min="8977" max="8977" width="11" style="11" bestFit="1" customWidth="1"/>
    <col min="8978" max="8978" width="14.42578125" style="11" bestFit="1" customWidth="1"/>
    <col min="8979" max="8979" width="11" style="11" bestFit="1" customWidth="1"/>
    <col min="8980" max="8980" width="14.42578125" style="11" bestFit="1" customWidth="1"/>
    <col min="8981" max="8981" width="11" style="11" bestFit="1" customWidth="1"/>
    <col min="8982" max="8982" width="14.42578125" style="11" bestFit="1" customWidth="1"/>
    <col min="8983" max="9215" width="11.42578125" style="11"/>
    <col min="9216" max="9216" width="1.7109375" style="11" customWidth="1"/>
    <col min="9217" max="9217" width="43.7109375" style="11" customWidth="1"/>
    <col min="9218" max="9218" width="17.7109375" style="11" customWidth="1"/>
    <col min="9219" max="9219" width="15.42578125" style="11" customWidth="1"/>
    <col min="9220" max="9220" width="14.85546875" style="11" customWidth="1"/>
    <col min="9221" max="9226" width="11.7109375" style="11" customWidth="1"/>
    <col min="9227" max="9227" width="8" style="11" customWidth="1"/>
    <col min="9228" max="9228" width="11.28515625" style="11" customWidth="1"/>
    <col min="9229" max="9229" width="8" style="11" customWidth="1"/>
    <col min="9230" max="9230" width="19.140625" style="11" customWidth="1"/>
    <col min="9231" max="9231" width="17.140625" style="11" customWidth="1"/>
    <col min="9232" max="9232" width="14.42578125" style="11" bestFit="1" customWidth="1"/>
    <col min="9233" max="9233" width="11" style="11" bestFit="1" customWidth="1"/>
    <col min="9234" max="9234" width="14.42578125" style="11" bestFit="1" customWidth="1"/>
    <col min="9235" max="9235" width="11" style="11" bestFit="1" customWidth="1"/>
    <col min="9236" max="9236" width="14.42578125" style="11" bestFit="1" customWidth="1"/>
    <col min="9237" max="9237" width="11" style="11" bestFit="1" customWidth="1"/>
    <col min="9238" max="9238" width="14.42578125" style="11" bestFit="1" customWidth="1"/>
    <col min="9239" max="9471" width="11.42578125" style="11"/>
    <col min="9472" max="9472" width="1.7109375" style="11" customWidth="1"/>
    <col min="9473" max="9473" width="43.7109375" style="11" customWidth="1"/>
    <col min="9474" max="9474" width="17.7109375" style="11" customWidth="1"/>
    <col min="9475" max="9475" width="15.42578125" style="11" customWidth="1"/>
    <col min="9476" max="9476" width="14.85546875" style="11" customWidth="1"/>
    <col min="9477" max="9482" width="11.7109375" style="11" customWidth="1"/>
    <col min="9483" max="9483" width="8" style="11" customWidth="1"/>
    <col min="9484" max="9484" width="11.28515625" style="11" customWidth="1"/>
    <col min="9485" max="9485" width="8" style="11" customWidth="1"/>
    <col min="9486" max="9486" width="19.140625" style="11" customWidth="1"/>
    <col min="9487" max="9487" width="17.140625" style="11" customWidth="1"/>
    <col min="9488" max="9488" width="14.42578125" style="11" bestFit="1" customWidth="1"/>
    <col min="9489" max="9489" width="11" style="11" bestFit="1" customWidth="1"/>
    <col min="9490" max="9490" width="14.42578125" style="11" bestFit="1" customWidth="1"/>
    <col min="9491" max="9491" width="11" style="11" bestFit="1" customWidth="1"/>
    <col min="9492" max="9492" width="14.42578125" style="11" bestFit="1" customWidth="1"/>
    <col min="9493" max="9493" width="11" style="11" bestFit="1" customWidth="1"/>
    <col min="9494" max="9494" width="14.42578125" style="11" bestFit="1" customWidth="1"/>
    <col min="9495" max="9727" width="11.42578125" style="11"/>
    <col min="9728" max="9728" width="1.7109375" style="11" customWidth="1"/>
    <col min="9729" max="9729" width="43.7109375" style="11" customWidth="1"/>
    <col min="9730" max="9730" width="17.7109375" style="11" customWidth="1"/>
    <col min="9731" max="9731" width="15.42578125" style="11" customWidth="1"/>
    <col min="9732" max="9732" width="14.85546875" style="11" customWidth="1"/>
    <col min="9733" max="9738" width="11.7109375" style="11" customWidth="1"/>
    <col min="9739" max="9739" width="8" style="11" customWidth="1"/>
    <col min="9740" max="9740" width="11.28515625" style="11" customWidth="1"/>
    <col min="9741" max="9741" width="8" style="11" customWidth="1"/>
    <col min="9742" max="9742" width="19.140625" style="11" customWidth="1"/>
    <col min="9743" max="9743" width="17.140625" style="11" customWidth="1"/>
    <col min="9744" max="9744" width="14.42578125" style="11" bestFit="1" customWidth="1"/>
    <col min="9745" max="9745" width="11" style="11" bestFit="1" customWidth="1"/>
    <col min="9746" max="9746" width="14.42578125" style="11" bestFit="1" customWidth="1"/>
    <col min="9747" max="9747" width="11" style="11" bestFit="1" customWidth="1"/>
    <col min="9748" max="9748" width="14.42578125" style="11" bestFit="1" customWidth="1"/>
    <col min="9749" max="9749" width="11" style="11" bestFit="1" customWidth="1"/>
    <col min="9750" max="9750" width="14.42578125" style="11" bestFit="1" customWidth="1"/>
    <col min="9751" max="9983" width="11.42578125" style="11"/>
    <col min="9984" max="9984" width="1.7109375" style="11" customWidth="1"/>
    <col min="9985" max="9985" width="43.7109375" style="11" customWidth="1"/>
    <col min="9986" max="9986" width="17.7109375" style="11" customWidth="1"/>
    <col min="9987" max="9987" width="15.42578125" style="11" customWidth="1"/>
    <col min="9988" max="9988" width="14.85546875" style="11" customWidth="1"/>
    <col min="9989" max="9994" width="11.7109375" style="11" customWidth="1"/>
    <col min="9995" max="9995" width="8" style="11" customWidth="1"/>
    <col min="9996" max="9996" width="11.28515625" style="11" customWidth="1"/>
    <col min="9997" max="9997" width="8" style="11" customWidth="1"/>
    <col min="9998" max="9998" width="19.140625" style="11" customWidth="1"/>
    <col min="9999" max="9999" width="17.140625" style="11" customWidth="1"/>
    <col min="10000" max="10000" width="14.42578125" style="11" bestFit="1" customWidth="1"/>
    <col min="10001" max="10001" width="11" style="11" bestFit="1" customWidth="1"/>
    <col min="10002" max="10002" width="14.42578125" style="11" bestFit="1" customWidth="1"/>
    <col min="10003" max="10003" width="11" style="11" bestFit="1" customWidth="1"/>
    <col min="10004" max="10004" width="14.42578125" style="11" bestFit="1" customWidth="1"/>
    <col min="10005" max="10005" width="11" style="11" bestFit="1" customWidth="1"/>
    <col min="10006" max="10006" width="14.42578125" style="11" bestFit="1" customWidth="1"/>
    <col min="10007" max="10239" width="11.42578125" style="11"/>
    <col min="10240" max="10240" width="1.7109375" style="11" customWidth="1"/>
    <col min="10241" max="10241" width="43.7109375" style="11" customWidth="1"/>
    <col min="10242" max="10242" width="17.7109375" style="11" customWidth="1"/>
    <col min="10243" max="10243" width="15.42578125" style="11" customWidth="1"/>
    <col min="10244" max="10244" width="14.85546875" style="11" customWidth="1"/>
    <col min="10245" max="10250" width="11.7109375" style="11" customWidth="1"/>
    <col min="10251" max="10251" width="8" style="11" customWidth="1"/>
    <col min="10252" max="10252" width="11.28515625" style="11" customWidth="1"/>
    <col min="10253" max="10253" width="8" style="11" customWidth="1"/>
    <col min="10254" max="10254" width="19.140625" style="11" customWidth="1"/>
    <col min="10255" max="10255" width="17.140625" style="11" customWidth="1"/>
    <col min="10256" max="10256" width="14.42578125" style="11" bestFit="1" customWidth="1"/>
    <col min="10257" max="10257" width="11" style="11" bestFit="1" customWidth="1"/>
    <col min="10258" max="10258" width="14.42578125" style="11" bestFit="1" customWidth="1"/>
    <col min="10259" max="10259" width="11" style="11" bestFit="1" customWidth="1"/>
    <col min="10260" max="10260" width="14.42578125" style="11" bestFit="1" customWidth="1"/>
    <col min="10261" max="10261" width="11" style="11" bestFit="1" customWidth="1"/>
    <col min="10262" max="10262" width="14.42578125" style="11" bestFit="1" customWidth="1"/>
    <col min="10263" max="10495" width="11.42578125" style="11"/>
    <col min="10496" max="10496" width="1.7109375" style="11" customWidth="1"/>
    <col min="10497" max="10497" width="43.7109375" style="11" customWidth="1"/>
    <col min="10498" max="10498" width="17.7109375" style="11" customWidth="1"/>
    <col min="10499" max="10499" width="15.42578125" style="11" customWidth="1"/>
    <col min="10500" max="10500" width="14.85546875" style="11" customWidth="1"/>
    <col min="10501" max="10506" width="11.7109375" style="11" customWidth="1"/>
    <col min="10507" max="10507" width="8" style="11" customWidth="1"/>
    <col min="10508" max="10508" width="11.28515625" style="11" customWidth="1"/>
    <col min="10509" max="10509" width="8" style="11" customWidth="1"/>
    <col min="10510" max="10510" width="19.140625" style="11" customWidth="1"/>
    <col min="10511" max="10511" width="17.140625" style="11" customWidth="1"/>
    <col min="10512" max="10512" width="14.42578125" style="11" bestFit="1" customWidth="1"/>
    <col min="10513" max="10513" width="11" style="11" bestFit="1" customWidth="1"/>
    <col min="10514" max="10514" width="14.42578125" style="11" bestFit="1" customWidth="1"/>
    <col min="10515" max="10515" width="11" style="11" bestFit="1" customWidth="1"/>
    <col min="10516" max="10516" width="14.42578125" style="11" bestFit="1" customWidth="1"/>
    <col min="10517" max="10517" width="11" style="11" bestFit="1" customWidth="1"/>
    <col min="10518" max="10518" width="14.42578125" style="11" bestFit="1" customWidth="1"/>
    <col min="10519" max="10751" width="11.42578125" style="11"/>
    <col min="10752" max="10752" width="1.7109375" style="11" customWidth="1"/>
    <col min="10753" max="10753" width="43.7109375" style="11" customWidth="1"/>
    <col min="10754" max="10754" width="17.7109375" style="11" customWidth="1"/>
    <col min="10755" max="10755" width="15.42578125" style="11" customWidth="1"/>
    <col min="10756" max="10756" width="14.85546875" style="11" customWidth="1"/>
    <col min="10757" max="10762" width="11.7109375" style="11" customWidth="1"/>
    <col min="10763" max="10763" width="8" style="11" customWidth="1"/>
    <col min="10764" max="10764" width="11.28515625" style="11" customWidth="1"/>
    <col min="10765" max="10765" width="8" style="11" customWidth="1"/>
    <col min="10766" max="10766" width="19.140625" style="11" customWidth="1"/>
    <col min="10767" max="10767" width="17.140625" style="11" customWidth="1"/>
    <col min="10768" max="10768" width="14.42578125" style="11" bestFit="1" customWidth="1"/>
    <col min="10769" max="10769" width="11" style="11" bestFit="1" customWidth="1"/>
    <col min="10770" max="10770" width="14.42578125" style="11" bestFit="1" customWidth="1"/>
    <col min="10771" max="10771" width="11" style="11" bestFit="1" customWidth="1"/>
    <col min="10772" max="10772" width="14.42578125" style="11" bestFit="1" customWidth="1"/>
    <col min="10773" max="10773" width="11" style="11" bestFit="1" customWidth="1"/>
    <col min="10774" max="10774" width="14.42578125" style="11" bestFit="1" customWidth="1"/>
    <col min="10775" max="11007" width="11.42578125" style="11"/>
    <col min="11008" max="11008" width="1.7109375" style="11" customWidth="1"/>
    <col min="11009" max="11009" width="43.7109375" style="11" customWidth="1"/>
    <col min="11010" max="11010" width="17.7109375" style="11" customWidth="1"/>
    <col min="11011" max="11011" width="15.42578125" style="11" customWidth="1"/>
    <col min="11012" max="11012" width="14.85546875" style="11" customWidth="1"/>
    <col min="11013" max="11018" width="11.7109375" style="11" customWidth="1"/>
    <col min="11019" max="11019" width="8" style="11" customWidth="1"/>
    <col min="11020" max="11020" width="11.28515625" style="11" customWidth="1"/>
    <col min="11021" max="11021" width="8" style="11" customWidth="1"/>
    <col min="11022" max="11022" width="19.140625" style="11" customWidth="1"/>
    <col min="11023" max="11023" width="17.140625" style="11" customWidth="1"/>
    <col min="11024" max="11024" width="14.42578125" style="11" bestFit="1" customWidth="1"/>
    <col min="11025" max="11025" width="11" style="11" bestFit="1" customWidth="1"/>
    <col min="11026" max="11026" width="14.42578125" style="11" bestFit="1" customWidth="1"/>
    <col min="11027" max="11027" width="11" style="11" bestFit="1" customWidth="1"/>
    <col min="11028" max="11028" width="14.42578125" style="11" bestFit="1" customWidth="1"/>
    <col min="11029" max="11029" width="11" style="11" bestFit="1" customWidth="1"/>
    <col min="11030" max="11030" width="14.42578125" style="11" bestFit="1" customWidth="1"/>
    <col min="11031" max="11263" width="11.42578125" style="11"/>
    <col min="11264" max="11264" width="1.7109375" style="11" customWidth="1"/>
    <col min="11265" max="11265" width="43.7109375" style="11" customWidth="1"/>
    <col min="11266" max="11266" width="17.7109375" style="11" customWidth="1"/>
    <col min="11267" max="11267" width="15.42578125" style="11" customWidth="1"/>
    <col min="11268" max="11268" width="14.85546875" style="11" customWidth="1"/>
    <col min="11269" max="11274" width="11.7109375" style="11" customWidth="1"/>
    <col min="11275" max="11275" width="8" style="11" customWidth="1"/>
    <col min="11276" max="11276" width="11.28515625" style="11" customWidth="1"/>
    <col min="11277" max="11277" width="8" style="11" customWidth="1"/>
    <col min="11278" max="11278" width="19.140625" style="11" customWidth="1"/>
    <col min="11279" max="11279" width="17.140625" style="11" customWidth="1"/>
    <col min="11280" max="11280" width="14.42578125" style="11" bestFit="1" customWidth="1"/>
    <col min="11281" max="11281" width="11" style="11" bestFit="1" customWidth="1"/>
    <col min="11282" max="11282" width="14.42578125" style="11" bestFit="1" customWidth="1"/>
    <col min="11283" max="11283" width="11" style="11" bestFit="1" customWidth="1"/>
    <col min="11284" max="11284" width="14.42578125" style="11" bestFit="1" customWidth="1"/>
    <col min="11285" max="11285" width="11" style="11" bestFit="1" customWidth="1"/>
    <col min="11286" max="11286" width="14.42578125" style="11" bestFit="1" customWidth="1"/>
    <col min="11287" max="11519" width="11.42578125" style="11"/>
    <col min="11520" max="11520" width="1.7109375" style="11" customWidth="1"/>
    <col min="11521" max="11521" width="43.7109375" style="11" customWidth="1"/>
    <col min="11522" max="11522" width="17.7109375" style="11" customWidth="1"/>
    <col min="11523" max="11523" width="15.42578125" style="11" customWidth="1"/>
    <col min="11524" max="11524" width="14.85546875" style="11" customWidth="1"/>
    <col min="11525" max="11530" width="11.7109375" style="11" customWidth="1"/>
    <col min="11531" max="11531" width="8" style="11" customWidth="1"/>
    <col min="11532" max="11532" width="11.28515625" style="11" customWidth="1"/>
    <col min="11533" max="11533" width="8" style="11" customWidth="1"/>
    <col min="11534" max="11534" width="19.140625" style="11" customWidth="1"/>
    <col min="11535" max="11535" width="17.140625" style="11" customWidth="1"/>
    <col min="11536" max="11536" width="14.42578125" style="11" bestFit="1" customWidth="1"/>
    <col min="11537" max="11537" width="11" style="11" bestFit="1" customWidth="1"/>
    <col min="11538" max="11538" width="14.42578125" style="11" bestFit="1" customWidth="1"/>
    <col min="11539" max="11539" width="11" style="11" bestFit="1" customWidth="1"/>
    <col min="11540" max="11540" width="14.42578125" style="11" bestFit="1" customWidth="1"/>
    <col min="11541" max="11541" width="11" style="11" bestFit="1" customWidth="1"/>
    <col min="11542" max="11542" width="14.42578125" style="11" bestFit="1" customWidth="1"/>
    <col min="11543" max="11775" width="11.42578125" style="11"/>
    <col min="11776" max="11776" width="1.7109375" style="11" customWidth="1"/>
    <col min="11777" max="11777" width="43.7109375" style="11" customWidth="1"/>
    <col min="11778" max="11778" width="17.7109375" style="11" customWidth="1"/>
    <col min="11779" max="11779" width="15.42578125" style="11" customWidth="1"/>
    <col min="11780" max="11780" width="14.85546875" style="11" customWidth="1"/>
    <col min="11781" max="11786" width="11.7109375" style="11" customWidth="1"/>
    <col min="11787" max="11787" width="8" style="11" customWidth="1"/>
    <col min="11788" max="11788" width="11.28515625" style="11" customWidth="1"/>
    <col min="11789" max="11789" width="8" style="11" customWidth="1"/>
    <col min="11790" max="11790" width="19.140625" style="11" customWidth="1"/>
    <col min="11791" max="11791" width="17.140625" style="11" customWidth="1"/>
    <col min="11792" max="11792" width="14.42578125" style="11" bestFit="1" customWidth="1"/>
    <col min="11793" max="11793" width="11" style="11" bestFit="1" customWidth="1"/>
    <col min="11794" max="11794" width="14.42578125" style="11" bestFit="1" customWidth="1"/>
    <col min="11795" max="11795" width="11" style="11" bestFit="1" customWidth="1"/>
    <col min="11796" max="11796" width="14.42578125" style="11" bestFit="1" customWidth="1"/>
    <col min="11797" max="11797" width="11" style="11" bestFit="1" customWidth="1"/>
    <col min="11798" max="11798" width="14.42578125" style="11" bestFit="1" customWidth="1"/>
    <col min="11799" max="12031" width="11.42578125" style="11"/>
    <col min="12032" max="12032" width="1.7109375" style="11" customWidth="1"/>
    <col min="12033" max="12033" width="43.7109375" style="11" customWidth="1"/>
    <col min="12034" max="12034" width="17.7109375" style="11" customWidth="1"/>
    <col min="12035" max="12035" width="15.42578125" style="11" customWidth="1"/>
    <col min="12036" max="12036" width="14.85546875" style="11" customWidth="1"/>
    <col min="12037" max="12042" width="11.7109375" style="11" customWidth="1"/>
    <col min="12043" max="12043" width="8" style="11" customWidth="1"/>
    <col min="12044" max="12044" width="11.28515625" style="11" customWidth="1"/>
    <col min="12045" max="12045" width="8" style="11" customWidth="1"/>
    <col min="12046" max="12046" width="19.140625" style="11" customWidth="1"/>
    <col min="12047" max="12047" width="17.140625" style="11" customWidth="1"/>
    <col min="12048" max="12048" width="14.42578125" style="11" bestFit="1" customWidth="1"/>
    <col min="12049" max="12049" width="11" style="11" bestFit="1" customWidth="1"/>
    <col min="12050" max="12050" width="14.42578125" style="11" bestFit="1" customWidth="1"/>
    <col min="12051" max="12051" width="11" style="11" bestFit="1" customWidth="1"/>
    <col min="12052" max="12052" width="14.42578125" style="11" bestFit="1" customWidth="1"/>
    <col min="12053" max="12053" width="11" style="11" bestFit="1" customWidth="1"/>
    <col min="12054" max="12054" width="14.42578125" style="11" bestFit="1" customWidth="1"/>
    <col min="12055" max="12287" width="11.42578125" style="11"/>
    <col min="12288" max="12288" width="1.7109375" style="11" customWidth="1"/>
    <col min="12289" max="12289" width="43.7109375" style="11" customWidth="1"/>
    <col min="12290" max="12290" width="17.7109375" style="11" customWidth="1"/>
    <col min="12291" max="12291" width="15.42578125" style="11" customWidth="1"/>
    <col min="12292" max="12292" width="14.85546875" style="11" customWidth="1"/>
    <col min="12293" max="12298" width="11.7109375" style="11" customWidth="1"/>
    <col min="12299" max="12299" width="8" style="11" customWidth="1"/>
    <col min="12300" max="12300" width="11.28515625" style="11" customWidth="1"/>
    <col min="12301" max="12301" width="8" style="11" customWidth="1"/>
    <col min="12302" max="12302" width="19.140625" style="11" customWidth="1"/>
    <col min="12303" max="12303" width="17.140625" style="11" customWidth="1"/>
    <col min="12304" max="12304" width="14.42578125" style="11" bestFit="1" customWidth="1"/>
    <col min="12305" max="12305" width="11" style="11" bestFit="1" customWidth="1"/>
    <col min="12306" max="12306" width="14.42578125" style="11" bestFit="1" customWidth="1"/>
    <col min="12307" max="12307" width="11" style="11" bestFit="1" customWidth="1"/>
    <col min="12308" max="12308" width="14.42578125" style="11" bestFit="1" customWidth="1"/>
    <col min="12309" max="12309" width="11" style="11" bestFit="1" customWidth="1"/>
    <col min="12310" max="12310" width="14.42578125" style="11" bestFit="1" customWidth="1"/>
    <col min="12311" max="12543" width="11.42578125" style="11"/>
    <col min="12544" max="12544" width="1.7109375" style="11" customWidth="1"/>
    <col min="12545" max="12545" width="43.7109375" style="11" customWidth="1"/>
    <col min="12546" max="12546" width="17.7109375" style="11" customWidth="1"/>
    <col min="12547" max="12547" width="15.42578125" style="11" customWidth="1"/>
    <col min="12548" max="12548" width="14.85546875" style="11" customWidth="1"/>
    <col min="12549" max="12554" width="11.7109375" style="11" customWidth="1"/>
    <col min="12555" max="12555" width="8" style="11" customWidth="1"/>
    <col min="12556" max="12556" width="11.28515625" style="11" customWidth="1"/>
    <col min="12557" max="12557" width="8" style="11" customWidth="1"/>
    <col min="12558" max="12558" width="19.140625" style="11" customWidth="1"/>
    <col min="12559" max="12559" width="17.140625" style="11" customWidth="1"/>
    <col min="12560" max="12560" width="14.42578125" style="11" bestFit="1" customWidth="1"/>
    <col min="12561" max="12561" width="11" style="11" bestFit="1" customWidth="1"/>
    <col min="12562" max="12562" width="14.42578125" style="11" bestFit="1" customWidth="1"/>
    <col min="12563" max="12563" width="11" style="11" bestFit="1" customWidth="1"/>
    <col min="12564" max="12564" width="14.42578125" style="11" bestFit="1" customWidth="1"/>
    <col min="12565" max="12565" width="11" style="11" bestFit="1" customWidth="1"/>
    <col min="12566" max="12566" width="14.42578125" style="11" bestFit="1" customWidth="1"/>
    <col min="12567" max="12799" width="11.42578125" style="11"/>
    <col min="12800" max="12800" width="1.7109375" style="11" customWidth="1"/>
    <col min="12801" max="12801" width="43.7109375" style="11" customWidth="1"/>
    <col min="12802" max="12802" width="17.7109375" style="11" customWidth="1"/>
    <col min="12803" max="12803" width="15.42578125" style="11" customWidth="1"/>
    <col min="12804" max="12804" width="14.85546875" style="11" customWidth="1"/>
    <col min="12805" max="12810" width="11.7109375" style="11" customWidth="1"/>
    <col min="12811" max="12811" width="8" style="11" customWidth="1"/>
    <col min="12812" max="12812" width="11.28515625" style="11" customWidth="1"/>
    <col min="12813" max="12813" width="8" style="11" customWidth="1"/>
    <col min="12814" max="12814" width="19.140625" style="11" customWidth="1"/>
    <col min="12815" max="12815" width="17.140625" style="11" customWidth="1"/>
    <col min="12816" max="12816" width="14.42578125" style="11" bestFit="1" customWidth="1"/>
    <col min="12817" max="12817" width="11" style="11" bestFit="1" customWidth="1"/>
    <col min="12818" max="12818" width="14.42578125" style="11" bestFit="1" customWidth="1"/>
    <col min="12819" max="12819" width="11" style="11" bestFit="1" customWidth="1"/>
    <col min="12820" max="12820" width="14.42578125" style="11" bestFit="1" customWidth="1"/>
    <col min="12821" max="12821" width="11" style="11" bestFit="1" customWidth="1"/>
    <col min="12822" max="12822" width="14.42578125" style="11" bestFit="1" customWidth="1"/>
    <col min="12823" max="13055" width="11.42578125" style="11"/>
    <col min="13056" max="13056" width="1.7109375" style="11" customWidth="1"/>
    <col min="13057" max="13057" width="43.7109375" style="11" customWidth="1"/>
    <col min="13058" max="13058" width="17.7109375" style="11" customWidth="1"/>
    <col min="13059" max="13059" width="15.42578125" style="11" customWidth="1"/>
    <col min="13060" max="13060" width="14.85546875" style="11" customWidth="1"/>
    <col min="13061" max="13066" width="11.7109375" style="11" customWidth="1"/>
    <col min="13067" max="13067" width="8" style="11" customWidth="1"/>
    <col min="13068" max="13068" width="11.28515625" style="11" customWidth="1"/>
    <col min="13069" max="13069" width="8" style="11" customWidth="1"/>
    <col min="13070" max="13070" width="19.140625" style="11" customWidth="1"/>
    <col min="13071" max="13071" width="17.140625" style="11" customWidth="1"/>
    <col min="13072" max="13072" width="14.42578125" style="11" bestFit="1" customWidth="1"/>
    <col min="13073" max="13073" width="11" style="11" bestFit="1" customWidth="1"/>
    <col min="13074" max="13074" width="14.42578125" style="11" bestFit="1" customWidth="1"/>
    <col min="13075" max="13075" width="11" style="11" bestFit="1" customWidth="1"/>
    <col min="13076" max="13076" width="14.42578125" style="11" bestFit="1" customWidth="1"/>
    <col min="13077" max="13077" width="11" style="11" bestFit="1" customWidth="1"/>
    <col min="13078" max="13078" width="14.42578125" style="11" bestFit="1" customWidth="1"/>
    <col min="13079" max="13311" width="11.42578125" style="11"/>
    <col min="13312" max="13312" width="1.7109375" style="11" customWidth="1"/>
    <col min="13313" max="13313" width="43.7109375" style="11" customWidth="1"/>
    <col min="13314" max="13314" width="17.7109375" style="11" customWidth="1"/>
    <col min="13315" max="13315" width="15.42578125" style="11" customWidth="1"/>
    <col min="13316" max="13316" width="14.85546875" style="11" customWidth="1"/>
    <col min="13317" max="13322" width="11.7109375" style="11" customWidth="1"/>
    <col min="13323" max="13323" width="8" style="11" customWidth="1"/>
    <col min="13324" max="13324" width="11.28515625" style="11" customWidth="1"/>
    <col min="13325" max="13325" width="8" style="11" customWidth="1"/>
    <col min="13326" max="13326" width="19.140625" style="11" customWidth="1"/>
    <col min="13327" max="13327" width="17.140625" style="11" customWidth="1"/>
    <col min="13328" max="13328" width="14.42578125" style="11" bestFit="1" customWidth="1"/>
    <col min="13329" max="13329" width="11" style="11" bestFit="1" customWidth="1"/>
    <col min="13330" max="13330" width="14.42578125" style="11" bestFit="1" customWidth="1"/>
    <col min="13331" max="13331" width="11" style="11" bestFit="1" customWidth="1"/>
    <col min="13332" max="13332" width="14.42578125" style="11" bestFit="1" customWidth="1"/>
    <col min="13333" max="13333" width="11" style="11" bestFit="1" customWidth="1"/>
    <col min="13334" max="13334" width="14.42578125" style="11" bestFit="1" customWidth="1"/>
    <col min="13335" max="13567" width="11.42578125" style="11"/>
    <col min="13568" max="13568" width="1.7109375" style="11" customWidth="1"/>
    <col min="13569" max="13569" width="43.7109375" style="11" customWidth="1"/>
    <col min="13570" max="13570" width="17.7109375" style="11" customWidth="1"/>
    <col min="13571" max="13571" width="15.42578125" style="11" customWidth="1"/>
    <col min="13572" max="13572" width="14.85546875" style="11" customWidth="1"/>
    <col min="13573" max="13578" width="11.7109375" style="11" customWidth="1"/>
    <col min="13579" max="13579" width="8" style="11" customWidth="1"/>
    <col min="13580" max="13580" width="11.28515625" style="11" customWidth="1"/>
    <col min="13581" max="13581" width="8" style="11" customWidth="1"/>
    <col min="13582" max="13582" width="19.140625" style="11" customWidth="1"/>
    <col min="13583" max="13583" width="17.140625" style="11" customWidth="1"/>
    <col min="13584" max="13584" width="14.42578125" style="11" bestFit="1" customWidth="1"/>
    <col min="13585" max="13585" width="11" style="11" bestFit="1" customWidth="1"/>
    <col min="13586" max="13586" width="14.42578125" style="11" bestFit="1" customWidth="1"/>
    <col min="13587" max="13587" width="11" style="11" bestFit="1" customWidth="1"/>
    <col min="13588" max="13588" width="14.42578125" style="11" bestFit="1" customWidth="1"/>
    <col min="13589" max="13589" width="11" style="11" bestFit="1" customWidth="1"/>
    <col min="13590" max="13590" width="14.42578125" style="11" bestFit="1" customWidth="1"/>
    <col min="13591" max="13823" width="11.42578125" style="11"/>
    <col min="13824" max="13824" width="1.7109375" style="11" customWidth="1"/>
    <col min="13825" max="13825" width="43.7109375" style="11" customWidth="1"/>
    <col min="13826" max="13826" width="17.7109375" style="11" customWidth="1"/>
    <col min="13827" max="13827" width="15.42578125" style="11" customWidth="1"/>
    <col min="13828" max="13828" width="14.85546875" style="11" customWidth="1"/>
    <col min="13829" max="13834" width="11.7109375" style="11" customWidth="1"/>
    <col min="13835" max="13835" width="8" style="11" customWidth="1"/>
    <col min="13836" max="13836" width="11.28515625" style="11" customWidth="1"/>
    <col min="13837" max="13837" width="8" style="11" customWidth="1"/>
    <col min="13838" max="13838" width="19.140625" style="11" customWidth="1"/>
    <col min="13839" max="13839" width="17.140625" style="11" customWidth="1"/>
    <col min="13840" max="13840" width="14.42578125" style="11" bestFit="1" customWidth="1"/>
    <col min="13841" max="13841" width="11" style="11" bestFit="1" customWidth="1"/>
    <col min="13842" max="13842" width="14.42578125" style="11" bestFit="1" customWidth="1"/>
    <col min="13843" max="13843" width="11" style="11" bestFit="1" customWidth="1"/>
    <col min="13844" max="13844" width="14.42578125" style="11" bestFit="1" customWidth="1"/>
    <col min="13845" max="13845" width="11" style="11" bestFit="1" customWidth="1"/>
    <col min="13846" max="13846" width="14.42578125" style="11" bestFit="1" customWidth="1"/>
    <col min="13847" max="14079" width="11.42578125" style="11"/>
    <col min="14080" max="14080" width="1.7109375" style="11" customWidth="1"/>
    <col min="14081" max="14081" width="43.7109375" style="11" customWidth="1"/>
    <col min="14082" max="14082" width="17.7109375" style="11" customWidth="1"/>
    <col min="14083" max="14083" width="15.42578125" style="11" customWidth="1"/>
    <col min="14084" max="14084" width="14.85546875" style="11" customWidth="1"/>
    <col min="14085" max="14090" width="11.7109375" style="11" customWidth="1"/>
    <col min="14091" max="14091" width="8" style="11" customWidth="1"/>
    <col min="14092" max="14092" width="11.28515625" style="11" customWidth="1"/>
    <col min="14093" max="14093" width="8" style="11" customWidth="1"/>
    <col min="14094" max="14094" width="19.140625" style="11" customWidth="1"/>
    <col min="14095" max="14095" width="17.140625" style="11" customWidth="1"/>
    <col min="14096" max="14096" width="14.42578125" style="11" bestFit="1" customWidth="1"/>
    <col min="14097" max="14097" width="11" style="11" bestFit="1" customWidth="1"/>
    <col min="14098" max="14098" width="14.42578125" style="11" bestFit="1" customWidth="1"/>
    <col min="14099" max="14099" width="11" style="11" bestFit="1" customWidth="1"/>
    <col min="14100" max="14100" width="14.42578125" style="11" bestFit="1" customWidth="1"/>
    <col min="14101" max="14101" width="11" style="11" bestFit="1" customWidth="1"/>
    <col min="14102" max="14102" width="14.42578125" style="11" bestFit="1" customWidth="1"/>
    <col min="14103" max="14335" width="11.42578125" style="11"/>
    <col min="14336" max="14336" width="1.7109375" style="11" customWidth="1"/>
    <col min="14337" max="14337" width="43.7109375" style="11" customWidth="1"/>
    <col min="14338" max="14338" width="17.7109375" style="11" customWidth="1"/>
    <col min="14339" max="14339" width="15.42578125" style="11" customWidth="1"/>
    <col min="14340" max="14340" width="14.85546875" style="11" customWidth="1"/>
    <col min="14341" max="14346" width="11.7109375" style="11" customWidth="1"/>
    <col min="14347" max="14347" width="8" style="11" customWidth="1"/>
    <col min="14348" max="14348" width="11.28515625" style="11" customWidth="1"/>
    <col min="14349" max="14349" width="8" style="11" customWidth="1"/>
    <col min="14350" max="14350" width="19.140625" style="11" customWidth="1"/>
    <col min="14351" max="14351" width="17.140625" style="11" customWidth="1"/>
    <col min="14352" max="14352" width="14.42578125" style="11" bestFit="1" customWidth="1"/>
    <col min="14353" max="14353" width="11" style="11" bestFit="1" customWidth="1"/>
    <col min="14354" max="14354" width="14.42578125" style="11" bestFit="1" customWidth="1"/>
    <col min="14355" max="14355" width="11" style="11" bestFit="1" customWidth="1"/>
    <col min="14356" max="14356" width="14.42578125" style="11" bestFit="1" customWidth="1"/>
    <col min="14357" max="14357" width="11" style="11" bestFit="1" customWidth="1"/>
    <col min="14358" max="14358" width="14.42578125" style="11" bestFit="1" customWidth="1"/>
    <col min="14359" max="14591" width="11.42578125" style="11"/>
    <col min="14592" max="14592" width="1.7109375" style="11" customWidth="1"/>
    <col min="14593" max="14593" width="43.7109375" style="11" customWidth="1"/>
    <col min="14594" max="14594" width="17.7109375" style="11" customWidth="1"/>
    <col min="14595" max="14595" width="15.42578125" style="11" customWidth="1"/>
    <col min="14596" max="14596" width="14.85546875" style="11" customWidth="1"/>
    <col min="14597" max="14602" width="11.7109375" style="11" customWidth="1"/>
    <col min="14603" max="14603" width="8" style="11" customWidth="1"/>
    <col min="14604" max="14604" width="11.28515625" style="11" customWidth="1"/>
    <col min="14605" max="14605" width="8" style="11" customWidth="1"/>
    <col min="14606" max="14606" width="19.140625" style="11" customWidth="1"/>
    <col min="14607" max="14607" width="17.140625" style="11" customWidth="1"/>
    <col min="14608" max="14608" width="14.42578125" style="11" bestFit="1" customWidth="1"/>
    <col min="14609" max="14609" width="11" style="11" bestFit="1" customWidth="1"/>
    <col min="14610" max="14610" width="14.42578125" style="11" bestFit="1" customWidth="1"/>
    <col min="14611" max="14611" width="11" style="11" bestFit="1" customWidth="1"/>
    <col min="14612" max="14612" width="14.42578125" style="11" bestFit="1" customWidth="1"/>
    <col min="14613" max="14613" width="11" style="11" bestFit="1" customWidth="1"/>
    <col min="14614" max="14614" width="14.42578125" style="11" bestFit="1" customWidth="1"/>
    <col min="14615" max="14847" width="11.42578125" style="11"/>
    <col min="14848" max="14848" width="1.7109375" style="11" customWidth="1"/>
    <col min="14849" max="14849" width="43.7109375" style="11" customWidth="1"/>
    <col min="14850" max="14850" width="17.7109375" style="11" customWidth="1"/>
    <col min="14851" max="14851" width="15.42578125" style="11" customWidth="1"/>
    <col min="14852" max="14852" width="14.85546875" style="11" customWidth="1"/>
    <col min="14853" max="14858" width="11.7109375" style="11" customWidth="1"/>
    <col min="14859" max="14859" width="8" style="11" customWidth="1"/>
    <col min="14860" max="14860" width="11.28515625" style="11" customWidth="1"/>
    <col min="14861" max="14861" width="8" style="11" customWidth="1"/>
    <col min="14862" max="14862" width="19.140625" style="11" customWidth="1"/>
    <col min="14863" max="14863" width="17.140625" style="11" customWidth="1"/>
    <col min="14864" max="14864" width="14.42578125" style="11" bestFit="1" customWidth="1"/>
    <col min="14865" max="14865" width="11" style="11" bestFit="1" customWidth="1"/>
    <col min="14866" max="14866" width="14.42578125" style="11" bestFit="1" customWidth="1"/>
    <col min="14867" max="14867" width="11" style="11" bestFit="1" customWidth="1"/>
    <col min="14868" max="14868" width="14.42578125" style="11" bestFit="1" customWidth="1"/>
    <col min="14869" max="14869" width="11" style="11" bestFit="1" customWidth="1"/>
    <col min="14870" max="14870" width="14.42578125" style="11" bestFit="1" customWidth="1"/>
    <col min="14871" max="15103" width="11.42578125" style="11"/>
    <col min="15104" max="15104" width="1.7109375" style="11" customWidth="1"/>
    <col min="15105" max="15105" width="43.7109375" style="11" customWidth="1"/>
    <col min="15106" max="15106" width="17.7109375" style="11" customWidth="1"/>
    <col min="15107" max="15107" width="15.42578125" style="11" customWidth="1"/>
    <col min="15108" max="15108" width="14.85546875" style="11" customWidth="1"/>
    <col min="15109" max="15114" width="11.7109375" style="11" customWidth="1"/>
    <col min="15115" max="15115" width="8" style="11" customWidth="1"/>
    <col min="15116" max="15116" width="11.28515625" style="11" customWidth="1"/>
    <col min="15117" max="15117" width="8" style="11" customWidth="1"/>
    <col min="15118" max="15118" width="19.140625" style="11" customWidth="1"/>
    <col min="15119" max="15119" width="17.140625" style="11" customWidth="1"/>
    <col min="15120" max="15120" width="14.42578125" style="11" bestFit="1" customWidth="1"/>
    <col min="15121" max="15121" width="11" style="11" bestFit="1" customWidth="1"/>
    <col min="15122" max="15122" width="14.42578125" style="11" bestFit="1" customWidth="1"/>
    <col min="15123" max="15123" width="11" style="11" bestFit="1" customWidth="1"/>
    <col min="15124" max="15124" width="14.42578125" style="11" bestFit="1" customWidth="1"/>
    <col min="15125" max="15125" width="11" style="11" bestFit="1" customWidth="1"/>
    <col min="15126" max="15126" width="14.42578125" style="11" bestFit="1" customWidth="1"/>
    <col min="15127" max="15359" width="11.42578125" style="11"/>
    <col min="15360" max="15360" width="1.7109375" style="11" customWidth="1"/>
    <col min="15361" max="15361" width="43.7109375" style="11" customWidth="1"/>
    <col min="15362" max="15362" width="17.7109375" style="11" customWidth="1"/>
    <col min="15363" max="15363" width="15.42578125" style="11" customWidth="1"/>
    <col min="15364" max="15364" width="14.85546875" style="11" customWidth="1"/>
    <col min="15365" max="15370" width="11.7109375" style="11" customWidth="1"/>
    <col min="15371" max="15371" width="8" style="11" customWidth="1"/>
    <col min="15372" max="15372" width="11.28515625" style="11" customWidth="1"/>
    <col min="15373" max="15373" width="8" style="11" customWidth="1"/>
    <col min="15374" max="15374" width="19.140625" style="11" customWidth="1"/>
    <col min="15375" max="15375" width="17.140625" style="11" customWidth="1"/>
    <col min="15376" max="15376" width="14.42578125" style="11" bestFit="1" customWidth="1"/>
    <col min="15377" max="15377" width="11" style="11" bestFit="1" customWidth="1"/>
    <col min="15378" max="15378" width="14.42578125" style="11" bestFit="1" customWidth="1"/>
    <col min="15379" max="15379" width="11" style="11" bestFit="1" customWidth="1"/>
    <col min="15380" max="15380" width="14.42578125" style="11" bestFit="1" customWidth="1"/>
    <col min="15381" max="15381" width="11" style="11" bestFit="1" customWidth="1"/>
    <col min="15382" max="15382" width="14.42578125" style="11" bestFit="1" customWidth="1"/>
    <col min="15383" max="15615" width="11.42578125" style="11"/>
    <col min="15616" max="15616" width="1.7109375" style="11" customWidth="1"/>
    <col min="15617" max="15617" width="43.7109375" style="11" customWidth="1"/>
    <col min="15618" max="15618" width="17.7109375" style="11" customWidth="1"/>
    <col min="15619" max="15619" width="15.42578125" style="11" customWidth="1"/>
    <col min="15620" max="15620" width="14.85546875" style="11" customWidth="1"/>
    <col min="15621" max="15626" width="11.7109375" style="11" customWidth="1"/>
    <col min="15627" max="15627" width="8" style="11" customWidth="1"/>
    <col min="15628" max="15628" width="11.28515625" style="11" customWidth="1"/>
    <col min="15629" max="15629" width="8" style="11" customWidth="1"/>
    <col min="15630" max="15630" width="19.140625" style="11" customWidth="1"/>
    <col min="15631" max="15631" width="17.140625" style="11" customWidth="1"/>
    <col min="15632" max="15632" width="14.42578125" style="11" bestFit="1" customWidth="1"/>
    <col min="15633" max="15633" width="11" style="11" bestFit="1" customWidth="1"/>
    <col min="15634" max="15634" width="14.42578125" style="11" bestFit="1" customWidth="1"/>
    <col min="15635" max="15635" width="11" style="11" bestFit="1" customWidth="1"/>
    <col min="15636" max="15636" width="14.42578125" style="11" bestFit="1" customWidth="1"/>
    <col min="15637" max="15637" width="11" style="11" bestFit="1" customWidth="1"/>
    <col min="15638" max="15638" width="14.42578125" style="11" bestFit="1" customWidth="1"/>
    <col min="15639" max="15871" width="11.42578125" style="11"/>
    <col min="15872" max="15872" width="1.7109375" style="11" customWidth="1"/>
    <col min="15873" max="15873" width="43.7109375" style="11" customWidth="1"/>
    <col min="15874" max="15874" width="17.7109375" style="11" customWidth="1"/>
    <col min="15875" max="15875" width="15.42578125" style="11" customWidth="1"/>
    <col min="15876" max="15876" width="14.85546875" style="11" customWidth="1"/>
    <col min="15877" max="15882" width="11.7109375" style="11" customWidth="1"/>
    <col min="15883" max="15883" width="8" style="11" customWidth="1"/>
    <col min="15884" max="15884" width="11.28515625" style="11" customWidth="1"/>
    <col min="15885" max="15885" width="8" style="11" customWidth="1"/>
    <col min="15886" max="15886" width="19.140625" style="11" customWidth="1"/>
    <col min="15887" max="15887" width="17.140625" style="11" customWidth="1"/>
    <col min="15888" max="15888" width="14.42578125" style="11" bestFit="1" customWidth="1"/>
    <col min="15889" max="15889" width="11" style="11" bestFit="1" customWidth="1"/>
    <col min="15890" max="15890" width="14.42578125" style="11" bestFit="1" customWidth="1"/>
    <col min="15891" max="15891" width="11" style="11" bestFit="1" customWidth="1"/>
    <col min="15892" max="15892" width="14.42578125" style="11" bestFit="1" customWidth="1"/>
    <col min="15893" max="15893" width="11" style="11" bestFit="1" customWidth="1"/>
    <col min="15894" max="15894" width="14.42578125" style="11" bestFit="1" customWidth="1"/>
    <col min="15895" max="16127" width="11.42578125" style="11"/>
    <col min="16128" max="16128" width="1.7109375" style="11" customWidth="1"/>
    <col min="16129" max="16129" width="43.7109375" style="11" customWidth="1"/>
    <col min="16130" max="16130" width="17.7109375" style="11" customWidth="1"/>
    <col min="16131" max="16131" width="15.42578125" style="11" customWidth="1"/>
    <col min="16132" max="16132" width="14.85546875" style="11" customWidth="1"/>
    <col min="16133" max="16138" width="11.7109375" style="11" customWidth="1"/>
    <col min="16139" max="16139" width="8" style="11" customWidth="1"/>
    <col min="16140" max="16140" width="11.28515625" style="11" customWidth="1"/>
    <col min="16141" max="16141" width="8" style="11" customWidth="1"/>
    <col min="16142" max="16142" width="19.140625" style="11" customWidth="1"/>
    <col min="16143" max="16143" width="17.140625" style="11" customWidth="1"/>
    <col min="16144" max="16144" width="14.42578125" style="11" bestFit="1" customWidth="1"/>
    <col min="16145" max="16145" width="11" style="11" bestFit="1" customWidth="1"/>
    <col min="16146" max="16146" width="14.42578125" style="11" bestFit="1" customWidth="1"/>
    <col min="16147" max="16147" width="11" style="11" bestFit="1" customWidth="1"/>
    <col min="16148" max="16148" width="14.42578125" style="11" bestFit="1" customWidth="1"/>
    <col min="16149" max="16149" width="11" style="11" bestFit="1" customWidth="1"/>
    <col min="16150" max="16150" width="14.42578125" style="11" bestFit="1" customWidth="1"/>
    <col min="16151" max="16384" width="11.42578125" style="11"/>
  </cols>
  <sheetData>
    <row r="6" spans="1:15" x14ac:dyDescent="0.25">
      <c r="A6" s="777" t="s">
        <v>595</v>
      </c>
      <c r="B6" s="777"/>
      <c r="C6" s="777"/>
      <c r="D6" s="777"/>
    </row>
    <row r="7" spans="1:15" ht="19.5" customHeight="1" x14ac:dyDescent="0.25">
      <c r="A7" s="777"/>
      <c r="B7" s="777"/>
      <c r="C7" s="777"/>
      <c r="D7" s="777"/>
    </row>
    <row r="8" spans="1:15" ht="14.25" customHeight="1" x14ac:dyDescent="0.25"/>
    <row r="9" spans="1:15" ht="12" customHeight="1" x14ac:dyDescent="0.2">
      <c r="A9" s="854" t="s">
        <v>568</v>
      </c>
      <c r="B9" s="854"/>
      <c r="C9" s="854"/>
      <c r="D9" s="264"/>
    </row>
    <row r="10" spans="1:15" ht="12" customHeight="1" x14ac:dyDescent="0.2">
      <c r="A10" s="855" t="s">
        <v>607</v>
      </c>
      <c r="B10" s="855"/>
      <c r="C10" s="855"/>
      <c r="D10" s="855"/>
    </row>
    <row r="11" spans="1:15" s="12" customFormat="1" ht="12.75" x14ac:dyDescent="0.2">
      <c r="A11" s="860"/>
      <c r="B11" s="860"/>
      <c r="C11" s="860"/>
    </row>
    <row r="12" spans="1:15" s="12" customFormat="1" ht="12.75" x14ac:dyDescent="0.2">
      <c r="A12" s="344" t="s">
        <v>181</v>
      </c>
      <c r="B12" s="261"/>
      <c r="C12" s="101"/>
      <c r="D12" s="101"/>
      <c r="E12" s="101"/>
      <c r="F12" s="101"/>
      <c r="G12" s="101"/>
    </row>
    <row r="13" spans="1:15" ht="18" x14ac:dyDescent="0.25">
      <c r="A13" s="349" t="s">
        <v>204</v>
      </c>
      <c r="B13" s="349">
        <v>2014</v>
      </c>
      <c r="C13" s="314">
        <v>2016</v>
      </c>
      <c r="D13" s="314">
        <v>2017</v>
      </c>
      <c r="E13" s="100"/>
      <c r="F13" s="100"/>
      <c r="G13" s="100"/>
    </row>
    <row r="14" spans="1:15" ht="24" x14ac:dyDescent="0.25">
      <c r="A14" s="350" t="s">
        <v>205</v>
      </c>
      <c r="B14" s="351">
        <v>6190</v>
      </c>
      <c r="C14" s="317">
        <v>7479</v>
      </c>
      <c r="D14" s="317">
        <v>7333</v>
      </c>
      <c r="E14" s="288"/>
      <c r="F14" s="288"/>
      <c r="G14" s="288"/>
      <c r="H14" s="287"/>
      <c r="I14" s="287"/>
      <c r="J14" s="287"/>
      <c r="K14" s="287"/>
      <c r="L14" s="287"/>
      <c r="M14" s="287"/>
      <c r="N14" s="287"/>
      <c r="O14" s="287"/>
    </row>
    <row r="15" spans="1:15" ht="17.25" x14ac:dyDescent="0.25">
      <c r="A15" s="334" t="s">
        <v>184</v>
      </c>
      <c r="B15" s="334">
        <v>3.01</v>
      </c>
      <c r="C15" s="313">
        <v>2.13</v>
      </c>
      <c r="D15" s="313">
        <v>2.2799999999999998</v>
      </c>
      <c r="E15" s="100"/>
      <c r="F15" s="100"/>
      <c r="G15" s="100"/>
    </row>
    <row r="16" spans="1:15" ht="17.25" x14ac:dyDescent="0.25">
      <c r="A16" s="336" t="s">
        <v>185</v>
      </c>
      <c r="B16" s="352">
        <v>365.81</v>
      </c>
      <c r="C16" s="318">
        <v>312.69</v>
      </c>
      <c r="D16" s="318">
        <v>328.32</v>
      </c>
      <c r="E16" s="288"/>
      <c r="F16" s="288"/>
      <c r="G16" s="288"/>
      <c r="H16" s="287"/>
      <c r="I16" s="287"/>
      <c r="J16" s="287"/>
      <c r="K16" s="287"/>
      <c r="L16" s="287"/>
      <c r="M16" s="287"/>
      <c r="N16" s="287"/>
      <c r="O16" s="287"/>
    </row>
    <row r="17" spans="1:15" ht="17.25" x14ac:dyDescent="0.25">
      <c r="A17" s="334" t="s">
        <v>206</v>
      </c>
      <c r="B17" s="353">
        <v>586064820</v>
      </c>
      <c r="C17" s="315">
        <v>764883594</v>
      </c>
      <c r="D17" s="315">
        <v>864826055</v>
      </c>
      <c r="E17" s="100"/>
      <c r="F17" s="100"/>
      <c r="G17" s="100"/>
    </row>
    <row r="18" spans="1:15" ht="17.25" x14ac:dyDescent="0.25">
      <c r="A18" s="336" t="s">
        <v>184</v>
      </c>
      <c r="B18" s="354">
        <v>4.96</v>
      </c>
      <c r="C18" s="319">
        <v>4.12</v>
      </c>
      <c r="D18" s="319">
        <v>4.95</v>
      </c>
      <c r="E18" s="288"/>
      <c r="F18" s="288"/>
      <c r="G18" s="288"/>
      <c r="H18" s="287"/>
      <c r="I18" s="287"/>
      <c r="J18" s="287"/>
      <c r="K18" s="287"/>
      <c r="L18" s="287"/>
      <c r="M18" s="287"/>
      <c r="N18" s="287"/>
      <c r="O18" s="287"/>
    </row>
    <row r="19" spans="1:15" ht="18" thickBot="1" x14ac:dyDescent="0.3">
      <c r="A19" s="347" t="s">
        <v>185</v>
      </c>
      <c r="B19" s="355">
        <v>56985635.770000003</v>
      </c>
      <c r="C19" s="316">
        <v>61737672.109999999</v>
      </c>
      <c r="D19" s="316">
        <v>83885947.019999996</v>
      </c>
      <c r="E19" s="100"/>
      <c r="F19" s="100"/>
      <c r="G19" s="100"/>
    </row>
    <row r="20" spans="1:15" x14ac:dyDescent="0.2">
      <c r="A20" s="356" t="s">
        <v>616</v>
      </c>
      <c r="B20" s="357"/>
      <c r="C20" s="299"/>
      <c r="D20" s="105"/>
      <c r="E20" s="105"/>
      <c r="F20" s="105"/>
      <c r="G20" s="105"/>
      <c r="H20" s="13"/>
      <c r="I20" s="13"/>
      <c r="J20" s="13"/>
      <c r="K20" s="13"/>
      <c r="L20" s="287"/>
      <c r="M20" s="287"/>
      <c r="N20" s="287"/>
      <c r="O20" s="287"/>
    </row>
    <row r="21" spans="1:15" x14ac:dyDescent="0.25">
      <c r="A21" s="861" t="s">
        <v>187</v>
      </c>
      <c r="B21" s="861"/>
      <c r="C21" s="106"/>
      <c r="D21" s="100"/>
      <c r="E21" s="100"/>
      <c r="F21" s="100"/>
      <c r="G21" s="100"/>
    </row>
    <row r="22" spans="1:15" ht="15.75" x14ac:dyDescent="0.25">
      <c r="A22" s="302"/>
      <c r="B22" s="302"/>
      <c r="C22" s="288"/>
      <c r="D22" s="288"/>
      <c r="E22" s="288"/>
      <c r="F22" s="288"/>
      <c r="G22" s="288"/>
      <c r="H22" s="287"/>
      <c r="I22" s="287"/>
      <c r="J22" s="287"/>
      <c r="K22" s="287"/>
      <c r="L22" s="287"/>
      <c r="M22" s="287"/>
      <c r="N22" s="287"/>
      <c r="O22" s="287"/>
    </row>
    <row r="23" spans="1:15" ht="15.75" x14ac:dyDescent="0.25">
      <c r="A23" s="121"/>
      <c r="B23" s="121"/>
      <c r="C23" s="100"/>
      <c r="D23" s="100"/>
      <c r="E23" s="100"/>
      <c r="F23" s="100"/>
      <c r="G23" s="100"/>
    </row>
    <row r="24" spans="1:15" x14ac:dyDescent="0.25">
      <c r="A24" s="288"/>
      <c r="B24" s="288"/>
      <c r="C24" s="288"/>
      <c r="D24" s="288"/>
      <c r="E24" s="288"/>
      <c r="F24" s="288"/>
      <c r="G24" s="288"/>
      <c r="H24" s="287"/>
      <c r="I24" s="287"/>
      <c r="J24" s="287"/>
      <c r="K24" s="287"/>
      <c r="L24" s="287"/>
      <c r="M24" s="287"/>
      <c r="N24" s="287"/>
      <c r="O24" s="287"/>
    </row>
    <row r="25" spans="1:15" x14ac:dyDescent="0.25">
      <c r="A25" s="100"/>
      <c r="B25" s="100"/>
      <c r="C25" s="100"/>
      <c r="D25" s="100"/>
      <c r="E25" s="100"/>
      <c r="F25" s="100"/>
      <c r="G25" s="100"/>
    </row>
    <row r="26" spans="1:15" x14ac:dyDescent="0.25">
      <c r="A26" s="288"/>
      <c r="B26" s="288"/>
      <c r="C26" s="288"/>
      <c r="D26" s="288"/>
      <c r="E26" s="288"/>
      <c r="F26" s="288"/>
      <c r="G26" s="288"/>
      <c r="H26" s="287"/>
      <c r="I26" s="287"/>
      <c r="J26" s="287"/>
      <c r="K26" s="287"/>
      <c r="L26" s="287"/>
      <c r="M26" s="287"/>
      <c r="N26" s="287"/>
      <c r="O26" s="287"/>
    </row>
    <row r="27" spans="1:15" x14ac:dyDescent="0.25">
      <c r="A27" s="100"/>
      <c r="B27" s="100"/>
      <c r="C27" s="100"/>
      <c r="D27" s="100"/>
      <c r="E27" s="100"/>
      <c r="F27" s="100"/>
      <c r="G27" s="100"/>
    </row>
    <row r="28" spans="1:15" x14ac:dyDescent="0.25">
      <c r="A28" s="288"/>
      <c r="B28" s="288"/>
      <c r="C28" s="288"/>
      <c r="D28" s="288"/>
      <c r="E28" s="288"/>
      <c r="F28" s="288"/>
      <c r="G28" s="288"/>
      <c r="H28" s="287"/>
      <c r="I28" s="287"/>
      <c r="J28" s="287"/>
      <c r="K28" s="287"/>
      <c r="L28" s="287"/>
      <c r="M28" s="287"/>
      <c r="N28" s="287"/>
      <c r="O28" s="287"/>
    </row>
    <row r="30" spans="1:15" x14ac:dyDescent="0.25">
      <c r="A30" s="287"/>
      <c r="B30" s="287"/>
      <c r="C30" s="287"/>
      <c r="D30" s="287"/>
      <c r="E30" s="287"/>
      <c r="F30" s="287"/>
      <c r="G30" s="287"/>
      <c r="H30" s="287"/>
      <c r="I30" s="287"/>
      <c r="J30" s="287"/>
      <c r="K30" s="287"/>
      <c r="L30" s="287"/>
      <c r="M30" s="287"/>
      <c r="N30" s="287"/>
      <c r="O30" s="287"/>
    </row>
    <row r="32" spans="1:15" s="287" customFormat="1" x14ac:dyDescent="0.25"/>
    <row r="34" s="287" customFormat="1" x14ac:dyDescent="0.25"/>
    <row r="36" s="287" customFormat="1" x14ac:dyDescent="0.25"/>
    <row r="38" s="287" customFormat="1" x14ac:dyDescent="0.25"/>
    <row r="40" s="287" customFormat="1" x14ac:dyDescent="0.25"/>
    <row r="42" s="287" customFormat="1" x14ac:dyDescent="0.25"/>
  </sheetData>
  <mergeCells count="5">
    <mergeCell ref="A11:C11"/>
    <mergeCell ref="A21:B21"/>
    <mergeCell ref="A9:C9"/>
    <mergeCell ref="A10:D10"/>
    <mergeCell ref="A6:D7"/>
  </mergeCells>
  <conditionalFormatting sqref="C21:F21 B12:C12 D11:F12 E13:F19">
    <cfRule type="cellIs" priority="77" stopIfTrue="1" operator="greaterThan">
      <formula>10</formula>
    </cfRule>
    <cfRule type="cellIs" priority="78" stopIfTrue="1" operator="greaterThan">
      <formula>10</formula>
    </cfRule>
    <cfRule type="cellIs" priority="79" stopIfTrue="1" operator="greaterThan">
      <formula>10</formula>
    </cfRule>
    <cfRule type="cellIs" priority="80" stopIfTrue="1" operator="greaterThan">
      <formula>10</formula>
    </cfRule>
  </conditionalFormatting>
  <conditionalFormatting sqref="A18:A19">
    <cfRule type="cellIs" priority="49" stopIfTrue="1" operator="greaterThan">
      <formula>10</formula>
    </cfRule>
    <cfRule type="cellIs" priority="50" stopIfTrue="1" operator="greaterThan">
      <formula>10</formula>
    </cfRule>
    <cfRule type="cellIs" priority="51" stopIfTrue="1" operator="greaterThan">
      <formula>10</formula>
    </cfRule>
    <cfRule type="cellIs" priority="52" stopIfTrue="1" operator="greaterThan">
      <formula>10</formula>
    </cfRule>
  </conditionalFormatting>
  <conditionalFormatting sqref="A15:A16">
    <cfRule type="cellIs" priority="45" stopIfTrue="1" operator="greaterThan">
      <formula>10</formula>
    </cfRule>
    <cfRule type="cellIs" priority="46" stopIfTrue="1" operator="greaterThan">
      <formula>10</formula>
    </cfRule>
    <cfRule type="cellIs" priority="47" stopIfTrue="1" operator="greaterThan">
      <formula>10</formula>
    </cfRule>
    <cfRule type="cellIs" priority="48" stopIfTrue="1" operator="greaterThan">
      <formula>10</formula>
    </cfRule>
  </conditionalFormatting>
  <conditionalFormatting sqref="B18:C18">
    <cfRule type="cellIs" priority="41" stopIfTrue="1" operator="greaterThan">
      <formula>10</formula>
    </cfRule>
    <cfRule type="cellIs" priority="42" stopIfTrue="1" operator="greaterThan">
      <formula>10</formula>
    </cfRule>
    <cfRule type="cellIs" priority="43" stopIfTrue="1" operator="greaterThan">
      <formula>10</formula>
    </cfRule>
    <cfRule type="cellIs" priority="44" stopIfTrue="1" operator="greaterThan">
      <formula>10</formula>
    </cfRule>
  </conditionalFormatting>
  <conditionalFormatting sqref="B14:C14 B16:C16">
    <cfRule type="cellIs" priority="37" stopIfTrue="1" operator="greaterThan">
      <formula>10</formula>
    </cfRule>
    <cfRule type="cellIs" priority="38" stopIfTrue="1" operator="greaterThan">
      <formula>10</formula>
    </cfRule>
    <cfRule type="cellIs" priority="39" stopIfTrue="1" operator="greaterThan">
      <formula>10</formula>
    </cfRule>
    <cfRule type="cellIs" priority="40" stopIfTrue="1" operator="greaterThan">
      <formula>10</formula>
    </cfRule>
  </conditionalFormatting>
  <conditionalFormatting sqref="D18">
    <cfRule type="cellIs" priority="33" stopIfTrue="1" operator="greaterThan">
      <formula>10</formula>
    </cfRule>
    <cfRule type="cellIs" priority="34" stopIfTrue="1" operator="greaterThan">
      <formula>10</formula>
    </cfRule>
    <cfRule type="cellIs" priority="35" stopIfTrue="1" operator="greaterThan">
      <formula>10</formula>
    </cfRule>
    <cfRule type="cellIs" priority="36" stopIfTrue="1" operator="greaterThan">
      <formula>10</formula>
    </cfRule>
  </conditionalFormatting>
  <conditionalFormatting sqref="D14 D16">
    <cfRule type="cellIs" priority="29" stopIfTrue="1" operator="greaterThan">
      <formula>10</formula>
    </cfRule>
    <cfRule type="cellIs" priority="30" stopIfTrue="1" operator="greaterThan">
      <formula>10</formula>
    </cfRule>
    <cfRule type="cellIs" priority="31" stopIfTrue="1" operator="greaterThan">
      <formula>10</formula>
    </cfRule>
    <cfRule type="cellIs" priority="32" stopIfTrue="1" operator="greaterThan">
      <formula>10</formula>
    </cfRule>
  </conditionalFormatting>
  <conditionalFormatting sqref="B17:D17">
    <cfRule type="cellIs" priority="13" stopIfTrue="1" operator="greaterThan">
      <formula>10</formula>
    </cfRule>
    <cfRule type="cellIs" priority="14" stopIfTrue="1" operator="greaterThan">
      <formula>10</formula>
    </cfRule>
    <cfRule type="cellIs" priority="15" stopIfTrue="1" operator="greaterThan">
      <formula>10</formula>
    </cfRule>
    <cfRule type="cellIs" priority="16" stopIfTrue="1" operator="greaterThan">
      <formula>10</formula>
    </cfRule>
  </conditionalFormatting>
  <conditionalFormatting sqref="B19:D19">
    <cfRule type="cellIs" priority="1" stopIfTrue="1" operator="greaterThan">
      <formula>10</formula>
    </cfRule>
    <cfRule type="cellIs" priority="2" stopIfTrue="1" operator="greaterThan">
      <formula>10</formula>
    </cfRule>
    <cfRule type="cellIs" priority="3" stopIfTrue="1" operator="greaterThan">
      <formula>10</formula>
    </cfRule>
    <cfRule type="cellIs" priority="4" stopIfTrue="1" operator="greaterThan">
      <formula>10</formula>
    </cfRule>
  </conditionalFormatting>
  <conditionalFormatting sqref="B15:D15">
    <cfRule type="cellIs" priority="17" stopIfTrue="1" operator="greaterThan">
      <formula>10</formula>
    </cfRule>
    <cfRule type="cellIs" priority="18" stopIfTrue="1" operator="greaterThan">
      <formula>10</formula>
    </cfRule>
    <cfRule type="cellIs" priority="19" stopIfTrue="1" operator="greaterThan">
      <formula>10</formula>
    </cfRule>
    <cfRule type="cellIs" priority="20" stopIfTrue="1" operator="greaterThan">
      <formula>10</formula>
    </cfRule>
  </conditionalFormatting>
  <conditionalFormatting sqref="A17">
    <cfRule type="cellIs" priority="9" stopIfTrue="1" operator="greaterThan">
      <formula>10</formula>
    </cfRule>
    <cfRule type="cellIs" priority="10" stopIfTrue="1" operator="greaterThan">
      <formula>10</formula>
    </cfRule>
    <cfRule type="cellIs" priority="11" stopIfTrue="1" operator="greaterThan">
      <formula>10</formula>
    </cfRule>
    <cfRule type="cellIs" priority="12" stopIfTrue="1" operator="greaterThan">
      <formula>10</formula>
    </cfRule>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B4818-2100-4DBD-AAB2-075259871CB4}">
  <sheetPr>
    <tabColor theme="1"/>
  </sheetPr>
  <dimension ref="A7:O41"/>
  <sheetViews>
    <sheetView topLeftCell="A6" zoomScale="90" zoomScaleNormal="90" workbookViewId="0">
      <selection activeCell="A9" sqref="A9:C9"/>
    </sheetView>
  </sheetViews>
  <sheetFormatPr baseColWidth="10" defaultRowHeight="12" x14ac:dyDescent="0.25"/>
  <cols>
    <col min="1" max="1" width="43.7109375" style="11" customWidth="1"/>
    <col min="2" max="2" width="19" style="11" customWidth="1"/>
    <col min="3" max="3" width="17" style="11" customWidth="1"/>
    <col min="4" max="4" width="17.140625" style="11" customWidth="1"/>
    <col min="5" max="7" width="11.7109375" style="11" customWidth="1"/>
    <col min="8" max="8" width="8" style="11" customWidth="1"/>
    <col min="9" max="9" width="11.28515625" style="11" customWidth="1"/>
    <col min="10" max="10" width="8" style="11" customWidth="1"/>
    <col min="11" max="11" width="19.140625" style="11" customWidth="1"/>
    <col min="12" max="12" width="17.140625" style="11" customWidth="1"/>
    <col min="13" max="13" width="14.42578125" style="11" bestFit="1" customWidth="1"/>
    <col min="14" max="14" width="11" style="11" bestFit="1" customWidth="1"/>
    <col min="15" max="15" width="14.42578125" style="11" bestFit="1" customWidth="1"/>
    <col min="16" max="16" width="11" style="11" bestFit="1" customWidth="1"/>
    <col min="17" max="17" width="14.42578125" style="11" bestFit="1" customWidth="1"/>
    <col min="18" max="18" width="11" style="11" bestFit="1" customWidth="1"/>
    <col min="19" max="19" width="14.42578125" style="11" bestFit="1" customWidth="1"/>
    <col min="20" max="252" width="11.42578125" style="11"/>
    <col min="253" max="253" width="1.5703125" style="11" customWidth="1"/>
    <col min="254" max="254" width="43.7109375" style="11" customWidth="1"/>
    <col min="255" max="255" width="19" style="11" customWidth="1"/>
    <col min="256" max="256" width="17" style="11" customWidth="1"/>
    <col min="257" max="257" width="17.140625" style="11" customWidth="1"/>
    <col min="258" max="263" width="11.7109375" style="11" customWidth="1"/>
    <col min="264" max="264" width="8" style="11" customWidth="1"/>
    <col min="265" max="265" width="11.28515625" style="11" customWidth="1"/>
    <col min="266" max="266" width="8" style="11" customWidth="1"/>
    <col min="267" max="267" width="19.140625" style="11" customWidth="1"/>
    <col min="268" max="268" width="17.140625" style="11" customWidth="1"/>
    <col min="269" max="269" width="14.42578125" style="11" bestFit="1" customWidth="1"/>
    <col min="270" max="270" width="11" style="11" bestFit="1" customWidth="1"/>
    <col min="271" max="271" width="14.42578125" style="11" bestFit="1" customWidth="1"/>
    <col min="272" max="272" width="11" style="11" bestFit="1" customWidth="1"/>
    <col min="273" max="273" width="14.42578125" style="11" bestFit="1" customWidth="1"/>
    <col min="274" max="274" width="11" style="11" bestFit="1" customWidth="1"/>
    <col min="275" max="275" width="14.42578125" style="11" bestFit="1" customWidth="1"/>
    <col min="276" max="508" width="11.42578125" style="11"/>
    <col min="509" max="509" width="1.5703125" style="11" customWidth="1"/>
    <col min="510" max="510" width="43.7109375" style="11" customWidth="1"/>
    <col min="511" max="511" width="19" style="11" customWidth="1"/>
    <col min="512" max="512" width="17" style="11" customWidth="1"/>
    <col min="513" max="513" width="17.140625" style="11" customWidth="1"/>
    <col min="514" max="519" width="11.7109375" style="11" customWidth="1"/>
    <col min="520" max="520" width="8" style="11" customWidth="1"/>
    <col min="521" max="521" width="11.28515625" style="11" customWidth="1"/>
    <col min="522" max="522" width="8" style="11" customWidth="1"/>
    <col min="523" max="523" width="19.140625" style="11" customWidth="1"/>
    <col min="524" max="524" width="17.140625" style="11" customWidth="1"/>
    <col min="525" max="525" width="14.42578125" style="11" bestFit="1" customWidth="1"/>
    <col min="526" max="526" width="11" style="11" bestFit="1" customWidth="1"/>
    <col min="527" max="527" width="14.42578125" style="11" bestFit="1" customWidth="1"/>
    <col min="528" max="528" width="11" style="11" bestFit="1" customWidth="1"/>
    <col min="529" max="529" width="14.42578125" style="11" bestFit="1" customWidth="1"/>
    <col min="530" max="530" width="11" style="11" bestFit="1" customWidth="1"/>
    <col min="531" max="531" width="14.42578125" style="11" bestFit="1" customWidth="1"/>
    <col min="532" max="764" width="11.42578125" style="11"/>
    <col min="765" max="765" width="1.5703125" style="11" customWidth="1"/>
    <col min="766" max="766" width="43.7109375" style="11" customWidth="1"/>
    <col min="767" max="767" width="19" style="11" customWidth="1"/>
    <col min="768" max="768" width="17" style="11" customWidth="1"/>
    <col min="769" max="769" width="17.140625" style="11" customWidth="1"/>
    <col min="770" max="775" width="11.7109375" style="11" customWidth="1"/>
    <col min="776" max="776" width="8" style="11" customWidth="1"/>
    <col min="777" max="777" width="11.28515625" style="11" customWidth="1"/>
    <col min="778" max="778" width="8" style="11" customWidth="1"/>
    <col min="779" max="779" width="19.140625" style="11" customWidth="1"/>
    <col min="780" max="780" width="17.140625" style="11" customWidth="1"/>
    <col min="781" max="781" width="14.42578125" style="11" bestFit="1" customWidth="1"/>
    <col min="782" max="782" width="11" style="11" bestFit="1" customWidth="1"/>
    <col min="783" max="783" width="14.42578125" style="11" bestFit="1" customWidth="1"/>
    <col min="784" max="784" width="11" style="11" bestFit="1" customWidth="1"/>
    <col min="785" max="785" width="14.42578125" style="11" bestFit="1" customWidth="1"/>
    <col min="786" max="786" width="11" style="11" bestFit="1" customWidth="1"/>
    <col min="787" max="787" width="14.42578125" style="11" bestFit="1" customWidth="1"/>
    <col min="788" max="1020" width="11.42578125" style="11"/>
    <col min="1021" max="1021" width="1.5703125" style="11" customWidth="1"/>
    <col min="1022" max="1022" width="43.7109375" style="11" customWidth="1"/>
    <col min="1023" max="1023" width="19" style="11" customWidth="1"/>
    <col min="1024" max="1024" width="17" style="11" customWidth="1"/>
    <col min="1025" max="1025" width="17.140625" style="11" customWidth="1"/>
    <col min="1026" max="1031" width="11.7109375" style="11" customWidth="1"/>
    <col min="1032" max="1032" width="8" style="11" customWidth="1"/>
    <col min="1033" max="1033" width="11.28515625" style="11" customWidth="1"/>
    <col min="1034" max="1034" width="8" style="11" customWidth="1"/>
    <col min="1035" max="1035" width="19.140625" style="11" customWidth="1"/>
    <col min="1036" max="1036" width="17.140625" style="11" customWidth="1"/>
    <col min="1037" max="1037" width="14.42578125" style="11" bestFit="1" customWidth="1"/>
    <col min="1038" max="1038" width="11" style="11" bestFit="1" customWidth="1"/>
    <col min="1039" max="1039" width="14.42578125" style="11" bestFit="1" customWidth="1"/>
    <col min="1040" max="1040" width="11" style="11" bestFit="1" customWidth="1"/>
    <col min="1041" max="1041" width="14.42578125" style="11" bestFit="1" customWidth="1"/>
    <col min="1042" max="1042" width="11" style="11" bestFit="1" customWidth="1"/>
    <col min="1043" max="1043" width="14.42578125" style="11" bestFit="1" customWidth="1"/>
    <col min="1044" max="1276" width="11.42578125" style="11"/>
    <col min="1277" max="1277" width="1.5703125" style="11" customWidth="1"/>
    <col min="1278" max="1278" width="43.7109375" style="11" customWidth="1"/>
    <col min="1279" max="1279" width="19" style="11" customWidth="1"/>
    <col min="1280" max="1280" width="17" style="11" customWidth="1"/>
    <col min="1281" max="1281" width="17.140625" style="11" customWidth="1"/>
    <col min="1282" max="1287" width="11.7109375" style="11" customWidth="1"/>
    <col min="1288" max="1288" width="8" style="11" customWidth="1"/>
    <col min="1289" max="1289" width="11.28515625" style="11" customWidth="1"/>
    <col min="1290" max="1290" width="8" style="11" customWidth="1"/>
    <col min="1291" max="1291" width="19.140625" style="11" customWidth="1"/>
    <col min="1292" max="1292" width="17.140625" style="11" customWidth="1"/>
    <col min="1293" max="1293" width="14.42578125" style="11" bestFit="1" customWidth="1"/>
    <col min="1294" max="1294" width="11" style="11" bestFit="1" customWidth="1"/>
    <col min="1295" max="1295" width="14.42578125" style="11" bestFit="1" customWidth="1"/>
    <col min="1296" max="1296" width="11" style="11" bestFit="1" customWidth="1"/>
    <col min="1297" max="1297" width="14.42578125" style="11" bestFit="1" customWidth="1"/>
    <col min="1298" max="1298" width="11" style="11" bestFit="1" customWidth="1"/>
    <col min="1299" max="1299" width="14.42578125" style="11" bestFit="1" customWidth="1"/>
    <col min="1300" max="1532" width="11.42578125" style="11"/>
    <col min="1533" max="1533" width="1.5703125" style="11" customWidth="1"/>
    <col min="1534" max="1534" width="43.7109375" style="11" customWidth="1"/>
    <col min="1535" max="1535" width="19" style="11" customWidth="1"/>
    <col min="1536" max="1536" width="17" style="11" customWidth="1"/>
    <col min="1537" max="1537" width="17.140625" style="11" customWidth="1"/>
    <col min="1538" max="1543" width="11.7109375" style="11" customWidth="1"/>
    <col min="1544" max="1544" width="8" style="11" customWidth="1"/>
    <col min="1545" max="1545" width="11.28515625" style="11" customWidth="1"/>
    <col min="1546" max="1546" width="8" style="11" customWidth="1"/>
    <col min="1547" max="1547" width="19.140625" style="11" customWidth="1"/>
    <col min="1548" max="1548" width="17.140625" style="11" customWidth="1"/>
    <col min="1549" max="1549" width="14.42578125" style="11" bestFit="1" customWidth="1"/>
    <col min="1550" max="1550" width="11" style="11" bestFit="1" customWidth="1"/>
    <col min="1551" max="1551" width="14.42578125" style="11" bestFit="1" customWidth="1"/>
    <col min="1552" max="1552" width="11" style="11" bestFit="1" customWidth="1"/>
    <col min="1553" max="1553" width="14.42578125" style="11" bestFit="1" customWidth="1"/>
    <col min="1554" max="1554" width="11" style="11" bestFit="1" customWidth="1"/>
    <col min="1555" max="1555" width="14.42578125" style="11" bestFit="1" customWidth="1"/>
    <col min="1556" max="1788" width="11.42578125" style="11"/>
    <col min="1789" max="1789" width="1.5703125" style="11" customWidth="1"/>
    <col min="1790" max="1790" width="43.7109375" style="11" customWidth="1"/>
    <col min="1791" max="1791" width="19" style="11" customWidth="1"/>
    <col min="1792" max="1792" width="17" style="11" customWidth="1"/>
    <col min="1793" max="1793" width="17.140625" style="11" customWidth="1"/>
    <col min="1794" max="1799" width="11.7109375" style="11" customWidth="1"/>
    <col min="1800" max="1800" width="8" style="11" customWidth="1"/>
    <col min="1801" max="1801" width="11.28515625" style="11" customWidth="1"/>
    <col min="1802" max="1802" width="8" style="11" customWidth="1"/>
    <col min="1803" max="1803" width="19.140625" style="11" customWidth="1"/>
    <col min="1804" max="1804" width="17.140625" style="11" customWidth="1"/>
    <col min="1805" max="1805" width="14.42578125" style="11" bestFit="1" customWidth="1"/>
    <col min="1806" max="1806" width="11" style="11" bestFit="1" customWidth="1"/>
    <col min="1807" max="1807" width="14.42578125" style="11" bestFit="1" customWidth="1"/>
    <col min="1808" max="1808" width="11" style="11" bestFit="1" customWidth="1"/>
    <col min="1809" max="1809" width="14.42578125" style="11" bestFit="1" customWidth="1"/>
    <col min="1810" max="1810" width="11" style="11" bestFit="1" customWidth="1"/>
    <col min="1811" max="1811" width="14.42578125" style="11" bestFit="1" customWidth="1"/>
    <col min="1812" max="2044" width="11.42578125" style="11"/>
    <col min="2045" max="2045" width="1.5703125" style="11" customWidth="1"/>
    <col min="2046" max="2046" width="43.7109375" style="11" customWidth="1"/>
    <col min="2047" max="2047" width="19" style="11" customWidth="1"/>
    <col min="2048" max="2048" width="17" style="11" customWidth="1"/>
    <col min="2049" max="2049" width="17.140625" style="11" customWidth="1"/>
    <col min="2050" max="2055" width="11.7109375" style="11" customWidth="1"/>
    <col min="2056" max="2056" width="8" style="11" customWidth="1"/>
    <col min="2057" max="2057" width="11.28515625" style="11" customWidth="1"/>
    <col min="2058" max="2058" width="8" style="11" customWidth="1"/>
    <col min="2059" max="2059" width="19.140625" style="11" customWidth="1"/>
    <col min="2060" max="2060" width="17.140625" style="11" customWidth="1"/>
    <col min="2061" max="2061" width="14.42578125" style="11" bestFit="1" customWidth="1"/>
    <col min="2062" max="2062" width="11" style="11" bestFit="1" customWidth="1"/>
    <col min="2063" max="2063" width="14.42578125" style="11" bestFit="1" customWidth="1"/>
    <col min="2064" max="2064" width="11" style="11" bestFit="1" customWidth="1"/>
    <col min="2065" max="2065" width="14.42578125" style="11" bestFit="1" customWidth="1"/>
    <col min="2066" max="2066" width="11" style="11" bestFit="1" customWidth="1"/>
    <col min="2067" max="2067" width="14.42578125" style="11" bestFit="1" customWidth="1"/>
    <col min="2068" max="2300" width="11.42578125" style="11"/>
    <col min="2301" max="2301" width="1.5703125" style="11" customWidth="1"/>
    <col min="2302" max="2302" width="43.7109375" style="11" customWidth="1"/>
    <col min="2303" max="2303" width="19" style="11" customWidth="1"/>
    <col min="2304" max="2304" width="17" style="11" customWidth="1"/>
    <col min="2305" max="2305" width="17.140625" style="11" customWidth="1"/>
    <col min="2306" max="2311" width="11.7109375" style="11" customWidth="1"/>
    <col min="2312" max="2312" width="8" style="11" customWidth="1"/>
    <col min="2313" max="2313" width="11.28515625" style="11" customWidth="1"/>
    <col min="2314" max="2314" width="8" style="11" customWidth="1"/>
    <col min="2315" max="2315" width="19.140625" style="11" customWidth="1"/>
    <col min="2316" max="2316" width="17.140625" style="11" customWidth="1"/>
    <col min="2317" max="2317" width="14.42578125" style="11" bestFit="1" customWidth="1"/>
    <col min="2318" max="2318" width="11" style="11" bestFit="1" customWidth="1"/>
    <col min="2319" max="2319" width="14.42578125" style="11" bestFit="1" customWidth="1"/>
    <col min="2320" max="2320" width="11" style="11" bestFit="1" customWidth="1"/>
    <col min="2321" max="2321" width="14.42578125" style="11" bestFit="1" customWidth="1"/>
    <col min="2322" max="2322" width="11" style="11" bestFit="1" customWidth="1"/>
    <col min="2323" max="2323" width="14.42578125" style="11" bestFit="1" customWidth="1"/>
    <col min="2324" max="2556" width="11.42578125" style="11"/>
    <col min="2557" max="2557" width="1.5703125" style="11" customWidth="1"/>
    <col min="2558" max="2558" width="43.7109375" style="11" customWidth="1"/>
    <col min="2559" max="2559" width="19" style="11" customWidth="1"/>
    <col min="2560" max="2560" width="17" style="11" customWidth="1"/>
    <col min="2561" max="2561" width="17.140625" style="11" customWidth="1"/>
    <col min="2562" max="2567" width="11.7109375" style="11" customWidth="1"/>
    <col min="2568" max="2568" width="8" style="11" customWidth="1"/>
    <col min="2569" max="2569" width="11.28515625" style="11" customWidth="1"/>
    <col min="2570" max="2570" width="8" style="11" customWidth="1"/>
    <col min="2571" max="2571" width="19.140625" style="11" customWidth="1"/>
    <col min="2572" max="2572" width="17.140625" style="11" customWidth="1"/>
    <col min="2573" max="2573" width="14.42578125" style="11" bestFit="1" customWidth="1"/>
    <col min="2574" max="2574" width="11" style="11" bestFit="1" customWidth="1"/>
    <col min="2575" max="2575" width="14.42578125" style="11" bestFit="1" customWidth="1"/>
    <col min="2576" max="2576" width="11" style="11" bestFit="1" customWidth="1"/>
    <col min="2577" max="2577" width="14.42578125" style="11" bestFit="1" customWidth="1"/>
    <col min="2578" max="2578" width="11" style="11" bestFit="1" customWidth="1"/>
    <col min="2579" max="2579" width="14.42578125" style="11" bestFit="1" customWidth="1"/>
    <col min="2580" max="2812" width="11.42578125" style="11"/>
    <col min="2813" max="2813" width="1.5703125" style="11" customWidth="1"/>
    <col min="2814" max="2814" width="43.7109375" style="11" customWidth="1"/>
    <col min="2815" max="2815" width="19" style="11" customWidth="1"/>
    <col min="2816" max="2816" width="17" style="11" customWidth="1"/>
    <col min="2817" max="2817" width="17.140625" style="11" customWidth="1"/>
    <col min="2818" max="2823" width="11.7109375" style="11" customWidth="1"/>
    <col min="2824" max="2824" width="8" style="11" customWidth="1"/>
    <col min="2825" max="2825" width="11.28515625" style="11" customWidth="1"/>
    <col min="2826" max="2826" width="8" style="11" customWidth="1"/>
    <col min="2827" max="2827" width="19.140625" style="11" customWidth="1"/>
    <col min="2828" max="2828" width="17.140625" style="11" customWidth="1"/>
    <col min="2829" max="2829" width="14.42578125" style="11" bestFit="1" customWidth="1"/>
    <col min="2830" max="2830" width="11" style="11" bestFit="1" customWidth="1"/>
    <col min="2831" max="2831" width="14.42578125" style="11" bestFit="1" customWidth="1"/>
    <col min="2832" max="2832" width="11" style="11" bestFit="1" customWidth="1"/>
    <col min="2833" max="2833" width="14.42578125" style="11" bestFit="1" customWidth="1"/>
    <col min="2834" max="2834" width="11" style="11" bestFit="1" customWidth="1"/>
    <col min="2835" max="2835" width="14.42578125" style="11" bestFit="1" customWidth="1"/>
    <col min="2836" max="3068" width="11.42578125" style="11"/>
    <col min="3069" max="3069" width="1.5703125" style="11" customWidth="1"/>
    <col min="3070" max="3070" width="43.7109375" style="11" customWidth="1"/>
    <col min="3071" max="3071" width="19" style="11" customWidth="1"/>
    <col min="3072" max="3072" width="17" style="11" customWidth="1"/>
    <col min="3073" max="3073" width="17.140625" style="11" customWidth="1"/>
    <col min="3074" max="3079" width="11.7109375" style="11" customWidth="1"/>
    <col min="3080" max="3080" width="8" style="11" customWidth="1"/>
    <col min="3081" max="3081" width="11.28515625" style="11" customWidth="1"/>
    <col min="3082" max="3082" width="8" style="11" customWidth="1"/>
    <col min="3083" max="3083" width="19.140625" style="11" customWidth="1"/>
    <col min="3084" max="3084" width="17.140625" style="11" customWidth="1"/>
    <col min="3085" max="3085" width="14.42578125" style="11" bestFit="1" customWidth="1"/>
    <col min="3086" max="3086" width="11" style="11" bestFit="1" customWidth="1"/>
    <col min="3087" max="3087" width="14.42578125" style="11" bestFit="1" customWidth="1"/>
    <col min="3088" max="3088" width="11" style="11" bestFit="1" customWidth="1"/>
    <col min="3089" max="3089" width="14.42578125" style="11" bestFit="1" customWidth="1"/>
    <col min="3090" max="3090" width="11" style="11" bestFit="1" customWidth="1"/>
    <col min="3091" max="3091" width="14.42578125" style="11" bestFit="1" customWidth="1"/>
    <col min="3092" max="3324" width="11.42578125" style="11"/>
    <col min="3325" max="3325" width="1.5703125" style="11" customWidth="1"/>
    <col min="3326" max="3326" width="43.7109375" style="11" customWidth="1"/>
    <col min="3327" max="3327" width="19" style="11" customWidth="1"/>
    <col min="3328" max="3328" width="17" style="11" customWidth="1"/>
    <col min="3329" max="3329" width="17.140625" style="11" customWidth="1"/>
    <col min="3330" max="3335" width="11.7109375" style="11" customWidth="1"/>
    <col min="3336" max="3336" width="8" style="11" customWidth="1"/>
    <col min="3337" max="3337" width="11.28515625" style="11" customWidth="1"/>
    <col min="3338" max="3338" width="8" style="11" customWidth="1"/>
    <col min="3339" max="3339" width="19.140625" style="11" customWidth="1"/>
    <col min="3340" max="3340" width="17.140625" style="11" customWidth="1"/>
    <col min="3341" max="3341" width="14.42578125" style="11" bestFit="1" customWidth="1"/>
    <col min="3342" max="3342" width="11" style="11" bestFit="1" customWidth="1"/>
    <col min="3343" max="3343" width="14.42578125" style="11" bestFit="1" customWidth="1"/>
    <col min="3344" max="3344" width="11" style="11" bestFit="1" customWidth="1"/>
    <col min="3345" max="3345" width="14.42578125" style="11" bestFit="1" customWidth="1"/>
    <col min="3346" max="3346" width="11" style="11" bestFit="1" customWidth="1"/>
    <col min="3347" max="3347" width="14.42578125" style="11" bestFit="1" customWidth="1"/>
    <col min="3348" max="3580" width="11.42578125" style="11"/>
    <col min="3581" max="3581" width="1.5703125" style="11" customWidth="1"/>
    <col min="3582" max="3582" width="43.7109375" style="11" customWidth="1"/>
    <col min="3583" max="3583" width="19" style="11" customWidth="1"/>
    <col min="3584" max="3584" width="17" style="11" customWidth="1"/>
    <col min="3585" max="3585" width="17.140625" style="11" customWidth="1"/>
    <col min="3586" max="3591" width="11.7109375" style="11" customWidth="1"/>
    <col min="3592" max="3592" width="8" style="11" customWidth="1"/>
    <col min="3593" max="3593" width="11.28515625" style="11" customWidth="1"/>
    <col min="3594" max="3594" width="8" style="11" customWidth="1"/>
    <col min="3595" max="3595" width="19.140625" style="11" customWidth="1"/>
    <col min="3596" max="3596" width="17.140625" style="11" customWidth="1"/>
    <col min="3597" max="3597" width="14.42578125" style="11" bestFit="1" customWidth="1"/>
    <col min="3598" max="3598" width="11" style="11" bestFit="1" customWidth="1"/>
    <col min="3599" max="3599" width="14.42578125" style="11" bestFit="1" customWidth="1"/>
    <col min="3600" max="3600" width="11" style="11" bestFit="1" customWidth="1"/>
    <col min="3601" max="3601" width="14.42578125" style="11" bestFit="1" customWidth="1"/>
    <col min="3602" max="3602" width="11" style="11" bestFit="1" customWidth="1"/>
    <col min="3603" max="3603" width="14.42578125" style="11" bestFit="1" customWidth="1"/>
    <col min="3604" max="3836" width="11.42578125" style="11"/>
    <col min="3837" max="3837" width="1.5703125" style="11" customWidth="1"/>
    <col min="3838" max="3838" width="43.7109375" style="11" customWidth="1"/>
    <col min="3839" max="3839" width="19" style="11" customWidth="1"/>
    <col min="3840" max="3840" width="17" style="11" customWidth="1"/>
    <col min="3841" max="3841" width="17.140625" style="11" customWidth="1"/>
    <col min="3842" max="3847" width="11.7109375" style="11" customWidth="1"/>
    <col min="3848" max="3848" width="8" style="11" customWidth="1"/>
    <col min="3849" max="3849" width="11.28515625" style="11" customWidth="1"/>
    <col min="3850" max="3850" width="8" style="11" customWidth="1"/>
    <col min="3851" max="3851" width="19.140625" style="11" customWidth="1"/>
    <col min="3852" max="3852" width="17.140625" style="11" customWidth="1"/>
    <col min="3853" max="3853" width="14.42578125" style="11" bestFit="1" customWidth="1"/>
    <col min="3854" max="3854" width="11" style="11" bestFit="1" customWidth="1"/>
    <col min="3855" max="3855" width="14.42578125" style="11" bestFit="1" customWidth="1"/>
    <col min="3856" max="3856" width="11" style="11" bestFit="1" customWidth="1"/>
    <col min="3857" max="3857" width="14.42578125" style="11" bestFit="1" customWidth="1"/>
    <col min="3858" max="3858" width="11" style="11" bestFit="1" customWidth="1"/>
    <col min="3859" max="3859" width="14.42578125" style="11" bestFit="1" customWidth="1"/>
    <col min="3860" max="4092" width="11.42578125" style="11"/>
    <col min="4093" max="4093" width="1.5703125" style="11" customWidth="1"/>
    <col min="4094" max="4094" width="43.7109375" style="11" customWidth="1"/>
    <col min="4095" max="4095" width="19" style="11" customWidth="1"/>
    <col min="4096" max="4096" width="17" style="11" customWidth="1"/>
    <col min="4097" max="4097" width="17.140625" style="11" customWidth="1"/>
    <col min="4098" max="4103" width="11.7109375" style="11" customWidth="1"/>
    <col min="4104" max="4104" width="8" style="11" customWidth="1"/>
    <col min="4105" max="4105" width="11.28515625" style="11" customWidth="1"/>
    <col min="4106" max="4106" width="8" style="11" customWidth="1"/>
    <col min="4107" max="4107" width="19.140625" style="11" customWidth="1"/>
    <col min="4108" max="4108" width="17.140625" style="11" customWidth="1"/>
    <col min="4109" max="4109" width="14.42578125" style="11" bestFit="1" customWidth="1"/>
    <col min="4110" max="4110" width="11" style="11" bestFit="1" customWidth="1"/>
    <col min="4111" max="4111" width="14.42578125" style="11" bestFit="1" customWidth="1"/>
    <col min="4112" max="4112" width="11" style="11" bestFit="1" customWidth="1"/>
    <col min="4113" max="4113" width="14.42578125" style="11" bestFit="1" customWidth="1"/>
    <col min="4114" max="4114" width="11" style="11" bestFit="1" customWidth="1"/>
    <col min="4115" max="4115" width="14.42578125" style="11" bestFit="1" customWidth="1"/>
    <col min="4116" max="4348" width="11.42578125" style="11"/>
    <col min="4349" max="4349" width="1.5703125" style="11" customWidth="1"/>
    <col min="4350" max="4350" width="43.7109375" style="11" customWidth="1"/>
    <col min="4351" max="4351" width="19" style="11" customWidth="1"/>
    <col min="4352" max="4352" width="17" style="11" customWidth="1"/>
    <col min="4353" max="4353" width="17.140625" style="11" customWidth="1"/>
    <col min="4354" max="4359" width="11.7109375" style="11" customWidth="1"/>
    <col min="4360" max="4360" width="8" style="11" customWidth="1"/>
    <col min="4361" max="4361" width="11.28515625" style="11" customWidth="1"/>
    <col min="4362" max="4362" width="8" style="11" customWidth="1"/>
    <col min="4363" max="4363" width="19.140625" style="11" customWidth="1"/>
    <col min="4364" max="4364" width="17.140625" style="11" customWidth="1"/>
    <col min="4365" max="4365" width="14.42578125" style="11" bestFit="1" customWidth="1"/>
    <col min="4366" max="4366" width="11" style="11" bestFit="1" customWidth="1"/>
    <col min="4367" max="4367" width="14.42578125" style="11" bestFit="1" customWidth="1"/>
    <col min="4368" max="4368" width="11" style="11" bestFit="1" customWidth="1"/>
    <col min="4369" max="4369" width="14.42578125" style="11" bestFit="1" customWidth="1"/>
    <col min="4370" max="4370" width="11" style="11" bestFit="1" customWidth="1"/>
    <col min="4371" max="4371" width="14.42578125" style="11" bestFit="1" customWidth="1"/>
    <col min="4372" max="4604" width="11.42578125" style="11"/>
    <col min="4605" max="4605" width="1.5703125" style="11" customWidth="1"/>
    <col min="4606" max="4606" width="43.7109375" style="11" customWidth="1"/>
    <col min="4607" max="4607" width="19" style="11" customWidth="1"/>
    <col min="4608" max="4608" width="17" style="11" customWidth="1"/>
    <col min="4609" max="4609" width="17.140625" style="11" customWidth="1"/>
    <col min="4610" max="4615" width="11.7109375" style="11" customWidth="1"/>
    <col min="4616" max="4616" width="8" style="11" customWidth="1"/>
    <col min="4617" max="4617" width="11.28515625" style="11" customWidth="1"/>
    <col min="4618" max="4618" width="8" style="11" customWidth="1"/>
    <col min="4619" max="4619" width="19.140625" style="11" customWidth="1"/>
    <col min="4620" max="4620" width="17.140625" style="11" customWidth="1"/>
    <col min="4621" max="4621" width="14.42578125" style="11" bestFit="1" customWidth="1"/>
    <col min="4622" max="4622" width="11" style="11" bestFit="1" customWidth="1"/>
    <col min="4623" max="4623" width="14.42578125" style="11" bestFit="1" customWidth="1"/>
    <col min="4624" max="4624" width="11" style="11" bestFit="1" customWidth="1"/>
    <col min="4625" max="4625" width="14.42578125" style="11" bestFit="1" customWidth="1"/>
    <col min="4626" max="4626" width="11" style="11" bestFit="1" customWidth="1"/>
    <col min="4627" max="4627" width="14.42578125" style="11" bestFit="1" customWidth="1"/>
    <col min="4628" max="4860" width="11.42578125" style="11"/>
    <col min="4861" max="4861" width="1.5703125" style="11" customWidth="1"/>
    <col min="4862" max="4862" width="43.7109375" style="11" customWidth="1"/>
    <col min="4863" max="4863" width="19" style="11" customWidth="1"/>
    <col min="4864" max="4864" width="17" style="11" customWidth="1"/>
    <col min="4865" max="4865" width="17.140625" style="11" customWidth="1"/>
    <col min="4866" max="4871" width="11.7109375" style="11" customWidth="1"/>
    <col min="4872" max="4872" width="8" style="11" customWidth="1"/>
    <col min="4873" max="4873" width="11.28515625" style="11" customWidth="1"/>
    <col min="4874" max="4874" width="8" style="11" customWidth="1"/>
    <col min="4875" max="4875" width="19.140625" style="11" customWidth="1"/>
    <col min="4876" max="4876" width="17.140625" style="11" customWidth="1"/>
    <col min="4877" max="4877" width="14.42578125" style="11" bestFit="1" customWidth="1"/>
    <col min="4878" max="4878" width="11" style="11" bestFit="1" customWidth="1"/>
    <col min="4879" max="4879" width="14.42578125" style="11" bestFit="1" customWidth="1"/>
    <col min="4880" max="4880" width="11" style="11" bestFit="1" customWidth="1"/>
    <col min="4881" max="4881" width="14.42578125" style="11" bestFit="1" customWidth="1"/>
    <col min="4882" max="4882" width="11" style="11" bestFit="1" customWidth="1"/>
    <col min="4883" max="4883" width="14.42578125" style="11" bestFit="1" customWidth="1"/>
    <col min="4884" max="5116" width="11.42578125" style="11"/>
    <col min="5117" max="5117" width="1.5703125" style="11" customWidth="1"/>
    <col min="5118" max="5118" width="43.7109375" style="11" customWidth="1"/>
    <col min="5119" max="5119" width="19" style="11" customWidth="1"/>
    <col min="5120" max="5120" width="17" style="11" customWidth="1"/>
    <col min="5121" max="5121" width="17.140625" style="11" customWidth="1"/>
    <col min="5122" max="5127" width="11.7109375" style="11" customWidth="1"/>
    <col min="5128" max="5128" width="8" style="11" customWidth="1"/>
    <col min="5129" max="5129" width="11.28515625" style="11" customWidth="1"/>
    <col min="5130" max="5130" width="8" style="11" customWidth="1"/>
    <col min="5131" max="5131" width="19.140625" style="11" customWidth="1"/>
    <col min="5132" max="5132" width="17.140625" style="11" customWidth="1"/>
    <col min="5133" max="5133" width="14.42578125" style="11" bestFit="1" customWidth="1"/>
    <col min="5134" max="5134" width="11" style="11" bestFit="1" customWidth="1"/>
    <col min="5135" max="5135" width="14.42578125" style="11" bestFit="1" customWidth="1"/>
    <col min="5136" max="5136" width="11" style="11" bestFit="1" customWidth="1"/>
    <col min="5137" max="5137" width="14.42578125" style="11" bestFit="1" customWidth="1"/>
    <col min="5138" max="5138" width="11" style="11" bestFit="1" customWidth="1"/>
    <col min="5139" max="5139" width="14.42578125" style="11" bestFit="1" customWidth="1"/>
    <col min="5140" max="5372" width="11.42578125" style="11"/>
    <col min="5373" max="5373" width="1.5703125" style="11" customWidth="1"/>
    <col min="5374" max="5374" width="43.7109375" style="11" customWidth="1"/>
    <col min="5375" max="5375" width="19" style="11" customWidth="1"/>
    <col min="5376" max="5376" width="17" style="11" customWidth="1"/>
    <col min="5377" max="5377" width="17.140625" style="11" customWidth="1"/>
    <col min="5378" max="5383" width="11.7109375" style="11" customWidth="1"/>
    <col min="5384" max="5384" width="8" style="11" customWidth="1"/>
    <col min="5385" max="5385" width="11.28515625" style="11" customWidth="1"/>
    <col min="5386" max="5386" width="8" style="11" customWidth="1"/>
    <col min="5387" max="5387" width="19.140625" style="11" customWidth="1"/>
    <col min="5388" max="5388" width="17.140625" style="11" customWidth="1"/>
    <col min="5389" max="5389" width="14.42578125" style="11" bestFit="1" customWidth="1"/>
    <col min="5390" max="5390" width="11" style="11" bestFit="1" customWidth="1"/>
    <col min="5391" max="5391" width="14.42578125" style="11" bestFit="1" customWidth="1"/>
    <col min="5392" max="5392" width="11" style="11" bestFit="1" customWidth="1"/>
    <col min="5393" max="5393" width="14.42578125" style="11" bestFit="1" customWidth="1"/>
    <col min="5394" max="5394" width="11" style="11" bestFit="1" customWidth="1"/>
    <col min="5395" max="5395" width="14.42578125" style="11" bestFit="1" customWidth="1"/>
    <col min="5396" max="5628" width="11.42578125" style="11"/>
    <col min="5629" max="5629" width="1.5703125" style="11" customWidth="1"/>
    <col min="5630" max="5630" width="43.7109375" style="11" customWidth="1"/>
    <col min="5631" max="5631" width="19" style="11" customWidth="1"/>
    <col min="5632" max="5632" width="17" style="11" customWidth="1"/>
    <col min="5633" max="5633" width="17.140625" style="11" customWidth="1"/>
    <col min="5634" max="5639" width="11.7109375" style="11" customWidth="1"/>
    <col min="5640" max="5640" width="8" style="11" customWidth="1"/>
    <col min="5641" max="5641" width="11.28515625" style="11" customWidth="1"/>
    <col min="5642" max="5642" width="8" style="11" customWidth="1"/>
    <col min="5643" max="5643" width="19.140625" style="11" customWidth="1"/>
    <col min="5644" max="5644" width="17.140625" style="11" customWidth="1"/>
    <col min="5645" max="5645" width="14.42578125" style="11" bestFit="1" customWidth="1"/>
    <col min="5646" max="5646" width="11" style="11" bestFit="1" customWidth="1"/>
    <col min="5647" max="5647" width="14.42578125" style="11" bestFit="1" customWidth="1"/>
    <col min="5648" max="5648" width="11" style="11" bestFit="1" customWidth="1"/>
    <col min="5649" max="5649" width="14.42578125" style="11" bestFit="1" customWidth="1"/>
    <col min="5650" max="5650" width="11" style="11" bestFit="1" customWidth="1"/>
    <col min="5651" max="5651" width="14.42578125" style="11" bestFit="1" customWidth="1"/>
    <col min="5652" max="5884" width="11.42578125" style="11"/>
    <col min="5885" max="5885" width="1.5703125" style="11" customWidth="1"/>
    <col min="5886" max="5886" width="43.7109375" style="11" customWidth="1"/>
    <col min="5887" max="5887" width="19" style="11" customWidth="1"/>
    <col min="5888" max="5888" width="17" style="11" customWidth="1"/>
    <col min="5889" max="5889" width="17.140625" style="11" customWidth="1"/>
    <col min="5890" max="5895" width="11.7109375" style="11" customWidth="1"/>
    <col min="5896" max="5896" width="8" style="11" customWidth="1"/>
    <col min="5897" max="5897" width="11.28515625" style="11" customWidth="1"/>
    <col min="5898" max="5898" width="8" style="11" customWidth="1"/>
    <col min="5899" max="5899" width="19.140625" style="11" customWidth="1"/>
    <col min="5900" max="5900" width="17.140625" style="11" customWidth="1"/>
    <col min="5901" max="5901" width="14.42578125" style="11" bestFit="1" customWidth="1"/>
    <col min="5902" max="5902" width="11" style="11" bestFit="1" customWidth="1"/>
    <col min="5903" max="5903" width="14.42578125" style="11" bestFit="1" customWidth="1"/>
    <col min="5904" max="5904" width="11" style="11" bestFit="1" customWidth="1"/>
    <col min="5905" max="5905" width="14.42578125" style="11" bestFit="1" customWidth="1"/>
    <col min="5906" max="5906" width="11" style="11" bestFit="1" customWidth="1"/>
    <col min="5907" max="5907" width="14.42578125" style="11" bestFit="1" customWidth="1"/>
    <col min="5908" max="6140" width="11.42578125" style="11"/>
    <col min="6141" max="6141" width="1.5703125" style="11" customWidth="1"/>
    <col min="6142" max="6142" width="43.7109375" style="11" customWidth="1"/>
    <col min="6143" max="6143" width="19" style="11" customWidth="1"/>
    <col min="6144" max="6144" width="17" style="11" customWidth="1"/>
    <col min="6145" max="6145" width="17.140625" style="11" customWidth="1"/>
    <col min="6146" max="6151" width="11.7109375" style="11" customWidth="1"/>
    <col min="6152" max="6152" width="8" style="11" customWidth="1"/>
    <col min="6153" max="6153" width="11.28515625" style="11" customWidth="1"/>
    <col min="6154" max="6154" width="8" style="11" customWidth="1"/>
    <col min="6155" max="6155" width="19.140625" style="11" customWidth="1"/>
    <col min="6156" max="6156" width="17.140625" style="11" customWidth="1"/>
    <col min="6157" max="6157" width="14.42578125" style="11" bestFit="1" customWidth="1"/>
    <col min="6158" max="6158" width="11" style="11" bestFit="1" customWidth="1"/>
    <col min="6159" max="6159" width="14.42578125" style="11" bestFit="1" customWidth="1"/>
    <col min="6160" max="6160" width="11" style="11" bestFit="1" customWidth="1"/>
    <col min="6161" max="6161" width="14.42578125" style="11" bestFit="1" customWidth="1"/>
    <col min="6162" max="6162" width="11" style="11" bestFit="1" customWidth="1"/>
    <col min="6163" max="6163" width="14.42578125" style="11" bestFit="1" customWidth="1"/>
    <col min="6164" max="6396" width="11.42578125" style="11"/>
    <col min="6397" max="6397" width="1.5703125" style="11" customWidth="1"/>
    <col min="6398" max="6398" width="43.7109375" style="11" customWidth="1"/>
    <col min="6399" max="6399" width="19" style="11" customWidth="1"/>
    <col min="6400" max="6400" width="17" style="11" customWidth="1"/>
    <col min="6401" max="6401" width="17.140625" style="11" customWidth="1"/>
    <col min="6402" max="6407" width="11.7109375" style="11" customWidth="1"/>
    <col min="6408" max="6408" width="8" style="11" customWidth="1"/>
    <col min="6409" max="6409" width="11.28515625" style="11" customWidth="1"/>
    <col min="6410" max="6410" width="8" style="11" customWidth="1"/>
    <col min="6411" max="6411" width="19.140625" style="11" customWidth="1"/>
    <col min="6412" max="6412" width="17.140625" style="11" customWidth="1"/>
    <col min="6413" max="6413" width="14.42578125" style="11" bestFit="1" customWidth="1"/>
    <col min="6414" max="6414" width="11" style="11" bestFit="1" customWidth="1"/>
    <col min="6415" max="6415" width="14.42578125" style="11" bestFit="1" customWidth="1"/>
    <col min="6416" max="6416" width="11" style="11" bestFit="1" customWidth="1"/>
    <col min="6417" max="6417" width="14.42578125" style="11" bestFit="1" customWidth="1"/>
    <col min="6418" max="6418" width="11" style="11" bestFit="1" customWidth="1"/>
    <col min="6419" max="6419" width="14.42578125" style="11" bestFit="1" customWidth="1"/>
    <col min="6420" max="6652" width="11.42578125" style="11"/>
    <col min="6653" max="6653" width="1.5703125" style="11" customWidth="1"/>
    <col min="6654" max="6654" width="43.7109375" style="11" customWidth="1"/>
    <col min="6655" max="6655" width="19" style="11" customWidth="1"/>
    <col min="6656" max="6656" width="17" style="11" customWidth="1"/>
    <col min="6657" max="6657" width="17.140625" style="11" customWidth="1"/>
    <col min="6658" max="6663" width="11.7109375" style="11" customWidth="1"/>
    <col min="6664" max="6664" width="8" style="11" customWidth="1"/>
    <col min="6665" max="6665" width="11.28515625" style="11" customWidth="1"/>
    <col min="6666" max="6666" width="8" style="11" customWidth="1"/>
    <col min="6667" max="6667" width="19.140625" style="11" customWidth="1"/>
    <col min="6668" max="6668" width="17.140625" style="11" customWidth="1"/>
    <col min="6669" max="6669" width="14.42578125" style="11" bestFit="1" customWidth="1"/>
    <col min="6670" max="6670" width="11" style="11" bestFit="1" customWidth="1"/>
    <col min="6671" max="6671" width="14.42578125" style="11" bestFit="1" customWidth="1"/>
    <col min="6672" max="6672" width="11" style="11" bestFit="1" customWidth="1"/>
    <col min="6673" max="6673" width="14.42578125" style="11" bestFit="1" customWidth="1"/>
    <col min="6674" max="6674" width="11" style="11" bestFit="1" customWidth="1"/>
    <col min="6675" max="6675" width="14.42578125" style="11" bestFit="1" customWidth="1"/>
    <col min="6676" max="6908" width="11.42578125" style="11"/>
    <col min="6909" max="6909" width="1.5703125" style="11" customWidth="1"/>
    <col min="6910" max="6910" width="43.7109375" style="11" customWidth="1"/>
    <col min="6911" max="6911" width="19" style="11" customWidth="1"/>
    <col min="6912" max="6912" width="17" style="11" customWidth="1"/>
    <col min="6913" max="6913" width="17.140625" style="11" customWidth="1"/>
    <col min="6914" max="6919" width="11.7109375" style="11" customWidth="1"/>
    <col min="6920" max="6920" width="8" style="11" customWidth="1"/>
    <col min="6921" max="6921" width="11.28515625" style="11" customWidth="1"/>
    <col min="6922" max="6922" width="8" style="11" customWidth="1"/>
    <col min="6923" max="6923" width="19.140625" style="11" customWidth="1"/>
    <col min="6924" max="6924" width="17.140625" style="11" customWidth="1"/>
    <col min="6925" max="6925" width="14.42578125" style="11" bestFit="1" customWidth="1"/>
    <col min="6926" max="6926" width="11" style="11" bestFit="1" customWidth="1"/>
    <col min="6927" max="6927" width="14.42578125" style="11" bestFit="1" customWidth="1"/>
    <col min="6928" max="6928" width="11" style="11" bestFit="1" customWidth="1"/>
    <col min="6929" max="6929" width="14.42578125" style="11" bestFit="1" customWidth="1"/>
    <col min="6930" max="6930" width="11" style="11" bestFit="1" customWidth="1"/>
    <col min="6931" max="6931" width="14.42578125" style="11" bestFit="1" customWidth="1"/>
    <col min="6932" max="7164" width="11.42578125" style="11"/>
    <col min="7165" max="7165" width="1.5703125" style="11" customWidth="1"/>
    <col min="7166" max="7166" width="43.7109375" style="11" customWidth="1"/>
    <col min="7167" max="7167" width="19" style="11" customWidth="1"/>
    <col min="7168" max="7168" width="17" style="11" customWidth="1"/>
    <col min="7169" max="7169" width="17.140625" style="11" customWidth="1"/>
    <col min="7170" max="7175" width="11.7109375" style="11" customWidth="1"/>
    <col min="7176" max="7176" width="8" style="11" customWidth="1"/>
    <col min="7177" max="7177" width="11.28515625" style="11" customWidth="1"/>
    <col min="7178" max="7178" width="8" style="11" customWidth="1"/>
    <col min="7179" max="7179" width="19.140625" style="11" customWidth="1"/>
    <col min="7180" max="7180" width="17.140625" style="11" customWidth="1"/>
    <col min="7181" max="7181" width="14.42578125" style="11" bestFit="1" customWidth="1"/>
    <col min="7182" max="7182" width="11" style="11" bestFit="1" customWidth="1"/>
    <col min="7183" max="7183" width="14.42578125" style="11" bestFit="1" customWidth="1"/>
    <col min="7184" max="7184" width="11" style="11" bestFit="1" customWidth="1"/>
    <col min="7185" max="7185" width="14.42578125" style="11" bestFit="1" customWidth="1"/>
    <col min="7186" max="7186" width="11" style="11" bestFit="1" customWidth="1"/>
    <col min="7187" max="7187" width="14.42578125" style="11" bestFit="1" customWidth="1"/>
    <col min="7188" max="7420" width="11.42578125" style="11"/>
    <col min="7421" max="7421" width="1.5703125" style="11" customWidth="1"/>
    <col min="7422" max="7422" width="43.7109375" style="11" customWidth="1"/>
    <col min="7423" max="7423" width="19" style="11" customWidth="1"/>
    <col min="7424" max="7424" width="17" style="11" customWidth="1"/>
    <col min="7425" max="7425" width="17.140625" style="11" customWidth="1"/>
    <col min="7426" max="7431" width="11.7109375" style="11" customWidth="1"/>
    <col min="7432" max="7432" width="8" style="11" customWidth="1"/>
    <col min="7433" max="7433" width="11.28515625" style="11" customWidth="1"/>
    <col min="7434" max="7434" width="8" style="11" customWidth="1"/>
    <col min="7435" max="7435" width="19.140625" style="11" customWidth="1"/>
    <col min="7436" max="7436" width="17.140625" style="11" customWidth="1"/>
    <col min="7437" max="7437" width="14.42578125" style="11" bestFit="1" customWidth="1"/>
    <col min="7438" max="7438" width="11" style="11" bestFit="1" customWidth="1"/>
    <col min="7439" max="7439" width="14.42578125" style="11" bestFit="1" customWidth="1"/>
    <col min="7440" max="7440" width="11" style="11" bestFit="1" customWidth="1"/>
    <col min="7441" max="7441" width="14.42578125" style="11" bestFit="1" customWidth="1"/>
    <col min="7442" max="7442" width="11" style="11" bestFit="1" customWidth="1"/>
    <col min="7443" max="7443" width="14.42578125" style="11" bestFit="1" customWidth="1"/>
    <col min="7444" max="7676" width="11.42578125" style="11"/>
    <col min="7677" max="7677" width="1.5703125" style="11" customWidth="1"/>
    <col min="7678" max="7678" width="43.7109375" style="11" customWidth="1"/>
    <col min="7679" max="7679" width="19" style="11" customWidth="1"/>
    <col min="7680" max="7680" width="17" style="11" customWidth="1"/>
    <col min="7681" max="7681" width="17.140625" style="11" customWidth="1"/>
    <col min="7682" max="7687" width="11.7109375" style="11" customWidth="1"/>
    <col min="7688" max="7688" width="8" style="11" customWidth="1"/>
    <col min="7689" max="7689" width="11.28515625" style="11" customWidth="1"/>
    <col min="7690" max="7690" width="8" style="11" customWidth="1"/>
    <col min="7691" max="7691" width="19.140625" style="11" customWidth="1"/>
    <col min="7692" max="7692" width="17.140625" style="11" customWidth="1"/>
    <col min="7693" max="7693" width="14.42578125" style="11" bestFit="1" customWidth="1"/>
    <col min="7694" max="7694" width="11" style="11" bestFit="1" customWidth="1"/>
    <col min="7695" max="7695" width="14.42578125" style="11" bestFit="1" customWidth="1"/>
    <col min="7696" max="7696" width="11" style="11" bestFit="1" customWidth="1"/>
    <col min="7697" max="7697" width="14.42578125" style="11" bestFit="1" customWidth="1"/>
    <col min="7698" max="7698" width="11" style="11" bestFit="1" customWidth="1"/>
    <col min="7699" max="7699" width="14.42578125" style="11" bestFit="1" customWidth="1"/>
    <col min="7700" max="7932" width="11.42578125" style="11"/>
    <col min="7933" max="7933" width="1.5703125" style="11" customWidth="1"/>
    <col min="7934" max="7934" width="43.7109375" style="11" customWidth="1"/>
    <col min="7935" max="7935" width="19" style="11" customWidth="1"/>
    <col min="7936" max="7936" width="17" style="11" customWidth="1"/>
    <col min="7937" max="7937" width="17.140625" style="11" customWidth="1"/>
    <col min="7938" max="7943" width="11.7109375" style="11" customWidth="1"/>
    <col min="7944" max="7944" width="8" style="11" customWidth="1"/>
    <col min="7945" max="7945" width="11.28515625" style="11" customWidth="1"/>
    <col min="7946" max="7946" width="8" style="11" customWidth="1"/>
    <col min="7947" max="7947" width="19.140625" style="11" customWidth="1"/>
    <col min="7948" max="7948" width="17.140625" style="11" customWidth="1"/>
    <col min="7949" max="7949" width="14.42578125" style="11" bestFit="1" customWidth="1"/>
    <col min="7950" max="7950" width="11" style="11" bestFit="1" customWidth="1"/>
    <col min="7951" max="7951" width="14.42578125" style="11" bestFit="1" customWidth="1"/>
    <col min="7952" max="7952" width="11" style="11" bestFit="1" customWidth="1"/>
    <col min="7953" max="7953" width="14.42578125" style="11" bestFit="1" customWidth="1"/>
    <col min="7954" max="7954" width="11" style="11" bestFit="1" customWidth="1"/>
    <col min="7955" max="7955" width="14.42578125" style="11" bestFit="1" customWidth="1"/>
    <col min="7956" max="8188" width="11.42578125" style="11"/>
    <col min="8189" max="8189" width="1.5703125" style="11" customWidth="1"/>
    <col min="8190" max="8190" width="43.7109375" style="11" customWidth="1"/>
    <col min="8191" max="8191" width="19" style="11" customWidth="1"/>
    <col min="8192" max="8192" width="17" style="11" customWidth="1"/>
    <col min="8193" max="8193" width="17.140625" style="11" customWidth="1"/>
    <col min="8194" max="8199" width="11.7109375" style="11" customWidth="1"/>
    <col min="8200" max="8200" width="8" style="11" customWidth="1"/>
    <col min="8201" max="8201" width="11.28515625" style="11" customWidth="1"/>
    <col min="8202" max="8202" width="8" style="11" customWidth="1"/>
    <col min="8203" max="8203" width="19.140625" style="11" customWidth="1"/>
    <col min="8204" max="8204" width="17.140625" style="11" customWidth="1"/>
    <col min="8205" max="8205" width="14.42578125" style="11" bestFit="1" customWidth="1"/>
    <col min="8206" max="8206" width="11" style="11" bestFit="1" customWidth="1"/>
    <col min="8207" max="8207" width="14.42578125" style="11" bestFit="1" customWidth="1"/>
    <col min="8208" max="8208" width="11" style="11" bestFit="1" customWidth="1"/>
    <col min="8209" max="8209" width="14.42578125" style="11" bestFit="1" customWidth="1"/>
    <col min="8210" max="8210" width="11" style="11" bestFit="1" customWidth="1"/>
    <col min="8211" max="8211" width="14.42578125" style="11" bestFit="1" customWidth="1"/>
    <col min="8212" max="8444" width="11.42578125" style="11"/>
    <col min="8445" max="8445" width="1.5703125" style="11" customWidth="1"/>
    <col min="8446" max="8446" width="43.7109375" style="11" customWidth="1"/>
    <col min="8447" max="8447" width="19" style="11" customWidth="1"/>
    <col min="8448" max="8448" width="17" style="11" customWidth="1"/>
    <col min="8449" max="8449" width="17.140625" style="11" customWidth="1"/>
    <col min="8450" max="8455" width="11.7109375" style="11" customWidth="1"/>
    <col min="8456" max="8456" width="8" style="11" customWidth="1"/>
    <col min="8457" max="8457" width="11.28515625" style="11" customWidth="1"/>
    <col min="8458" max="8458" width="8" style="11" customWidth="1"/>
    <col min="8459" max="8459" width="19.140625" style="11" customWidth="1"/>
    <col min="8460" max="8460" width="17.140625" style="11" customWidth="1"/>
    <col min="8461" max="8461" width="14.42578125" style="11" bestFit="1" customWidth="1"/>
    <col min="8462" max="8462" width="11" style="11" bestFit="1" customWidth="1"/>
    <col min="8463" max="8463" width="14.42578125" style="11" bestFit="1" customWidth="1"/>
    <col min="8464" max="8464" width="11" style="11" bestFit="1" customWidth="1"/>
    <col min="8465" max="8465" width="14.42578125" style="11" bestFit="1" customWidth="1"/>
    <col min="8466" max="8466" width="11" style="11" bestFit="1" customWidth="1"/>
    <col min="8467" max="8467" width="14.42578125" style="11" bestFit="1" customWidth="1"/>
    <col min="8468" max="8700" width="11.42578125" style="11"/>
    <col min="8701" max="8701" width="1.5703125" style="11" customWidth="1"/>
    <col min="8702" max="8702" width="43.7109375" style="11" customWidth="1"/>
    <col min="8703" max="8703" width="19" style="11" customWidth="1"/>
    <col min="8704" max="8704" width="17" style="11" customWidth="1"/>
    <col min="8705" max="8705" width="17.140625" style="11" customWidth="1"/>
    <col min="8706" max="8711" width="11.7109375" style="11" customWidth="1"/>
    <col min="8712" max="8712" width="8" style="11" customWidth="1"/>
    <col min="8713" max="8713" width="11.28515625" style="11" customWidth="1"/>
    <col min="8714" max="8714" width="8" style="11" customWidth="1"/>
    <col min="8715" max="8715" width="19.140625" style="11" customWidth="1"/>
    <col min="8716" max="8716" width="17.140625" style="11" customWidth="1"/>
    <col min="8717" max="8717" width="14.42578125" style="11" bestFit="1" customWidth="1"/>
    <col min="8718" max="8718" width="11" style="11" bestFit="1" customWidth="1"/>
    <col min="8719" max="8719" width="14.42578125" style="11" bestFit="1" customWidth="1"/>
    <col min="8720" max="8720" width="11" style="11" bestFit="1" customWidth="1"/>
    <col min="8721" max="8721" width="14.42578125" style="11" bestFit="1" customWidth="1"/>
    <col min="8722" max="8722" width="11" style="11" bestFit="1" customWidth="1"/>
    <col min="8723" max="8723" width="14.42578125" style="11" bestFit="1" customWidth="1"/>
    <col min="8724" max="8956" width="11.42578125" style="11"/>
    <col min="8957" max="8957" width="1.5703125" style="11" customWidth="1"/>
    <col min="8958" max="8958" width="43.7109375" style="11" customWidth="1"/>
    <col min="8959" max="8959" width="19" style="11" customWidth="1"/>
    <col min="8960" max="8960" width="17" style="11" customWidth="1"/>
    <col min="8961" max="8961" width="17.140625" style="11" customWidth="1"/>
    <col min="8962" max="8967" width="11.7109375" style="11" customWidth="1"/>
    <col min="8968" max="8968" width="8" style="11" customWidth="1"/>
    <col min="8969" max="8969" width="11.28515625" style="11" customWidth="1"/>
    <col min="8970" max="8970" width="8" style="11" customWidth="1"/>
    <col min="8971" max="8971" width="19.140625" style="11" customWidth="1"/>
    <col min="8972" max="8972" width="17.140625" style="11" customWidth="1"/>
    <col min="8973" max="8973" width="14.42578125" style="11" bestFit="1" customWidth="1"/>
    <col min="8974" max="8974" width="11" style="11" bestFit="1" customWidth="1"/>
    <col min="8975" max="8975" width="14.42578125" style="11" bestFit="1" customWidth="1"/>
    <col min="8976" max="8976" width="11" style="11" bestFit="1" customWidth="1"/>
    <col min="8977" max="8977" width="14.42578125" style="11" bestFit="1" customWidth="1"/>
    <col min="8978" max="8978" width="11" style="11" bestFit="1" customWidth="1"/>
    <col min="8979" max="8979" width="14.42578125" style="11" bestFit="1" customWidth="1"/>
    <col min="8980" max="9212" width="11.42578125" style="11"/>
    <col min="9213" max="9213" width="1.5703125" style="11" customWidth="1"/>
    <col min="9214" max="9214" width="43.7109375" style="11" customWidth="1"/>
    <col min="9215" max="9215" width="19" style="11" customWidth="1"/>
    <col min="9216" max="9216" width="17" style="11" customWidth="1"/>
    <col min="9217" max="9217" width="17.140625" style="11" customWidth="1"/>
    <col min="9218" max="9223" width="11.7109375" style="11" customWidth="1"/>
    <col min="9224" max="9224" width="8" style="11" customWidth="1"/>
    <col min="9225" max="9225" width="11.28515625" style="11" customWidth="1"/>
    <col min="9226" max="9226" width="8" style="11" customWidth="1"/>
    <col min="9227" max="9227" width="19.140625" style="11" customWidth="1"/>
    <col min="9228" max="9228" width="17.140625" style="11" customWidth="1"/>
    <col min="9229" max="9229" width="14.42578125" style="11" bestFit="1" customWidth="1"/>
    <col min="9230" max="9230" width="11" style="11" bestFit="1" customWidth="1"/>
    <col min="9231" max="9231" width="14.42578125" style="11" bestFit="1" customWidth="1"/>
    <col min="9232" max="9232" width="11" style="11" bestFit="1" customWidth="1"/>
    <col min="9233" max="9233" width="14.42578125" style="11" bestFit="1" customWidth="1"/>
    <col min="9234" max="9234" width="11" style="11" bestFit="1" customWidth="1"/>
    <col min="9235" max="9235" width="14.42578125" style="11" bestFit="1" customWidth="1"/>
    <col min="9236" max="9468" width="11.42578125" style="11"/>
    <col min="9469" max="9469" width="1.5703125" style="11" customWidth="1"/>
    <col min="9470" max="9470" width="43.7109375" style="11" customWidth="1"/>
    <col min="9471" max="9471" width="19" style="11" customWidth="1"/>
    <col min="9472" max="9472" width="17" style="11" customWidth="1"/>
    <col min="9473" max="9473" width="17.140625" style="11" customWidth="1"/>
    <col min="9474" max="9479" width="11.7109375" style="11" customWidth="1"/>
    <col min="9480" max="9480" width="8" style="11" customWidth="1"/>
    <col min="9481" max="9481" width="11.28515625" style="11" customWidth="1"/>
    <col min="9482" max="9482" width="8" style="11" customWidth="1"/>
    <col min="9483" max="9483" width="19.140625" style="11" customWidth="1"/>
    <col min="9484" max="9484" width="17.140625" style="11" customWidth="1"/>
    <col min="9485" max="9485" width="14.42578125" style="11" bestFit="1" customWidth="1"/>
    <col min="9486" max="9486" width="11" style="11" bestFit="1" customWidth="1"/>
    <col min="9487" max="9487" width="14.42578125" style="11" bestFit="1" customWidth="1"/>
    <col min="9488" max="9488" width="11" style="11" bestFit="1" customWidth="1"/>
    <col min="9489" max="9489" width="14.42578125" style="11" bestFit="1" customWidth="1"/>
    <col min="9490" max="9490" width="11" style="11" bestFit="1" customWidth="1"/>
    <col min="9491" max="9491" width="14.42578125" style="11" bestFit="1" customWidth="1"/>
    <col min="9492" max="9724" width="11.42578125" style="11"/>
    <col min="9725" max="9725" width="1.5703125" style="11" customWidth="1"/>
    <col min="9726" max="9726" width="43.7109375" style="11" customWidth="1"/>
    <col min="9727" max="9727" width="19" style="11" customWidth="1"/>
    <col min="9728" max="9728" width="17" style="11" customWidth="1"/>
    <col min="9729" max="9729" width="17.140625" style="11" customWidth="1"/>
    <col min="9730" max="9735" width="11.7109375" style="11" customWidth="1"/>
    <col min="9736" max="9736" width="8" style="11" customWidth="1"/>
    <col min="9737" max="9737" width="11.28515625" style="11" customWidth="1"/>
    <col min="9738" max="9738" width="8" style="11" customWidth="1"/>
    <col min="9739" max="9739" width="19.140625" style="11" customWidth="1"/>
    <col min="9740" max="9740" width="17.140625" style="11" customWidth="1"/>
    <col min="9741" max="9741" width="14.42578125" style="11" bestFit="1" customWidth="1"/>
    <col min="9742" max="9742" width="11" style="11" bestFit="1" customWidth="1"/>
    <col min="9743" max="9743" width="14.42578125" style="11" bestFit="1" customWidth="1"/>
    <col min="9744" max="9744" width="11" style="11" bestFit="1" customWidth="1"/>
    <col min="9745" max="9745" width="14.42578125" style="11" bestFit="1" customWidth="1"/>
    <col min="9746" max="9746" width="11" style="11" bestFit="1" customWidth="1"/>
    <col min="9747" max="9747" width="14.42578125" style="11" bestFit="1" customWidth="1"/>
    <col min="9748" max="9980" width="11.42578125" style="11"/>
    <col min="9981" max="9981" width="1.5703125" style="11" customWidth="1"/>
    <col min="9982" max="9982" width="43.7109375" style="11" customWidth="1"/>
    <col min="9983" max="9983" width="19" style="11" customWidth="1"/>
    <col min="9984" max="9984" width="17" style="11" customWidth="1"/>
    <col min="9985" max="9985" width="17.140625" style="11" customWidth="1"/>
    <col min="9986" max="9991" width="11.7109375" style="11" customWidth="1"/>
    <col min="9992" max="9992" width="8" style="11" customWidth="1"/>
    <col min="9993" max="9993" width="11.28515625" style="11" customWidth="1"/>
    <col min="9994" max="9994" width="8" style="11" customWidth="1"/>
    <col min="9995" max="9995" width="19.140625" style="11" customWidth="1"/>
    <col min="9996" max="9996" width="17.140625" style="11" customWidth="1"/>
    <col min="9997" max="9997" width="14.42578125" style="11" bestFit="1" customWidth="1"/>
    <col min="9998" max="9998" width="11" style="11" bestFit="1" customWidth="1"/>
    <col min="9999" max="9999" width="14.42578125" style="11" bestFit="1" customWidth="1"/>
    <col min="10000" max="10000" width="11" style="11" bestFit="1" customWidth="1"/>
    <col min="10001" max="10001" width="14.42578125" style="11" bestFit="1" customWidth="1"/>
    <col min="10002" max="10002" width="11" style="11" bestFit="1" customWidth="1"/>
    <col min="10003" max="10003" width="14.42578125" style="11" bestFit="1" customWidth="1"/>
    <col min="10004" max="10236" width="11.42578125" style="11"/>
    <col min="10237" max="10237" width="1.5703125" style="11" customWidth="1"/>
    <col min="10238" max="10238" width="43.7109375" style="11" customWidth="1"/>
    <col min="10239" max="10239" width="19" style="11" customWidth="1"/>
    <col min="10240" max="10240" width="17" style="11" customWidth="1"/>
    <col min="10241" max="10241" width="17.140625" style="11" customWidth="1"/>
    <col min="10242" max="10247" width="11.7109375" style="11" customWidth="1"/>
    <col min="10248" max="10248" width="8" style="11" customWidth="1"/>
    <col min="10249" max="10249" width="11.28515625" style="11" customWidth="1"/>
    <col min="10250" max="10250" width="8" style="11" customWidth="1"/>
    <col min="10251" max="10251" width="19.140625" style="11" customWidth="1"/>
    <col min="10252" max="10252" width="17.140625" style="11" customWidth="1"/>
    <col min="10253" max="10253" width="14.42578125" style="11" bestFit="1" customWidth="1"/>
    <col min="10254" max="10254" width="11" style="11" bestFit="1" customWidth="1"/>
    <col min="10255" max="10255" width="14.42578125" style="11" bestFit="1" customWidth="1"/>
    <col min="10256" max="10256" width="11" style="11" bestFit="1" customWidth="1"/>
    <col min="10257" max="10257" width="14.42578125" style="11" bestFit="1" customWidth="1"/>
    <col min="10258" max="10258" width="11" style="11" bestFit="1" customWidth="1"/>
    <col min="10259" max="10259" width="14.42578125" style="11" bestFit="1" customWidth="1"/>
    <col min="10260" max="10492" width="11.42578125" style="11"/>
    <col min="10493" max="10493" width="1.5703125" style="11" customWidth="1"/>
    <col min="10494" max="10494" width="43.7109375" style="11" customWidth="1"/>
    <col min="10495" max="10495" width="19" style="11" customWidth="1"/>
    <col min="10496" max="10496" width="17" style="11" customWidth="1"/>
    <col min="10497" max="10497" width="17.140625" style="11" customWidth="1"/>
    <col min="10498" max="10503" width="11.7109375" style="11" customWidth="1"/>
    <col min="10504" max="10504" width="8" style="11" customWidth="1"/>
    <col min="10505" max="10505" width="11.28515625" style="11" customWidth="1"/>
    <col min="10506" max="10506" width="8" style="11" customWidth="1"/>
    <col min="10507" max="10507" width="19.140625" style="11" customWidth="1"/>
    <col min="10508" max="10508" width="17.140625" style="11" customWidth="1"/>
    <col min="10509" max="10509" width="14.42578125" style="11" bestFit="1" customWidth="1"/>
    <col min="10510" max="10510" width="11" style="11" bestFit="1" customWidth="1"/>
    <col min="10511" max="10511" width="14.42578125" style="11" bestFit="1" customWidth="1"/>
    <col min="10512" max="10512" width="11" style="11" bestFit="1" customWidth="1"/>
    <col min="10513" max="10513" width="14.42578125" style="11" bestFit="1" customWidth="1"/>
    <col min="10514" max="10514" width="11" style="11" bestFit="1" customWidth="1"/>
    <col min="10515" max="10515" width="14.42578125" style="11" bestFit="1" customWidth="1"/>
    <col min="10516" max="10748" width="11.42578125" style="11"/>
    <col min="10749" max="10749" width="1.5703125" style="11" customWidth="1"/>
    <col min="10750" max="10750" width="43.7109375" style="11" customWidth="1"/>
    <col min="10751" max="10751" width="19" style="11" customWidth="1"/>
    <col min="10752" max="10752" width="17" style="11" customWidth="1"/>
    <col min="10753" max="10753" width="17.140625" style="11" customWidth="1"/>
    <col min="10754" max="10759" width="11.7109375" style="11" customWidth="1"/>
    <col min="10760" max="10760" width="8" style="11" customWidth="1"/>
    <col min="10761" max="10761" width="11.28515625" style="11" customWidth="1"/>
    <col min="10762" max="10762" width="8" style="11" customWidth="1"/>
    <col min="10763" max="10763" width="19.140625" style="11" customWidth="1"/>
    <col min="10764" max="10764" width="17.140625" style="11" customWidth="1"/>
    <col min="10765" max="10765" width="14.42578125" style="11" bestFit="1" customWidth="1"/>
    <col min="10766" max="10766" width="11" style="11" bestFit="1" customWidth="1"/>
    <col min="10767" max="10767" width="14.42578125" style="11" bestFit="1" customWidth="1"/>
    <col min="10768" max="10768" width="11" style="11" bestFit="1" customWidth="1"/>
    <col min="10769" max="10769" width="14.42578125" style="11" bestFit="1" customWidth="1"/>
    <col min="10770" max="10770" width="11" style="11" bestFit="1" customWidth="1"/>
    <col min="10771" max="10771" width="14.42578125" style="11" bestFit="1" customWidth="1"/>
    <col min="10772" max="11004" width="11.42578125" style="11"/>
    <col min="11005" max="11005" width="1.5703125" style="11" customWidth="1"/>
    <col min="11006" max="11006" width="43.7109375" style="11" customWidth="1"/>
    <col min="11007" max="11007" width="19" style="11" customWidth="1"/>
    <col min="11008" max="11008" width="17" style="11" customWidth="1"/>
    <col min="11009" max="11009" width="17.140625" style="11" customWidth="1"/>
    <col min="11010" max="11015" width="11.7109375" style="11" customWidth="1"/>
    <col min="11016" max="11016" width="8" style="11" customWidth="1"/>
    <col min="11017" max="11017" width="11.28515625" style="11" customWidth="1"/>
    <col min="11018" max="11018" width="8" style="11" customWidth="1"/>
    <col min="11019" max="11019" width="19.140625" style="11" customWidth="1"/>
    <col min="11020" max="11020" width="17.140625" style="11" customWidth="1"/>
    <col min="11021" max="11021" width="14.42578125" style="11" bestFit="1" customWidth="1"/>
    <col min="11022" max="11022" width="11" style="11" bestFit="1" customWidth="1"/>
    <col min="11023" max="11023" width="14.42578125" style="11" bestFit="1" customWidth="1"/>
    <col min="11024" max="11024" width="11" style="11" bestFit="1" customWidth="1"/>
    <col min="11025" max="11025" width="14.42578125" style="11" bestFit="1" customWidth="1"/>
    <col min="11026" max="11026" width="11" style="11" bestFit="1" customWidth="1"/>
    <col min="11027" max="11027" width="14.42578125" style="11" bestFit="1" customWidth="1"/>
    <col min="11028" max="11260" width="11.42578125" style="11"/>
    <col min="11261" max="11261" width="1.5703125" style="11" customWidth="1"/>
    <col min="11262" max="11262" width="43.7109375" style="11" customWidth="1"/>
    <col min="11263" max="11263" width="19" style="11" customWidth="1"/>
    <col min="11264" max="11264" width="17" style="11" customWidth="1"/>
    <col min="11265" max="11265" width="17.140625" style="11" customWidth="1"/>
    <col min="11266" max="11271" width="11.7109375" style="11" customWidth="1"/>
    <col min="11272" max="11272" width="8" style="11" customWidth="1"/>
    <col min="11273" max="11273" width="11.28515625" style="11" customWidth="1"/>
    <col min="11274" max="11274" width="8" style="11" customWidth="1"/>
    <col min="11275" max="11275" width="19.140625" style="11" customWidth="1"/>
    <col min="11276" max="11276" width="17.140625" style="11" customWidth="1"/>
    <col min="11277" max="11277" width="14.42578125" style="11" bestFit="1" customWidth="1"/>
    <col min="11278" max="11278" width="11" style="11" bestFit="1" customWidth="1"/>
    <col min="11279" max="11279" width="14.42578125" style="11" bestFit="1" customWidth="1"/>
    <col min="11280" max="11280" width="11" style="11" bestFit="1" customWidth="1"/>
    <col min="11281" max="11281" width="14.42578125" style="11" bestFit="1" customWidth="1"/>
    <col min="11282" max="11282" width="11" style="11" bestFit="1" customWidth="1"/>
    <col min="11283" max="11283" width="14.42578125" style="11" bestFit="1" customWidth="1"/>
    <col min="11284" max="11516" width="11.42578125" style="11"/>
    <col min="11517" max="11517" width="1.5703125" style="11" customWidth="1"/>
    <col min="11518" max="11518" width="43.7109375" style="11" customWidth="1"/>
    <col min="11519" max="11519" width="19" style="11" customWidth="1"/>
    <col min="11520" max="11520" width="17" style="11" customWidth="1"/>
    <col min="11521" max="11521" width="17.140625" style="11" customWidth="1"/>
    <col min="11522" max="11527" width="11.7109375" style="11" customWidth="1"/>
    <col min="11528" max="11528" width="8" style="11" customWidth="1"/>
    <col min="11529" max="11529" width="11.28515625" style="11" customWidth="1"/>
    <col min="11530" max="11530" width="8" style="11" customWidth="1"/>
    <col min="11531" max="11531" width="19.140625" style="11" customWidth="1"/>
    <col min="11532" max="11532" width="17.140625" style="11" customWidth="1"/>
    <col min="11533" max="11533" width="14.42578125" style="11" bestFit="1" customWidth="1"/>
    <col min="11534" max="11534" width="11" style="11" bestFit="1" customWidth="1"/>
    <col min="11535" max="11535" width="14.42578125" style="11" bestFit="1" customWidth="1"/>
    <col min="11536" max="11536" width="11" style="11" bestFit="1" customWidth="1"/>
    <col min="11537" max="11537" width="14.42578125" style="11" bestFit="1" customWidth="1"/>
    <col min="11538" max="11538" width="11" style="11" bestFit="1" customWidth="1"/>
    <col min="11539" max="11539" width="14.42578125" style="11" bestFit="1" customWidth="1"/>
    <col min="11540" max="11772" width="11.42578125" style="11"/>
    <col min="11773" max="11773" width="1.5703125" style="11" customWidth="1"/>
    <col min="11774" max="11774" width="43.7109375" style="11" customWidth="1"/>
    <col min="11775" max="11775" width="19" style="11" customWidth="1"/>
    <col min="11776" max="11776" width="17" style="11" customWidth="1"/>
    <col min="11777" max="11777" width="17.140625" style="11" customWidth="1"/>
    <col min="11778" max="11783" width="11.7109375" style="11" customWidth="1"/>
    <col min="11784" max="11784" width="8" style="11" customWidth="1"/>
    <col min="11785" max="11785" width="11.28515625" style="11" customWidth="1"/>
    <col min="11786" max="11786" width="8" style="11" customWidth="1"/>
    <col min="11787" max="11787" width="19.140625" style="11" customWidth="1"/>
    <col min="11788" max="11788" width="17.140625" style="11" customWidth="1"/>
    <col min="11789" max="11789" width="14.42578125" style="11" bestFit="1" customWidth="1"/>
    <col min="11790" max="11790" width="11" style="11" bestFit="1" customWidth="1"/>
    <col min="11791" max="11791" width="14.42578125" style="11" bestFit="1" customWidth="1"/>
    <col min="11792" max="11792" width="11" style="11" bestFit="1" customWidth="1"/>
    <col min="11793" max="11793" width="14.42578125" style="11" bestFit="1" customWidth="1"/>
    <col min="11794" max="11794" width="11" style="11" bestFit="1" customWidth="1"/>
    <col min="11795" max="11795" width="14.42578125" style="11" bestFit="1" customWidth="1"/>
    <col min="11796" max="12028" width="11.42578125" style="11"/>
    <col min="12029" max="12029" width="1.5703125" style="11" customWidth="1"/>
    <col min="12030" max="12030" width="43.7109375" style="11" customWidth="1"/>
    <col min="12031" max="12031" width="19" style="11" customWidth="1"/>
    <col min="12032" max="12032" width="17" style="11" customWidth="1"/>
    <col min="12033" max="12033" width="17.140625" style="11" customWidth="1"/>
    <col min="12034" max="12039" width="11.7109375" style="11" customWidth="1"/>
    <col min="12040" max="12040" width="8" style="11" customWidth="1"/>
    <col min="12041" max="12041" width="11.28515625" style="11" customWidth="1"/>
    <col min="12042" max="12042" width="8" style="11" customWidth="1"/>
    <col min="12043" max="12043" width="19.140625" style="11" customWidth="1"/>
    <col min="12044" max="12044" width="17.140625" style="11" customWidth="1"/>
    <col min="12045" max="12045" width="14.42578125" style="11" bestFit="1" customWidth="1"/>
    <col min="12046" max="12046" width="11" style="11" bestFit="1" customWidth="1"/>
    <col min="12047" max="12047" width="14.42578125" style="11" bestFit="1" customWidth="1"/>
    <col min="12048" max="12048" width="11" style="11" bestFit="1" customWidth="1"/>
    <col min="12049" max="12049" width="14.42578125" style="11" bestFit="1" customWidth="1"/>
    <col min="12050" max="12050" width="11" style="11" bestFit="1" customWidth="1"/>
    <col min="12051" max="12051" width="14.42578125" style="11" bestFit="1" customWidth="1"/>
    <col min="12052" max="12284" width="11.42578125" style="11"/>
    <col min="12285" max="12285" width="1.5703125" style="11" customWidth="1"/>
    <col min="12286" max="12286" width="43.7109375" style="11" customWidth="1"/>
    <col min="12287" max="12287" width="19" style="11" customWidth="1"/>
    <col min="12288" max="12288" width="17" style="11" customWidth="1"/>
    <col min="12289" max="12289" width="17.140625" style="11" customWidth="1"/>
    <col min="12290" max="12295" width="11.7109375" style="11" customWidth="1"/>
    <col min="12296" max="12296" width="8" style="11" customWidth="1"/>
    <col min="12297" max="12297" width="11.28515625" style="11" customWidth="1"/>
    <col min="12298" max="12298" width="8" style="11" customWidth="1"/>
    <col min="12299" max="12299" width="19.140625" style="11" customWidth="1"/>
    <col min="12300" max="12300" width="17.140625" style="11" customWidth="1"/>
    <col min="12301" max="12301" width="14.42578125" style="11" bestFit="1" customWidth="1"/>
    <col min="12302" max="12302" width="11" style="11" bestFit="1" customWidth="1"/>
    <col min="12303" max="12303" width="14.42578125" style="11" bestFit="1" customWidth="1"/>
    <col min="12304" max="12304" width="11" style="11" bestFit="1" customWidth="1"/>
    <col min="12305" max="12305" width="14.42578125" style="11" bestFit="1" customWidth="1"/>
    <col min="12306" max="12306" width="11" style="11" bestFit="1" customWidth="1"/>
    <col min="12307" max="12307" width="14.42578125" style="11" bestFit="1" customWidth="1"/>
    <col min="12308" max="12540" width="11.42578125" style="11"/>
    <col min="12541" max="12541" width="1.5703125" style="11" customWidth="1"/>
    <col min="12542" max="12542" width="43.7109375" style="11" customWidth="1"/>
    <col min="12543" max="12543" width="19" style="11" customWidth="1"/>
    <col min="12544" max="12544" width="17" style="11" customWidth="1"/>
    <col min="12545" max="12545" width="17.140625" style="11" customWidth="1"/>
    <col min="12546" max="12551" width="11.7109375" style="11" customWidth="1"/>
    <col min="12552" max="12552" width="8" style="11" customWidth="1"/>
    <col min="12553" max="12553" width="11.28515625" style="11" customWidth="1"/>
    <col min="12554" max="12554" width="8" style="11" customWidth="1"/>
    <col min="12555" max="12555" width="19.140625" style="11" customWidth="1"/>
    <col min="12556" max="12556" width="17.140625" style="11" customWidth="1"/>
    <col min="12557" max="12557" width="14.42578125" style="11" bestFit="1" customWidth="1"/>
    <col min="12558" max="12558" width="11" style="11" bestFit="1" customWidth="1"/>
    <col min="12559" max="12559" width="14.42578125" style="11" bestFit="1" customWidth="1"/>
    <col min="12560" max="12560" width="11" style="11" bestFit="1" customWidth="1"/>
    <col min="12561" max="12561" width="14.42578125" style="11" bestFit="1" customWidth="1"/>
    <col min="12562" max="12562" width="11" style="11" bestFit="1" customWidth="1"/>
    <col min="12563" max="12563" width="14.42578125" style="11" bestFit="1" customWidth="1"/>
    <col min="12564" max="12796" width="11.42578125" style="11"/>
    <col min="12797" max="12797" width="1.5703125" style="11" customWidth="1"/>
    <col min="12798" max="12798" width="43.7109375" style="11" customWidth="1"/>
    <col min="12799" max="12799" width="19" style="11" customWidth="1"/>
    <col min="12800" max="12800" width="17" style="11" customWidth="1"/>
    <col min="12801" max="12801" width="17.140625" style="11" customWidth="1"/>
    <col min="12802" max="12807" width="11.7109375" style="11" customWidth="1"/>
    <col min="12808" max="12808" width="8" style="11" customWidth="1"/>
    <col min="12809" max="12809" width="11.28515625" style="11" customWidth="1"/>
    <col min="12810" max="12810" width="8" style="11" customWidth="1"/>
    <col min="12811" max="12811" width="19.140625" style="11" customWidth="1"/>
    <col min="12812" max="12812" width="17.140625" style="11" customWidth="1"/>
    <col min="12813" max="12813" width="14.42578125" style="11" bestFit="1" customWidth="1"/>
    <col min="12814" max="12814" width="11" style="11" bestFit="1" customWidth="1"/>
    <col min="12815" max="12815" width="14.42578125" style="11" bestFit="1" customWidth="1"/>
    <col min="12816" max="12816" width="11" style="11" bestFit="1" customWidth="1"/>
    <col min="12817" max="12817" width="14.42578125" style="11" bestFit="1" customWidth="1"/>
    <col min="12818" max="12818" width="11" style="11" bestFit="1" customWidth="1"/>
    <col min="12819" max="12819" width="14.42578125" style="11" bestFit="1" customWidth="1"/>
    <col min="12820" max="13052" width="11.42578125" style="11"/>
    <col min="13053" max="13053" width="1.5703125" style="11" customWidth="1"/>
    <col min="13054" max="13054" width="43.7109375" style="11" customWidth="1"/>
    <col min="13055" max="13055" width="19" style="11" customWidth="1"/>
    <col min="13056" max="13056" width="17" style="11" customWidth="1"/>
    <col min="13057" max="13057" width="17.140625" style="11" customWidth="1"/>
    <col min="13058" max="13063" width="11.7109375" style="11" customWidth="1"/>
    <col min="13064" max="13064" width="8" style="11" customWidth="1"/>
    <col min="13065" max="13065" width="11.28515625" style="11" customWidth="1"/>
    <col min="13066" max="13066" width="8" style="11" customWidth="1"/>
    <col min="13067" max="13067" width="19.140625" style="11" customWidth="1"/>
    <col min="13068" max="13068" width="17.140625" style="11" customWidth="1"/>
    <col min="13069" max="13069" width="14.42578125" style="11" bestFit="1" customWidth="1"/>
    <col min="13070" max="13070" width="11" style="11" bestFit="1" customWidth="1"/>
    <col min="13071" max="13071" width="14.42578125" style="11" bestFit="1" customWidth="1"/>
    <col min="13072" max="13072" width="11" style="11" bestFit="1" customWidth="1"/>
    <col min="13073" max="13073" width="14.42578125" style="11" bestFit="1" customWidth="1"/>
    <col min="13074" max="13074" width="11" style="11" bestFit="1" customWidth="1"/>
    <col min="13075" max="13075" width="14.42578125" style="11" bestFit="1" customWidth="1"/>
    <col min="13076" max="13308" width="11.42578125" style="11"/>
    <col min="13309" max="13309" width="1.5703125" style="11" customWidth="1"/>
    <col min="13310" max="13310" width="43.7109375" style="11" customWidth="1"/>
    <col min="13311" max="13311" width="19" style="11" customWidth="1"/>
    <col min="13312" max="13312" width="17" style="11" customWidth="1"/>
    <col min="13313" max="13313" width="17.140625" style="11" customWidth="1"/>
    <col min="13314" max="13319" width="11.7109375" style="11" customWidth="1"/>
    <col min="13320" max="13320" width="8" style="11" customWidth="1"/>
    <col min="13321" max="13321" width="11.28515625" style="11" customWidth="1"/>
    <col min="13322" max="13322" width="8" style="11" customWidth="1"/>
    <col min="13323" max="13323" width="19.140625" style="11" customWidth="1"/>
    <col min="13324" max="13324" width="17.140625" style="11" customWidth="1"/>
    <col min="13325" max="13325" width="14.42578125" style="11" bestFit="1" customWidth="1"/>
    <col min="13326" max="13326" width="11" style="11" bestFit="1" customWidth="1"/>
    <col min="13327" max="13327" width="14.42578125" style="11" bestFit="1" customWidth="1"/>
    <col min="13328" max="13328" width="11" style="11" bestFit="1" customWidth="1"/>
    <col min="13329" max="13329" width="14.42578125" style="11" bestFit="1" customWidth="1"/>
    <col min="13330" max="13330" width="11" style="11" bestFit="1" customWidth="1"/>
    <col min="13331" max="13331" width="14.42578125" style="11" bestFit="1" customWidth="1"/>
    <col min="13332" max="13564" width="11.42578125" style="11"/>
    <col min="13565" max="13565" width="1.5703125" style="11" customWidth="1"/>
    <col min="13566" max="13566" width="43.7109375" style="11" customWidth="1"/>
    <col min="13567" max="13567" width="19" style="11" customWidth="1"/>
    <col min="13568" max="13568" width="17" style="11" customWidth="1"/>
    <col min="13569" max="13569" width="17.140625" style="11" customWidth="1"/>
    <col min="13570" max="13575" width="11.7109375" style="11" customWidth="1"/>
    <col min="13576" max="13576" width="8" style="11" customWidth="1"/>
    <col min="13577" max="13577" width="11.28515625" style="11" customWidth="1"/>
    <col min="13578" max="13578" width="8" style="11" customWidth="1"/>
    <col min="13579" max="13579" width="19.140625" style="11" customWidth="1"/>
    <col min="13580" max="13580" width="17.140625" style="11" customWidth="1"/>
    <col min="13581" max="13581" width="14.42578125" style="11" bestFit="1" customWidth="1"/>
    <col min="13582" max="13582" width="11" style="11" bestFit="1" customWidth="1"/>
    <col min="13583" max="13583" width="14.42578125" style="11" bestFit="1" customWidth="1"/>
    <col min="13584" max="13584" width="11" style="11" bestFit="1" customWidth="1"/>
    <col min="13585" max="13585" width="14.42578125" style="11" bestFit="1" customWidth="1"/>
    <col min="13586" max="13586" width="11" style="11" bestFit="1" customWidth="1"/>
    <col min="13587" max="13587" width="14.42578125" style="11" bestFit="1" customWidth="1"/>
    <col min="13588" max="13820" width="11.42578125" style="11"/>
    <col min="13821" max="13821" width="1.5703125" style="11" customWidth="1"/>
    <col min="13822" max="13822" width="43.7109375" style="11" customWidth="1"/>
    <col min="13823" max="13823" width="19" style="11" customWidth="1"/>
    <col min="13824" max="13824" width="17" style="11" customWidth="1"/>
    <col min="13825" max="13825" width="17.140625" style="11" customWidth="1"/>
    <col min="13826" max="13831" width="11.7109375" style="11" customWidth="1"/>
    <col min="13832" max="13832" width="8" style="11" customWidth="1"/>
    <col min="13833" max="13833" width="11.28515625" style="11" customWidth="1"/>
    <col min="13834" max="13834" width="8" style="11" customWidth="1"/>
    <col min="13835" max="13835" width="19.140625" style="11" customWidth="1"/>
    <col min="13836" max="13836" width="17.140625" style="11" customWidth="1"/>
    <col min="13837" max="13837" width="14.42578125" style="11" bestFit="1" customWidth="1"/>
    <col min="13838" max="13838" width="11" style="11" bestFit="1" customWidth="1"/>
    <col min="13839" max="13839" width="14.42578125" style="11" bestFit="1" customWidth="1"/>
    <col min="13840" max="13840" width="11" style="11" bestFit="1" customWidth="1"/>
    <col min="13841" max="13841" width="14.42578125" style="11" bestFit="1" customWidth="1"/>
    <col min="13842" max="13842" width="11" style="11" bestFit="1" customWidth="1"/>
    <col min="13843" max="13843" width="14.42578125" style="11" bestFit="1" customWidth="1"/>
    <col min="13844" max="14076" width="11.42578125" style="11"/>
    <col min="14077" max="14077" width="1.5703125" style="11" customWidth="1"/>
    <col min="14078" max="14078" width="43.7109375" style="11" customWidth="1"/>
    <col min="14079" max="14079" width="19" style="11" customWidth="1"/>
    <col min="14080" max="14080" width="17" style="11" customWidth="1"/>
    <col min="14081" max="14081" width="17.140625" style="11" customWidth="1"/>
    <col min="14082" max="14087" width="11.7109375" style="11" customWidth="1"/>
    <col min="14088" max="14088" width="8" style="11" customWidth="1"/>
    <col min="14089" max="14089" width="11.28515625" style="11" customWidth="1"/>
    <col min="14090" max="14090" width="8" style="11" customWidth="1"/>
    <col min="14091" max="14091" width="19.140625" style="11" customWidth="1"/>
    <col min="14092" max="14092" width="17.140625" style="11" customWidth="1"/>
    <col min="14093" max="14093" width="14.42578125" style="11" bestFit="1" customWidth="1"/>
    <col min="14094" max="14094" width="11" style="11" bestFit="1" customWidth="1"/>
    <col min="14095" max="14095" width="14.42578125" style="11" bestFit="1" customWidth="1"/>
    <col min="14096" max="14096" width="11" style="11" bestFit="1" customWidth="1"/>
    <col min="14097" max="14097" width="14.42578125" style="11" bestFit="1" customWidth="1"/>
    <col min="14098" max="14098" width="11" style="11" bestFit="1" customWidth="1"/>
    <col min="14099" max="14099" width="14.42578125" style="11" bestFit="1" customWidth="1"/>
    <col min="14100" max="14332" width="11.42578125" style="11"/>
    <col min="14333" max="14333" width="1.5703125" style="11" customWidth="1"/>
    <col min="14334" max="14334" width="43.7109375" style="11" customWidth="1"/>
    <col min="14335" max="14335" width="19" style="11" customWidth="1"/>
    <col min="14336" max="14336" width="17" style="11" customWidth="1"/>
    <col min="14337" max="14337" width="17.140625" style="11" customWidth="1"/>
    <col min="14338" max="14343" width="11.7109375" style="11" customWidth="1"/>
    <col min="14344" max="14344" width="8" style="11" customWidth="1"/>
    <col min="14345" max="14345" width="11.28515625" style="11" customWidth="1"/>
    <col min="14346" max="14346" width="8" style="11" customWidth="1"/>
    <col min="14347" max="14347" width="19.140625" style="11" customWidth="1"/>
    <col min="14348" max="14348" width="17.140625" style="11" customWidth="1"/>
    <col min="14349" max="14349" width="14.42578125" style="11" bestFit="1" customWidth="1"/>
    <col min="14350" max="14350" width="11" style="11" bestFit="1" customWidth="1"/>
    <col min="14351" max="14351" width="14.42578125" style="11" bestFit="1" customWidth="1"/>
    <col min="14352" max="14352" width="11" style="11" bestFit="1" customWidth="1"/>
    <col min="14353" max="14353" width="14.42578125" style="11" bestFit="1" customWidth="1"/>
    <col min="14354" max="14354" width="11" style="11" bestFit="1" customWidth="1"/>
    <col min="14355" max="14355" width="14.42578125" style="11" bestFit="1" customWidth="1"/>
    <col min="14356" max="14588" width="11.42578125" style="11"/>
    <col min="14589" max="14589" width="1.5703125" style="11" customWidth="1"/>
    <col min="14590" max="14590" width="43.7109375" style="11" customWidth="1"/>
    <col min="14591" max="14591" width="19" style="11" customWidth="1"/>
    <col min="14592" max="14592" width="17" style="11" customWidth="1"/>
    <col min="14593" max="14593" width="17.140625" style="11" customWidth="1"/>
    <col min="14594" max="14599" width="11.7109375" style="11" customWidth="1"/>
    <col min="14600" max="14600" width="8" style="11" customWidth="1"/>
    <col min="14601" max="14601" width="11.28515625" style="11" customWidth="1"/>
    <col min="14602" max="14602" width="8" style="11" customWidth="1"/>
    <col min="14603" max="14603" width="19.140625" style="11" customWidth="1"/>
    <col min="14604" max="14604" width="17.140625" style="11" customWidth="1"/>
    <col min="14605" max="14605" width="14.42578125" style="11" bestFit="1" customWidth="1"/>
    <col min="14606" max="14606" width="11" style="11" bestFit="1" customWidth="1"/>
    <col min="14607" max="14607" width="14.42578125" style="11" bestFit="1" customWidth="1"/>
    <col min="14608" max="14608" width="11" style="11" bestFit="1" customWidth="1"/>
    <col min="14609" max="14609" width="14.42578125" style="11" bestFit="1" customWidth="1"/>
    <col min="14610" max="14610" width="11" style="11" bestFit="1" customWidth="1"/>
    <col min="14611" max="14611" width="14.42578125" style="11" bestFit="1" customWidth="1"/>
    <col min="14612" max="14844" width="11.42578125" style="11"/>
    <col min="14845" max="14845" width="1.5703125" style="11" customWidth="1"/>
    <col min="14846" max="14846" width="43.7109375" style="11" customWidth="1"/>
    <col min="14847" max="14847" width="19" style="11" customWidth="1"/>
    <col min="14848" max="14848" width="17" style="11" customWidth="1"/>
    <col min="14849" max="14849" width="17.140625" style="11" customWidth="1"/>
    <col min="14850" max="14855" width="11.7109375" style="11" customWidth="1"/>
    <col min="14856" max="14856" width="8" style="11" customWidth="1"/>
    <col min="14857" max="14857" width="11.28515625" style="11" customWidth="1"/>
    <col min="14858" max="14858" width="8" style="11" customWidth="1"/>
    <col min="14859" max="14859" width="19.140625" style="11" customWidth="1"/>
    <col min="14860" max="14860" width="17.140625" style="11" customWidth="1"/>
    <col min="14861" max="14861" width="14.42578125" style="11" bestFit="1" customWidth="1"/>
    <col min="14862" max="14862" width="11" style="11" bestFit="1" customWidth="1"/>
    <col min="14863" max="14863" width="14.42578125" style="11" bestFit="1" customWidth="1"/>
    <col min="14864" max="14864" width="11" style="11" bestFit="1" customWidth="1"/>
    <col min="14865" max="14865" width="14.42578125" style="11" bestFit="1" customWidth="1"/>
    <col min="14866" max="14866" width="11" style="11" bestFit="1" customWidth="1"/>
    <col min="14867" max="14867" width="14.42578125" style="11" bestFit="1" customWidth="1"/>
    <col min="14868" max="15100" width="11.42578125" style="11"/>
    <col min="15101" max="15101" width="1.5703125" style="11" customWidth="1"/>
    <col min="15102" max="15102" width="43.7109375" style="11" customWidth="1"/>
    <col min="15103" max="15103" width="19" style="11" customWidth="1"/>
    <col min="15104" max="15104" width="17" style="11" customWidth="1"/>
    <col min="15105" max="15105" width="17.140625" style="11" customWidth="1"/>
    <col min="15106" max="15111" width="11.7109375" style="11" customWidth="1"/>
    <col min="15112" max="15112" width="8" style="11" customWidth="1"/>
    <col min="15113" max="15113" width="11.28515625" style="11" customWidth="1"/>
    <col min="15114" max="15114" width="8" style="11" customWidth="1"/>
    <col min="15115" max="15115" width="19.140625" style="11" customWidth="1"/>
    <col min="15116" max="15116" width="17.140625" style="11" customWidth="1"/>
    <col min="15117" max="15117" width="14.42578125" style="11" bestFit="1" customWidth="1"/>
    <col min="15118" max="15118" width="11" style="11" bestFit="1" customWidth="1"/>
    <col min="15119" max="15119" width="14.42578125" style="11" bestFit="1" customWidth="1"/>
    <col min="15120" max="15120" width="11" style="11" bestFit="1" customWidth="1"/>
    <col min="15121" max="15121" width="14.42578125" style="11" bestFit="1" customWidth="1"/>
    <col min="15122" max="15122" width="11" style="11" bestFit="1" customWidth="1"/>
    <col min="15123" max="15123" width="14.42578125" style="11" bestFit="1" customWidth="1"/>
    <col min="15124" max="15356" width="11.42578125" style="11"/>
    <col min="15357" max="15357" width="1.5703125" style="11" customWidth="1"/>
    <col min="15358" max="15358" width="43.7109375" style="11" customWidth="1"/>
    <col min="15359" max="15359" width="19" style="11" customWidth="1"/>
    <col min="15360" max="15360" width="17" style="11" customWidth="1"/>
    <col min="15361" max="15361" width="17.140625" style="11" customWidth="1"/>
    <col min="15362" max="15367" width="11.7109375" style="11" customWidth="1"/>
    <col min="15368" max="15368" width="8" style="11" customWidth="1"/>
    <col min="15369" max="15369" width="11.28515625" style="11" customWidth="1"/>
    <col min="15370" max="15370" width="8" style="11" customWidth="1"/>
    <col min="15371" max="15371" width="19.140625" style="11" customWidth="1"/>
    <col min="15372" max="15372" width="17.140625" style="11" customWidth="1"/>
    <col min="15373" max="15373" width="14.42578125" style="11" bestFit="1" customWidth="1"/>
    <col min="15374" max="15374" width="11" style="11" bestFit="1" customWidth="1"/>
    <col min="15375" max="15375" width="14.42578125" style="11" bestFit="1" customWidth="1"/>
    <col min="15376" max="15376" width="11" style="11" bestFit="1" customWidth="1"/>
    <col min="15377" max="15377" width="14.42578125" style="11" bestFit="1" customWidth="1"/>
    <col min="15378" max="15378" width="11" style="11" bestFit="1" customWidth="1"/>
    <col min="15379" max="15379" width="14.42578125" style="11" bestFit="1" customWidth="1"/>
    <col min="15380" max="15612" width="11.42578125" style="11"/>
    <col min="15613" max="15613" width="1.5703125" style="11" customWidth="1"/>
    <col min="15614" max="15614" width="43.7109375" style="11" customWidth="1"/>
    <col min="15615" max="15615" width="19" style="11" customWidth="1"/>
    <col min="15616" max="15616" width="17" style="11" customWidth="1"/>
    <col min="15617" max="15617" width="17.140625" style="11" customWidth="1"/>
    <col min="15618" max="15623" width="11.7109375" style="11" customWidth="1"/>
    <col min="15624" max="15624" width="8" style="11" customWidth="1"/>
    <col min="15625" max="15625" width="11.28515625" style="11" customWidth="1"/>
    <col min="15626" max="15626" width="8" style="11" customWidth="1"/>
    <col min="15627" max="15627" width="19.140625" style="11" customWidth="1"/>
    <col min="15628" max="15628" width="17.140625" style="11" customWidth="1"/>
    <col min="15629" max="15629" width="14.42578125" style="11" bestFit="1" customWidth="1"/>
    <col min="15630" max="15630" width="11" style="11" bestFit="1" customWidth="1"/>
    <col min="15631" max="15631" width="14.42578125" style="11" bestFit="1" customWidth="1"/>
    <col min="15632" max="15632" width="11" style="11" bestFit="1" customWidth="1"/>
    <col min="15633" max="15633" width="14.42578125" style="11" bestFit="1" customWidth="1"/>
    <col min="15634" max="15634" width="11" style="11" bestFit="1" customWidth="1"/>
    <col min="15635" max="15635" width="14.42578125" style="11" bestFit="1" customWidth="1"/>
    <col min="15636" max="15868" width="11.42578125" style="11"/>
    <col min="15869" max="15869" width="1.5703125" style="11" customWidth="1"/>
    <col min="15870" max="15870" width="43.7109375" style="11" customWidth="1"/>
    <col min="15871" max="15871" width="19" style="11" customWidth="1"/>
    <col min="15872" max="15872" width="17" style="11" customWidth="1"/>
    <col min="15873" max="15873" width="17.140625" style="11" customWidth="1"/>
    <col min="15874" max="15879" width="11.7109375" style="11" customWidth="1"/>
    <col min="15880" max="15880" width="8" style="11" customWidth="1"/>
    <col min="15881" max="15881" width="11.28515625" style="11" customWidth="1"/>
    <col min="15882" max="15882" width="8" style="11" customWidth="1"/>
    <col min="15883" max="15883" width="19.140625" style="11" customWidth="1"/>
    <col min="15884" max="15884" width="17.140625" style="11" customWidth="1"/>
    <col min="15885" max="15885" width="14.42578125" style="11" bestFit="1" customWidth="1"/>
    <col min="15886" max="15886" width="11" style="11" bestFit="1" customWidth="1"/>
    <col min="15887" max="15887" width="14.42578125" style="11" bestFit="1" customWidth="1"/>
    <col min="15888" max="15888" width="11" style="11" bestFit="1" customWidth="1"/>
    <col min="15889" max="15889" width="14.42578125" style="11" bestFit="1" customWidth="1"/>
    <col min="15890" max="15890" width="11" style="11" bestFit="1" customWidth="1"/>
    <col min="15891" max="15891" width="14.42578125" style="11" bestFit="1" customWidth="1"/>
    <col min="15892" max="16124" width="11.42578125" style="11"/>
    <col min="16125" max="16125" width="1.5703125" style="11" customWidth="1"/>
    <col min="16126" max="16126" width="43.7109375" style="11" customWidth="1"/>
    <col min="16127" max="16127" width="19" style="11" customWidth="1"/>
    <col min="16128" max="16128" width="17" style="11" customWidth="1"/>
    <col min="16129" max="16129" width="17.140625" style="11" customWidth="1"/>
    <col min="16130" max="16135" width="11.7109375" style="11" customWidth="1"/>
    <col min="16136" max="16136" width="8" style="11" customWidth="1"/>
    <col min="16137" max="16137" width="11.28515625" style="11" customWidth="1"/>
    <col min="16138" max="16138" width="8" style="11" customWidth="1"/>
    <col min="16139" max="16139" width="19.140625" style="11" customWidth="1"/>
    <col min="16140" max="16140" width="17.140625" style="11" customWidth="1"/>
    <col min="16141" max="16141" width="14.42578125" style="11" bestFit="1" customWidth="1"/>
    <col min="16142" max="16142" width="11" style="11" bestFit="1" customWidth="1"/>
    <col min="16143" max="16143" width="14.42578125" style="11" bestFit="1" customWidth="1"/>
    <col min="16144" max="16144" width="11" style="11" bestFit="1" customWidth="1"/>
    <col min="16145" max="16145" width="14.42578125" style="11" bestFit="1" customWidth="1"/>
    <col min="16146" max="16146" width="11" style="11" bestFit="1" customWidth="1"/>
    <col min="16147" max="16147" width="14.42578125" style="11" bestFit="1" customWidth="1"/>
    <col min="16148" max="16384" width="11.42578125" style="11"/>
  </cols>
  <sheetData>
    <row r="7" spans="1:15" ht="19.5" customHeight="1" x14ac:dyDescent="0.25">
      <c r="A7" s="777" t="s">
        <v>595</v>
      </c>
      <c r="B7" s="777"/>
      <c r="C7" s="777"/>
      <c r="D7" s="777"/>
    </row>
    <row r="8" spans="1:15" ht="14.25" customHeight="1" x14ac:dyDescent="0.25">
      <c r="A8" s="777"/>
      <c r="B8" s="777"/>
      <c r="C8" s="777"/>
      <c r="D8" s="777"/>
    </row>
    <row r="9" spans="1:15" ht="12" customHeight="1" x14ac:dyDescent="0.2">
      <c r="A9" s="854" t="s">
        <v>570</v>
      </c>
      <c r="B9" s="854"/>
      <c r="C9" s="854"/>
      <c r="D9" s="264"/>
    </row>
    <row r="10" spans="1:15" x14ac:dyDescent="0.2">
      <c r="A10" s="855" t="s">
        <v>607</v>
      </c>
      <c r="B10" s="855"/>
      <c r="C10" s="855"/>
      <c r="D10" s="265"/>
    </row>
    <row r="11" spans="1:15" s="12" customFormat="1" ht="12.75" x14ac:dyDescent="0.2">
      <c r="A11" s="862"/>
      <c r="B11" s="862"/>
      <c r="C11" s="862"/>
      <c r="D11" s="101"/>
    </row>
    <row r="12" spans="1:15" s="12" customFormat="1" ht="12.75" x14ac:dyDescent="0.2">
      <c r="A12" s="379" t="s">
        <v>181</v>
      </c>
      <c r="B12" s="266"/>
      <c r="C12" s="400"/>
      <c r="D12" s="400"/>
    </row>
    <row r="13" spans="1:15" ht="12.75" thickBot="1" x14ac:dyDescent="0.3">
      <c r="A13" s="380" t="s">
        <v>207</v>
      </c>
      <c r="B13" s="378">
        <v>2014</v>
      </c>
      <c r="C13" s="378">
        <v>2016</v>
      </c>
      <c r="D13" s="378">
        <v>2017</v>
      </c>
    </row>
    <row r="14" spans="1:15" ht="24" x14ac:dyDescent="0.25">
      <c r="A14" s="383" t="s">
        <v>208</v>
      </c>
      <c r="B14" s="384">
        <v>3617</v>
      </c>
      <c r="C14" s="385">
        <v>1687</v>
      </c>
      <c r="D14" s="385">
        <v>1470</v>
      </c>
      <c r="E14" s="287"/>
      <c r="F14" s="287"/>
      <c r="G14" s="287"/>
      <c r="H14" s="287"/>
      <c r="I14" s="287"/>
      <c r="J14" s="287"/>
      <c r="K14" s="287"/>
      <c r="L14" s="287"/>
      <c r="M14" s="287"/>
      <c r="N14" s="287"/>
      <c r="O14" s="287"/>
    </row>
    <row r="15" spans="1:15" x14ac:dyDescent="0.25">
      <c r="A15" s="386" t="s">
        <v>184</v>
      </c>
      <c r="B15" s="387">
        <v>2.94</v>
      </c>
      <c r="C15" s="388">
        <v>3.78</v>
      </c>
      <c r="D15" s="388">
        <v>4.83</v>
      </c>
    </row>
    <row r="16" spans="1:15" x14ac:dyDescent="0.25">
      <c r="A16" s="386" t="s">
        <v>185</v>
      </c>
      <c r="B16" s="389">
        <v>208.75</v>
      </c>
      <c r="C16" s="390">
        <v>124.92</v>
      </c>
      <c r="D16" s="390">
        <v>139.04</v>
      </c>
      <c r="E16" s="287"/>
      <c r="F16" s="287"/>
      <c r="G16" s="287"/>
      <c r="H16" s="287"/>
      <c r="I16" s="287"/>
      <c r="J16" s="287"/>
      <c r="K16" s="287"/>
      <c r="L16" s="287"/>
      <c r="M16" s="287"/>
      <c r="N16" s="287"/>
      <c r="O16" s="287"/>
    </row>
    <row r="17" spans="1:15" ht="30.75" customHeight="1" x14ac:dyDescent="0.25">
      <c r="A17" s="391" t="s">
        <v>209</v>
      </c>
      <c r="B17" s="392">
        <v>165397420</v>
      </c>
      <c r="C17" s="393">
        <v>97555880</v>
      </c>
      <c r="D17" s="393">
        <v>102691718</v>
      </c>
    </row>
    <row r="18" spans="1:15" x14ac:dyDescent="0.25">
      <c r="A18" s="386" t="s">
        <v>184</v>
      </c>
      <c r="B18" s="387">
        <v>5.52</v>
      </c>
      <c r="C18" s="388">
        <v>7.31</v>
      </c>
      <c r="D18" s="388">
        <v>9.4600000000000009</v>
      </c>
      <c r="E18" s="287"/>
      <c r="F18" s="287"/>
      <c r="G18" s="287"/>
      <c r="H18" s="287"/>
      <c r="I18" s="287"/>
      <c r="J18" s="287"/>
      <c r="K18" s="287"/>
      <c r="L18" s="287"/>
      <c r="M18" s="287"/>
      <c r="N18" s="287"/>
      <c r="O18" s="287"/>
    </row>
    <row r="19" spans="1:15" ht="12.75" thickBot="1" x14ac:dyDescent="0.3">
      <c r="A19" s="394" t="s">
        <v>185</v>
      </c>
      <c r="B19" s="395">
        <v>17908849.460000001</v>
      </c>
      <c r="C19" s="396">
        <v>13985898.41</v>
      </c>
      <c r="D19" s="396">
        <v>19038191.309999999</v>
      </c>
    </row>
    <row r="20" spans="1:15" x14ac:dyDescent="0.2">
      <c r="A20" s="358" t="s">
        <v>615</v>
      </c>
      <c r="B20" s="330"/>
      <c r="C20" s="375"/>
      <c r="D20" s="376"/>
      <c r="E20" s="13"/>
      <c r="F20" s="13"/>
      <c r="G20" s="13"/>
      <c r="H20" s="13"/>
      <c r="I20" s="287"/>
      <c r="J20" s="287"/>
      <c r="K20" s="287"/>
      <c r="L20" s="287"/>
      <c r="M20" s="287"/>
      <c r="N20" s="287"/>
      <c r="O20" s="287"/>
    </row>
    <row r="21" spans="1:15" x14ac:dyDescent="0.2">
      <c r="A21" s="861" t="s">
        <v>187</v>
      </c>
      <c r="B21" s="861"/>
      <c r="C21" s="377"/>
      <c r="D21" s="376"/>
      <c r="E21" s="13"/>
      <c r="F21" s="13"/>
      <c r="G21" s="14"/>
      <c r="H21" s="14"/>
    </row>
    <row r="22" spans="1:15" ht="24" x14ac:dyDescent="0.25">
      <c r="A22" s="345" t="s">
        <v>197</v>
      </c>
      <c r="B22" s="359"/>
      <c r="C22" s="300"/>
      <c r="D22" s="288"/>
      <c r="E22" s="287"/>
      <c r="F22" s="287"/>
      <c r="G22" s="287"/>
      <c r="H22" s="287"/>
      <c r="I22" s="287"/>
      <c r="J22" s="287"/>
      <c r="K22" s="287"/>
      <c r="L22" s="287"/>
      <c r="M22" s="287"/>
      <c r="N22" s="287"/>
      <c r="O22" s="287"/>
    </row>
    <row r="23" spans="1:15" x14ac:dyDescent="0.25">
      <c r="A23" s="330"/>
      <c r="B23" s="330"/>
      <c r="C23" s="288"/>
      <c r="D23" s="288"/>
      <c r="E23" s="287"/>
      <c r="F23" s="287"/>
      <c r="G23" s="287"/>
      <c r="H23" s="287"/>
      <c r="I23" s="287"/>
      <c r="J23" s="287"/>
      <c r="K23" s="287"/>
      <c r="L23" s="287"/>
      <c r="M23" s="287"/>
      <c r="N23" s="287"/>
      <c r="O23" s="287"/>
    </row>
    <row r="24" spans="1:15" x14ac:dyDescent="0.2">
      <c r="A24" s="332" t="s">
        <v>181</v>
      </c>
      <c r="B24" s="328"/>
      <c r="C24" s="376"/>
      <c r="D24" s="100"/>
    </row>
    <row r="25" spans="1:15" x14ac:dyDescent="0.25">
      <c r="A25" s="381" t="s">
        <v>569</v>
      </c>
      <c r="B25" s="381">
        <v>2014</v>
      </c>
      <c r="C25" s="382">
        <v>2016</v>
      </c>
      <c r="D25" s="382">
        <v>2017</v>
      </c>
      <c r="E25" s="287"/>
      <c r="F25" s="287"/>
      <c r="G25" s="287"/>
      <c r="H25" s="287"/>
      <c r="I25" s="287"/>
      <c r="J25" s="287"/>
      <c r="K25" s="287"/>
      <c r="L25" s="287"/>
      <c r="M25" s="287"/>
      <c r="N25" s="287"/>
      <c r="O25" s="287"/>
    </row>
    <row r="26" spans="1:15" ht="24" x14ac:dyDescent="0.25">
      <c r="A26" s="397" t="s">
        <v>210</v>
      </c>
      <c r="B26" s="398">
        <v>3245</v>
      </c>
      <c r="C26" s="399">
        <v>2094</v>
      </c>
      <c r="D26" s="399">
        <v>1655</v>
      </c>
    </row>
    <row r="27" spans="1:15" x14ac:dyDescent="0.25">
      <c r="A27" s="386" t="s">
        <v>184</v>
      </c>
      <c r="B27" s="387">
        <v>2.85</v>
      </c>
      <c r="C27" s="388">
        <v>3.36</v>
      </c>
      <c r="D27" s="388">
        <v>4.37</v>
      </c>
      <c r="E27" s="287"/>
      <c r="F27" s="287"/>
      <c r="G27" s="287"/>
      <c r="H27" s="287"/>
      <c r="I27" s="287"/>
      <c r="J27" s="287"/>
      <c r="K27" s="287"/>
      <c r="L27" s="287"/>
      <c r="M27" s="287"/>
      <c r="N27" s="287"/>
      <c r="O27" s="287"/>
    </row>
    <row r="28" spans="1:15" x14ac:dyDescent="0.25">
      <c r="A28" s="386" t="s">
        <v>185</v>
      </c>
      <c r="B28" s="389">
        <v>181.02</v>
      </c>
      <c r="C28" s="390">
        <v>137.97</v>
      </c>
      <c r="D28" s="390">
        <v>141.80000000000001</v>
      </c>
    </row>
    <row r="29" spans="1:15" ht="24" x14ac:dyDescent="0.25">
      <c r="A29" s="391" t="s">
        <v>211</v>
      </c>
      <c r="B29" s="392">
        <v>131628040</v>
      </c>
      <c r="C29" s="393">
        <v>98325685</v>
      </c>
      <c r="D29" s="393">
        <v>71904407</v>
      </c>
      <c r="E29" s="287"/>
      <c r="F29" s="287"/>
      <c r="G29" s="287"/>
      <c r="H29" s="287"/>
      <c r="I29" s="287"/>
      <c r="J29" s="287"/>
      <c r="K29" s="287"/>
      <c r="L29" s="287"/>
      <c r="M29" s="287"/>
      <c r="N29" s="287"/>
      <c r="O29" s="287"/>
    </row>
    <row r="30" spans="1:15" x14ac:dyDescent="0.25">
      <c r="A30" s="386" t="s">
        <v>184</v>
      </c>
      <c r="B30" s="387">
        <v>6.17</v>
      </c>
      <c r="C30" s="388">
        <v>7.59</v>
      </c>
      <c r="D30" s="388">
        <v>8.6999999999999993</v>
      </c>
    </row>
    <row r="31" spans="1:15" s="287" customFormat="1" ht="12.75" thickBot="1" x14ac:dyDescent="0.3">
      <c r="A31" s="394" t="s">
        <v>185</v>
      </c>
      <c r="B31" s="395">
        <v>15913966.199999999</v>
      </c>
      <c r="C31" s="396">
        <v>14633242.710000001</v>
      </c>
      <c r="D31" s="396">
        <v>12262190.84</v>
      </c>
    </row>
    <row r="32" spans="1:15" ht="12.75" x14ac:dyDescent="0.25">
      <c r="A32" s="356" t="s">
        <v>615</v>
      </c>
      <c r="B32" s="330"/>
      <c r="C32" s="107"/>
      <c r="D32" s="100"/>
    </row>
    <row r="33" spans="1:4" s="287" customFormat="1" ht="12.75" x14ac:dyDescent="0.25">
      <c r="A33" s="859" t="s">
        <v>187</v>
      </c>
      <c r="B33" s="859"/>
      <c r="C33" s="307"/>
      <c r="D33" s="288"/>
    </row>
    <row r="34" spans="1:4" ht="24" x14ac:dyDescent="0.25">
      <c r="A34" s="345" t="s">
        <v>197</v>
      </c>
      <c r="B34" s="330"/>
      <c r="C34" s="122"/>
      <c r="D34" s="100"/>
    </row>
    <row r="35" spans="1:4" s="287" customFormat="1" ht="12.75" x14ac:dyDescent="0.25">
      <c r="A35" s="123"/>
      <c r="B35" s="123"/>
      <c r="C35" s="123"/>
      <c r="D35" s="288"/>
    </row>
    <row r="36" spans="1:4" ht="12.75" x14ac:dyDescent="0.25">
      <c r="A36" s="123"/>
      <c r="B36" s="123"/>
      <c r="C36" s="122"/>
      <c r="D36" s="100"/>
    </row>
    <row r="37" spans="1:4" s="287" customFormat="1" x14ac:dyDescent="0.25">
      <c r="A37" s="288"/>
      <c r="B37" s="288"/>
      <c r="C37" s="288"/>
      <c r="D37" s="288"/>
    </row>
    <row r="38" spans="1:4" x14ac:dyDescent="0.25">
      <c r="A38" s="100"/>
      <c r="B38" s="100"/>
      <c r="C38" s="100"/>
      <c r="D38" s="100"/>
    </row>
    <row r="39" spans="1:4" s="287" customFormat="1" x14ac:dyDescent="0.25"/>
    <row r="41" spans="1:4" s="287" customFormat="1" x14ac:dyDescent="0.25"/>
  </sheetData>
  <mergeCells count="6">
    <mergeCell ref="A11:C11"/>
    <mergeCell ref="A21:B21"/>
    <mergeCell ref="A33:B33"/>
    <mergeCell ref="A7:D8"/>
    <mergeCell ref="A9:C9"/>
    <mergeCell ref="A10:C10"/>
  </mergeCells>
  <conditionalFormatting sqref="B22:D22 B12:C12 D11:D12">
    <cfRule type="cellIs" priority="97" stopIfTrue="1" operator="greaterThan">
      <formula>10</formula>
    </cfRule>
    <cfRule type="cellIs" priority="98" stopIfTrue="1" operator="greaterThan">
      <formula>10</formula>
    </cfRule>
    <cfRule type="cellIs" priority="99" stopIfTrue="1" operator="greaterThan">
      <formula>10</formula>
    </cfRule>
    <cfRule type="cellIs" priority="100" stopIfTrue="1" operator="greaterThan">
      <formula>10</formula>
    </cfRule>
  </conditionalFormatting>
  <conditionalFormatting sqref="A18:A19">
    <cfRule type="cellIs" priority="45" stopIfTrue="1" operator="greaterThan">
      <formula>10</formula>
    </cfRule>
    <cfRule type="cellIs" priority="46" stopIfTrue="1" operator="greaterThan">
      <formula>10</formula>
    </cfRule>
    <cfRule type="cellIs" priority="47" stopIfTrue="1" operator="greaterThan">
      <formula>10</formula>
    </cfRule>
    <cfRule type="cellIs" priority="48" stopIfTrue="1" operator="greaterThan">
      <formula>10</formula>
    </cfRule>
  </conditionalFormatting>
  <conditionalFormatting sqref="A15:A16">
    <cfRule type="cellIs" priority="41" stopIfTrue="1" operator="greaterThan">
      <formula>10</formula>
    </cfRule>
    <cfRule type="cellIs" priority="42" stopIfTrue="1" operator="greaterThan">
      <formula>10</formula>
    </cfRule>
    <cfRule type="cellIs" priority="43" stopIfTrue="1" operator="greaterThan">
      <formula>10</formula>
    </cfRule>
    <cfRule type="cellIs" priority="44" stopIfTrue="1" operator="greaterThan">
      <formula>10</formula>
    </cfRule>
  </conditionalFormatting>
  <conditionalFormatting sqref="B17:C19">
    <cfRule type="cellIs" priority="37" stopIfTrue="1" operator="greaterThan">
      <formula>10</formula>
    </cfRule>
    <cfRule type="cellIs" priority="38" stopIfTrue="1" operator="greaterThan">
      <formula>10</formula>
    </cfRule>
    <cfRule type="cellIs" priority="39" stopIfTrue="1" operator="greaterThan">
      <formula>10</formula>
    </cfRule>
    <cfRule type="cellIs" priority="40" stopIfTrue="1" operator="greaterThan">
      <formula>10</formula>
    </cfRule>
  </conditionalFormatting>
  <conditionalFormatting sqref="B24:C24">
    <cfRule type="cellIs" priority="81" stopIfTrue="1" operator="greaterThan">
      <formula>10</formula>
    </cfRule>
    <cfRule type="cellIs" priority="82" stopIfTrue="1" operator="greaterThan">
      <formula>10</formula>
    </cfRule>
    <cfRule type="cellIs" priority="83" stopIfTrue="1" operator="greaterThan">
      <formula>10</formula>
    </cfRule>
    <cfRule type="cellIs" priority="84" stopIfTrue="1" operator="greaterThan">
      <formula>10</formula>
    </cfRule>
  </conditionalFormatting>
  <conditionalFormatting sqref="A30:A31">
    <cfRule type="cellIs" priority="21" stopIfTrue="1" operator="greaterThan">
      <formula>10</formula>
    </cfRule>
    <cfRule type="cellIs" priority="22" stopIfTrue="1" operator="greaterThan">
      <formula>10</formula>
    </cfRule>
    <cfRule type="cellIs" priority="23" stopIfTrue="1" operator="greaterThan">
      <formula>10</formula>
    </cfRule>
    <cfRule type="cellIs" priority="24" stopIfTrue="1" operator="greaterThan">
      <formula>10</formula>
    </cfRule>
  </conditionalFormatting>
  <conditionalFormatting sqref="A27:A28">
    <cfRule type="cellIs" priority="17" stopIfTrue="1" operator="greaterThan">
      <formula>10</formula>
    </cfRule>
    <cfRule type="cellIs" priority="18" stopIfTrue="1" operator="greaterThan">
      <formula>10</formula>
    </cfRule>
    <cfRule type="cellIs" priority="19" stopIfTrue="1" operator="greaterThan">
      <formula>10</formula>
    </cfRule>
    <cfRule type="cellIs" priority="20" stopIfTrue="1" operator="greaterThan">
      <formula>10</formula>
    </cfRule>
  </conditionalFormatting>
  <conditionalFormatting sqref="B14:C16">
    <cfRule type="cellIs" priority="33" stopIfTrue="1" operator="greaterThan">
      <formula>10</formula>
    </cfRule>
    <cfRule type="cellIs" priority="34" stopIfTrue="1" operator="greaterThan">
      <formula>10</formula>
    </cfRule>
    <cfRule type="cellIs" priority="35" stopIfTrue="1" operator="greaterThan">
      <formula>10</formula>
    </cfRule>
    <cfRule type="cellIs" priority="36" stopIfTrue="1" operator="greaterThan">
      <formula>10</formula>
    </cfRule>
  </conditionalFormatting>
  <conditionalFormatting sqref="D17:D19">
    <cfRule type="cellIs" priority="29" stopIfTrue="1" operator="greaterThan">
      <formula>10</formula>
    </cfRule>
    <cfRule type="cellIs" priority="30" stopIfTrue="1" operator="greaterThan">
      <formula>10</formula>
    </cfRule>
    <cfRule type="cellIs" priority="31" stopIfTrue="1" operator="greaterThan">
      <formula>10</formula>
    </cfRule>
    <cfRule type="cellIs" priority="32" stopIfTrue="1" operator="greaterThan">
      <formula>10</formula>
    </cfRule>
  </conditionalFormatting>
  <conditionalFormatting sqref="D14:D16">
    <cfRule type="cellIs" priority="25" stopIfTrue="1" operator="greaterThan">
      <formula>10</formula>
    </cfRule>
    <cfRule type="cellIs" priority="26" stopIfTrue="1" operator="greaterThan">
      <formula>10</formula>
    </cfRule>
    <cfRule type="cellIs" priority="27" stopIfTrue="1" operator="greaterThan">
      <formula>10</formula>
    </cfRule>
    <cfRule type="cellIs" priority="28" stopIfTrue="1" operator="greaterThan">
      <formula>10</formula>
    </cfRule>
  </conditionalFormatting>
  <conditionalFormatting sqref="D29:D31">
    <cfRule type="cellIs" priority="5" stopIfTrue="1" operator="greaterThan">
      <formula>10</formula>
    </cfRule>
    <cfRule type="cellIs" priority="6" stopIfTrue="1" operator="greaterThan">
      <formula>10</formula>
    </cfRule>
    <cfRule type="cellIs" priority="7" stopIfTrue="1" operator="greaterThan">
      <formula>10</formula>
    </cfRule>
    <cfRule type="cellIs" priority="8" stopIfTrue="1" operator="greaterThan">
      <formula>10</formula>
    </cfRule>
  </conditionalFormatting>
  <conditionalFormatting sqref="D26:D28">
    <cfRule type="cellIs" priority="1" stopIfTrue="1" operator="greaterThan">
      <formula>10</formula>
    </cfRule>
    <cfRule type="cellIs" priority="2" stopIfTrue="1" operator="greaterThan">
      <formula>10</formula>
    </cfRule>
    <cfRule type="cellIs" priority="3" stopIfTrue="1" operator="greaterThan">
      <formula>10</formula>
    </cfRule>
    <cfRule type="cellIs" priority="4" stopIfTrue="1" operator="greaterThan">
      <formula>10</formula>
    </cfRule>
  </conditionalFormatting>
  <conditionalFormatting sqref="B29:C31">
    <cfRule type="cellIs" priority="13" stopIfTrue="1" operator="greaterThan">
      <formula>10</formula>
    </cfRule>
    <cfRule type="cellIs" priority="14" stopIfTrue="1" operator="greaterThan">
      <formula>10</formula>
    </cfRule>
    <cfRule type="cellIs" priority="15" stopIfTrue="1" operator="greaterThan">
      <formula>10</formula>
    </cfRule>
    <cfRule type="cellIs" priority="16" stopIfTrue="1" operator="greaterThan">
      <formula>10</formula>
    </cfRule>
  </conditionalFormatting>
  <conditionalFormatting sqref="B26:C28">
    <cfRule type="cellIs" priority="9" stopIfTrue="1" operator="greaterThan">
      <formula>10</formula>
    </cfRule>
    <cfRule type="cellIs" priority="10" stopIfTrue="1" operator="greaterThan">
      <formula>10</formula>
    </cfRule>
    <cfRule type="cellIs" priority="11" stopIfTrue="1" operator="greaterThan">
      <formula>10</formula>
    </cfRule>
    <cfRule type="cellIs" priority="12" stopIfTrue="1" operator="greaterThan">
      <formula>10</formula>
    </cfRule>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3903-4D47-4625-BF96-150C58AA3A3E}">
  <sheetPr>
    <tabColor theme="1"/>
  </sheetPr>
  <dimension ref="A5:AK66"/>
  <sheetViews>
    <sheetView zoomScale="90" zoomScaleNormal="90" workbookViewId="0">
      <selection activeCell="C64" sqref="C64"/>
    </sheetView>
  </sheetViews>
  <sheetFormatPr baseColWidth="10" defaultColWidth="11.5703125" defaultRowHeight="15" x14ac:dyDescent="0.25"/>
  <cols>
    <col min="1" max="1" width="21.85546875" style="62" customWidth="1"/>
    <col min="2" max="2" width="35.28515625" style="62" customWidth="1"/>
    <col min="3" max="3" width="25.7109375" style="62" customWidth="1"/>
    <col min="4" max="4" width="45.42578125" style="62" customWidth="1"/>
    <col min="5" max="8" width="11.5703125" style="62"/>
    <col min="9" max="9" width="14" style="62" customWidth="1"/>
    <col min="10" max="10" width="39.5703125" style="62" customWidth="1"/>
    <col min="11" max="11" width="39.140625" style="62" customWidth="1"/>
    <col min="12" max="12" width="24.7109375" style="62" customWidth="1"/>
    <col min="13" max="13" width="11.5703125" style="62"/>
    <col min="14" max="14" width="27.7109375" style="62" customWidth="1"/>
    <col min="15" max="16384" width="11.5703125" style="62"/>
  </cols>
  <sheetData>
    <row r="5" spans="1:35" ht="15" customHeight="1" x14ac:dyDescent="0.25">
      <c r="A5" s="777" t="s">
        <v>595</v>
      </c>
      <c r="B5" s="777"/>
      <c r="C5" s="777"/>
      <c r="D5" s="777"/>
      <c r="E5" s="777"/>
      <c r="F5" s="777"/>
      <c r="G5" s="777"/>
      <c r="H5" s="777"/>
      <c r="I5" s="777"/>
      <c r="J5" s="777"/>
      <c r="K5" s="777"/>
      <c r="L5" s="777"/>
      <c r="M5" s="777"/>
      <c r="N5" s="777"/>
      <c r="O5" s="777"/>
      <c r="P5" s="777"/>
      <c r="Q5" s="777"/>
      <c r="R5" s="777"/>
      <c r="S5" s="777"/>
      <c r="T5" s="777"/>
      <c r="U5" s="777"/>
      <c r="V5" s="777"/>
      <c r="W5" s="777"/>
      <c r="X5" s="777"/>
      <c r="Y5" s="777"/>
      <c r="Z5" s="777"/>
      <c r="AA5" s="777"/>
      <c r="AB5" s="777"/>
      <c r="AC5" s="777"/>
      <c r="AD5" s="777"/>
      <c r="AE5" s="777"/>
      <c r="AF5" s="777"/>
      <c r="AG5" s="777"/>
      <c r="AH5" s="777"/>
      <c r="AI5" s="777"/>
    </row>
    <row r="6" spans="1:35" ht="15" customHeight="1" x14ac:dyDescent="0.25">
      <c r="A6" s="777"/>
      <c r="B6" s="777"/>
      <c r="C6" s="777"/>
      <c r="D6" s="777"/>
      <c r="E6" s="777"/>
      <c r="F6" s="777"/>
      <c r="G6" s="777"/>
      <c r="H6" s="777"/>
      <c r="I6" s="777"/>
      <c r="J6" s="777"/>
      <c r="K6" s="777"/>
      <c r="L6" s="777"/>
      <c r="M6" s="777"/>
      <c r="N6" s="777"/>
      <c r="O6" s="777"/>
      <c r="P6" s="777"/>
      <c r="Q6" s="777"/>
      <c r="R6" s="777"/>
      <c r="S6" s="777"/>
      <c r="T6" s="777"/>
      <c r="U6" s="777"/>
      <c r="V6" s="777"/>
      <c r="W6" s="777"/>
      <c r="X6" s="777"/>
      <c r="Y6" s="777"/>
      <c r="Z6" s="777"/>
      <c r="AA6" s="777"/>
      <c r="AB6" s="777"/>
      <c r="AC6" s="777"/>
      <c r="AD6" s="777"/>
      <c r="AE6" s="777"/>
      <c r="AF6" s="777"/>
      <c r="AG6" s="777"/>
      <c r="AH6" s="777"/>
      <c r="AI6" s="777"/>
    </row>
    <row r="7" spans="1:35" ht="19.5" customHeight="1" x14ac:dyDescent="0.25">
      <c r="A7" s="254" t="s">
        <v>571</v>
      </c>
      <c r="B7" s="254"/>
      <c r="C7" s="254"/>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c r="AI7" s="202"/>
    </row>
    <row r="8" spans="1:35" ht="14.25" customHeight="1" x14ac:dyDescent="0.25">
      <c r="A8" s="257" t="s">
        <v>608</v>
      </c>
      <c r="B8" s="203"/>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c r="AE8" s="203"/>
      <c r="AF8" s="203"/>
      <c r="AG8" s="203"/>
      <c r="AH8" s="203"/>
      <c r="AI8" s="203"/>
    </row>
    <row r="10" spans="1:35" ht="36.75" customHeight="1" x14ac:dyDescent="0.25">
      <c r="A10" s="863" t="s">
        <v>220</v>
      </c>
      <c r="B10" s="864"/>
      <c r="C10" s="864"/>
      <c r="D10" s="865"/>
      <c r="E10" s="688"/>
      <c r="F10" s="863" t="s">
        <v>221</v>
      </c>
      <c r="G10" s="864"/>
      <c r="H10" s="865"/>
      <c r="I10" s="863" t="s">
        <v>572</v>
      </c>
      <c r="J10" s="864"/>
      <c r="K10" s="865"/>
      <c r="L10" s="866" t="s">
        <v>222</v>
      </c>
      <c r="M10" s="867"/>
      <c r="N10" s="867"/>
      <c r="O10" s="867"/>
      <c r="P10" s="867"/>
      <c r="Q10" s="867"/>
      <c r="R10" s="866" t="s">
        <v>223</v>
      </c>
      <c r="S10" s="867"/>
      <c r="T10" s="867"/>
      <c r="U10" s="867"/>
      <c r="V10" s="867"/>
      <c r="W10" s="867"/>
      <c r="X10" s="867"/>
      <c r="Y10" s="867"/>
      <c r="Z10" s="867"/>
      <c r="AA10" s="867"/>
      <c r="AB10" s="867"/>
      <c r="AC10" s="867"/>
      <c r="AD10" s="867"/>
      <c r="AE10" s="867"/>
      <c r="AF10" s="867"/>
      <c r="AG10" s="867"/>
      <c r="AH10" s="867"/>
      <c r="AI10" s="868"/>
    </row>
    <row r="11" spans="1:35" ht="60" customHeight="1" x14ac:dyDescent="0.25">
      <c r="A11" s="871" t="s">
        <v>224</v>
      </c>
      <c r="B11" s="871" t="s">
        <v>225</v>
      </c>
      <c r="C11" s="871"/>
      <c r="D11" s="869"/>
      <c r="E11" s="869" t="s">
        <v>642</v>
      </c>
      <c r="F11" s="876" t="s">
        <v>226</v>
      </c>
      <c r="G11" s="871" t="s">
        <v>227</v>
      </c>
      <c r="H11" s="871" t="s">
        <v>228</v>
      </c>
      <c r="I11" s="871" t="s">
        <v>229</v>
      </c>
      <c r="J11" s="689" t="s">
        <v>230</v>
      </c>
      <c r="K11" s="689" t="s">
        <v>231</v>
      </c>
      <c r="L11" s="863" t="s">
        <v>232</v>
      </c>
      <c r="M11" s="865"/>
      <c r="N11" s="863" t="s">
        <v>233</v>
      </c>
      <c r="O11" s="865"/>
      <c r="P11" s="863" t="s">
        <v>234</v>
      </c>
      <c r="Q11" s="865"/>
      <c r="R11" s="863" t="s">
        <v>235</v>
      </c>
      <c r="S11" s="865"/>
      <c r="T11" s="863" t="s">
        <v>236</v>
      </c>
      <c r="U11" s="865"/>
      <c r="V11" s="863" t="s">
        <v>237</v>
      </c>
      <c r="W11" s="865"/>
      <c r="X11" s="863" t="s">
        <v>238</v>
      </c>
      <c r="Y11" s="865"/>
      <c r="Z11" s="863" t="s">
        <v>239</v>
      </c>
      <c r="AA11" s="865"/>
      <c r="AB11" s="863" t="s">
        <v>240</v>
      </c>
      <c r="AC11" s="865"/>
      <c r="AD11" s="863" t="s">
        <v>241</v>
      </c>
      <c r="AE11" s="865"/>
      <c r="AF11" s="863" t="s">
        <v>242</v>
      </c>
      <c r="AG11" s="865"/>
      <c r="AH11" s="873" t="s">
        <v>243</v>
      </c>
      <c r="AI11" s="873"/>
    </row>
    <row r="12" spans="1:35" ht="24" x14ac:dyDescent="0.25">
      <c r="A12" s="872"/>
      <c r="B12" s="872"/>
      <c r="C12" s="872"/>
      <c r="D12" s="870"/>
      <c r="E12" s="870"/>
      <c r="F12" s="877"/>
      <c r="G12" s="872"/>
      <c r="H12" s="872"/>
      <c r="I12" s="872"/>
      <c r="J12" s="690" t="s">
        <v>244</v>
      </c>
      <c r="K12" s="690" t="s">
        <v>244</v>
      </c>
      <c r="L12" s="690" t="s">
        <v>244</v>
      </c>
      <c r="M12" s="690" t="s">
        <v>245</v>
      </c>
      <c r="N12" s="690" t="s">
        <v>244</v>
      </c>
      <c r="O12" s="690" t="s">
        <v>246</v>
      </c>
      <c r="P12" s="689" t="s">
        <v>247</v>
      </c>
      <c r="Q12" s="689" t="s">
        <v>248</v>
      </c>
      <c r="R12" s="689" t="s">
        <v>247</v>
      </c>
      <c r="S12" s="689" t="s">
        <v>248</v>
      </c>
      <c r="T12" s="689" t="s">
        <v>247</v>
      </c>
      <c r="U12" s="689" t="s">
        <v>248</v>
      </c>
      <c r="V12" s="689" t="s">
        <v>247</v>
      </c>
      <c r="W12" s="689" t="s">
        <v>248</v>
      </c>
      <c r="X12" s="689" t="s">
        <v>247</v>
      </c>
      <c r="Y12" s="689" t="s">
        <v>248</v>
      </c>
      <c r="Z12" s="689" t="s">
        <v>247</v>
      </c>
      <c r="AA12" s="689" t="s">
        <v>248</v>
      </c>
      <c r="AB12" s="689" t="s">
        <v>247</v>
      </c>
      <c r="AC12" s="689" t="s">
        <v>248</v>
      </c>
      <c r="AD12" s="689" t="s">
        <v>247</v>
      </c>
      <c r="AE12" s="689" t="s">
        <v>248</v>
      </c>
      <c r="AF12" s="689" t="s">
        <v>247</v>
      </c>
      <c r="AG12" s="689" t="s">
        <v>248</v>
      </c>
      <c r="AH12" s="689" t="s">
        <v>247</v>
      </c>
      <c r="AI12" s="689" t="s">
        <v>248</v>
      </c>
    </row>
    <row r="13" spans="1:35" ht="24" x14ac:dyDescent="0.25">
      <c r="A13" s="878">
        <v>32</v>
      </c>
      <c r="B13" s="874" t="s">
        <v>250</v>
      </c>
      <c r="C13" s="691" t="s">
        <v>617</v>
      </c>
      <c r="D13" s="692">
        <v>3210</v>
      </c>
      <c r="E13" s="693">
        <v>2</v>
      </c>
      <c r="F13" s="694">
        <v>19</v>
      </c>
      <c r="G13" s="694" t="s">
        <v>249</v>
      </c>
      <c r="H13" s="694" t="s">
        <v>249</v>
      </c>
      <c r="I13" s="695">
        <v>1495</v>
      </c>
      <c r="J13" s="695">
        <v>138047096</v>
      </c>
      <c r="K13" s="696">
        <v>95253787</v>
      </c>
      <c r="L13" s="695">
        <v>3349349.9899999998</v>
      </c>
      <c r="M13" s="697">
        <f>+L13/J13</f>
        <v>2.4262371951670754E-2</v>
      </c>
      <c r="N13" s="695">
        <v>350432.71</v>
      </c>
      <c r="O13" s="697">
        <f>+N13/K13</f>
        <v>3.6789373004141035E-3</v>
      </c>
      <c r="P13" s="696">
        <v>16</v>
      </c>
      <c r="Q13" s="697">
        <f>+P13/$F13</f>
        <v>0.84210526315789469</v>
      </c>
      <c r="R13" s="698">
        <v>19</v>
      </c>
      <c r="S13" s="697">
        <f>+R13/$F13</f>
        <v>1</v>
      </c>
      <c r="T13" s="696">
        <v>15</v>
      </c>
      <c r="U13" s="697">
        <f>+T13/$F13</f>
        <v>0.78947368421052633</v>
      </c>
      <c r="V13" s="696">
        <v>16</v>
      </c>
      <c r="W13" s="697">
        <f>+V13/$F13</f>
        <v>0.84210526315789469</v>
      </c>
      <c r="X13" s="696">
        <v>17</v>
      </c>
      <c r="Y13" s="697">
        <f>+X13/$F13</f>
        <v>0.89473684210526316</v>
      </c>
      <c r="Z13" s="696">
        <v>17</v>
      </c>
      <c r="AA13" s="697">
        <f>+Z13/$F13</f>
        <v>0.89473684210526316</v>
      </c>
      <c r="AB13" s="696">
        <v>19</v>
      </c>
      <c r="AC13" s="697">
        <f>+AB13/$F13</f>
        <v>1</v>
      </c>
      <c r="AD13" s="696">
        <v>16</v>
      </c>
      <c r="AE13" s="697">
        <f>+AD13/$F13</f>
        <v>0.84210526315789469</v>
      </c>
      <c r="AF13" s="696">
        <v>15</v>
      </c>
      <c r="AG13" s="697">
        <f>+AF13/$F13</f>
        <v>0.78947368421052633</v>
      </c>
      <c r="AH13" s="699">
        <v>16</v>
      </c>
      <c r="AI13" s="697">
        <f>+AH13/$F13</f>
        <v>0.84210526315789469</v>
      </c>
    </row>
    <row r="14" spans="1:35" s="75" customFormat="1" ht="24" x14ac:dyDescent="0.25">
      <c r="A14" s="879"/>
      <c r="B14" s="880"/>
      <c r="C14" s="700" t="s">
        <v>618</v>
      </c>
      <c r="D14" s="701">
        <v>3220</v>
      </c>
      <c r="E14" s="702">
        <v>2</v>
      </c>
      <c r="F14" s="703">
        <v>1</v>
      </c>
      <c r="G14" s="703" t="s">
        <v>249</v>
      </c>
      <c r="H14" s="703" t="s">
        <v>249</v>
      </c>
      <c r="I14" s="704">
        <v>74</v>
      </c>
      <c r="J14" s="704">
        <v>1776033</v>
      </c>
      <c r="K14" s="704">
        <v>384269</v>
      </c>
      <c r="L14" s="704">
        <v>532809.9</v>
      </c>
      <c r="M14" s="705">
        <f>+L14/J14</f>
        <v>0.3</v>
      </c>
      <c r="N14" s="704">
        <v>115280.7</v>
      </c>
      <c r="O14" s="705">
        <f>+N14/K14</f>
        <v>0.3</v>
      </c>
      <c r="P14" s="706">
        <v>1</v>
      </c>
      <c r="Q14" s="705">
        <f>+P14/$F14</f>
        <v>1</v>
      </c>
      <c r="R14" s="707">
        <v>1</v>
      </c>
      <c r="S14" s="705">
        <f>+R14/$F14</f>
        <v>1</v>
      </c>
      <c r="T14" s="706">
        <v>1</v>
      </c>
      <c r="U14" s="705">
        <f>+T14/$F14</f>
        <v>1</v>
      </c>
      <c r="V14" s="706">
        <v>1</v>
      </c>
      <c r="W14" s="705">
        <f>+V14/$F14</f>
        <v>1</v>
      </c>
      <c r="X14" s="708">
        <v>1</v>
      </c>
      <c r="Y14" s="705">
        <f>+X14/$F14</f>
        <v>1</v>
      </c>
      <c r="Z14" s="706">
        <v>1</v>
      </c>
      <c r="AA14" s="705">
        <f>+Z14/$F14</f>
        <v>1</v>
      </c>
      <c r="AB14" s="706">
        <v>1</v>
      </c>
      <c r="AC14" s="705">
        <f>+AB14/$F14</f>
        <v>1</v>
      </c>
      <c r="AD14" s="706">
        <v>1</v>
      </c>
      <c r="AE14" s="705">
        <f>+AD14/$F14</f>
        <v>1</v>
      </c>
      <c r="AF14" s="706">
        <v>1</v>
      </c>
      <c r="AG14" s="705">
        <f>+AF14/$F14</f>
        <v>1</v>
      </c>
      <c r="AH14" s="709">
        <v>1</v>
      </c>
      <c r="AI14" s="705">
        <f>+AH14/$F14</f>
        <v>1</v>
      </c>
    </row>
    <row r="15" spans="1:35" ht="24" x14ac:dyDescent="0.25">
      <c r="A15" s="879"/>
      <c r="B15" s="880"/>
      <c r="C15" s="691" t="s">
        <v>619</v>
      </c>
      <c r="D15" s="692">
        <v>3240</v>
      </c>
      <c r="E15" s="693">
        <v>2</v>
      </c>
      <c r="F15" s="694">
        <v>25</v>
      </c>
      <c r="G15" s="694" t="s">
        <v>249</v>
      </c>
      <c r="H15" s="694" t="s">
        <v>249</v>
      </c>
      <c r="I15" s="695">
        <v>2493</v>
      </c>
      <c r="J15" s="695">
        <v>183236379</v>
      </c>
      <c r="K15" s="696">
        <v>63610739</v>
      </c>
      <c r="L15" s="695">
        <v>75424254.550000012</v>
      </c>
      <c r="M15" s="697">
        <f>+L15/J15</f>
        <v>0.41162270811954876</v>
      </c>
      <c r="N15" s="695">
        <v>10006286.540000001</v>
      </c>
      <c r="O15" s="697">
        <f>+N15/K15</f>
        <v>0.15730498807756346</v>
      </c>
      <c r="P15" s="696">
        <v>18</v>
      </c>
      <c r="Q15" s="697">
        <f>+P15/$F15</f>
        <v>0.72</v>
      </c>
      <c r="R15" s="698">
        <v>25</v>
      </c>
      <c r="S15" s="697">
        <f>+R15/$F15</f>
        <v>1</v>
      </c>
      <c r="T15" s="696">
        <v>25</v>
      </c>
      <c r="U15" s="697">
        <f>+T15/$F15</f>
        <v>1</v>
      </c>
      <c r="V15" s="696">
        <v>24</v>
      </c>
      <c r="W15" s="697">
        <f>+V15/$F15</f>
        <v>0.96</v>
      </c>
      <c r="X15" s="696">
        <v>22</v>
      </c>
      <c r="Y15" s="697">
        <f>+X15/$F15</f>
        <v>0.88</v>
      </c>
      <c r="Z15" s="696">
        <v>24</v>
      </c>
      <c r="AA15" s="697">
        <f>+Z15/$F15</f>
        <v>0.96</v>
      </c>
      <c r="AB15" s="696">
        <v>24</v>
      </c>
      <c r="AC15" s="697">
        <f>+AB15/$F15</f>
        <v>0.96</v>
      </c>
      <c r="AD15" s="696">
        <v>23</v>
      </c>
      <c r="AE15" s="697">
        <f>+AD15/$F15</f>
        <v>0.92</v>
      </c>
      <c r="AF15" s="696">
        <v>24</v>
      </c>
      <c r="AG15" s="697">
        <f>+AF15/$F15</f>
        <v>0.96</v>
      </c>
      <c r="AH15" s="699">
        <v>21</v>
      </c>
      <c r="AI15" s="697">
        <f>+AH15/$F15</f>
        <v>0.84</v>
      </c>
    </row>
    <row r="16" spans="1:35" s="75" customFormat="1" x14ac:dyDescent="0.25">
      <c r="A16" s="710"/>
      <c r="B16" s="711"/>
      <c r="C16" s="711"/>
      <c r="D16" s="881" t="s">
        <v>641</v>
      </c>
      <c r="E16" s="881"/>
      <c r="F16" s="712">
        <f>+SUM(F13:F15)</f>
        <v>45</v>
      </c>
      <c r="G16" s="713"/>
      <c r="H16" s="713"/>
      <c r="I16" s="712">
        <f>+SUM(I13:I15)</f>
        <v>4062</v>
      </c>
      <c r="J16" s="712">
        <f>+SUM(J13:J15)</f>
        <v>323059508</v>
      </c>
      <c r="K16" s="712">
        <f>+SUM(K13:K15)</f>
        <v>159248795</v>
      </c>
      <c r="L16" s="712">
        <f>+SUM(L13:L15)</f>
        <v>79306414.440000013</v>
      </c>
      <c r="M16" s="714">
        <f>+L16/J16</f>
        <v>0.24548546777332433</v>
      </c>
      <c r="N16" s="712">
        <f>+SUM(N13:N15)</f>
        <v>10471999.950000001</v>
      </c>
      <c r="O16" s="714">
        <f>+N16/K16</f>
        <v>6.5758739022169693E-2</v>
      </c>
      <c r="P16" s="712">
        <f>+SUM(P13:P15)</f>
        <v>35</v>
      </c>
      <c r="Q16" s="715">
        <f>+P16/$F16</f>
        <v>0.77777777777777779</v>
      </c>
      <c r="R16" s="716">
        <f>+SUM(R13:R15)</f>
        <v>45</v>
      </c>
      <c r="S16" s="715">
        <f>+R16/$F16</f>
        <v>1</v>
      </c>
      <c r="T16" s="716">
        <f>+SUM(T13:T15)</f>
        <v>41</v>
      </c>
      <c r="U16" s="715">
        <f>+T16/$F16</f>
        <v>0.91111111111111109</v>
      </c>
      <c r="V16" s="716">
        <f>+SUM(V13:V15)</f>
        <v>41</v>
      </c>
      <c r="W16" s="715">
        <f>+V16/$F16</f>
        <v>0.91111111111111109</v>
      </c>
      <c r="X16" s="716">
        <f>+SUM(X13:X15)</f>
        <v>40</v>
      </c>
      <c r="Y16" s="715">
        <f>+X16/$F16</f>
        <v>0.88888888888888884</v>
      </c>
      <c r="Z16" s="716">
        <f>+SUM(Z13:Z15)</f>
        <v>42</v>
      </c>
      <c r="AA16" s="715">
        <f>+Z16/$F16</f>
        <v>0.93333333333333335</v>
      </c>
      <c r="AB16" s="716">
        <f>+SUM(AB13:AB15)</f>
        <v>44</v>
      </c>
      <c r="AC16" s="715">
        <f>+AB16/$F16</f>
        <v>0.97777777777777775</v>
      </c>
      <c r="AD16" s="716">
        <f>+SUM(AD13:AD15)</f>
        <v>40</v>
      </c>
      <c r="AE16" s="715">
        <f>+AD16/$F16</f>
        <v>0.88888888888888884</v>
      </c>
      <c r="AF16" s="716">
        <f>+SUM(AF13:AF15)</f>
        <v>40</v>
      </c>
      <c r="AG16" s="715">
        <f>+AF16/$F16</f>
        <v>0.88888888888888884</v>
      </c>
      <c r="AH16" s="716">
        <f>+SUM(AH13:AH15)</f>
        <v>38</v>
      </c>
      <c r="AI16" s="715">
        <f>+AH16/$F16</f>
        <v>0.84444444444444444</v>
      </c>
    </row>
    <row r="17" spans="1:37" x14ac:dyDescent="0.25">
      <c r="A17" s="717"/>
      <c r="B17" s="718"/>
      <c r="C17" s="718"/>
      <c r="D17" s="882" t="s">
        <v>640</v>
      </c>
      <c r="E17" s="882"/>
      <c r="F17" s="719">
        <v>7542</v>
      </c>
      <c r="G17" s="720"/>
      <c r="H17" s="720"/>
      <c r="I17" s="719">
        <v>717747</v>
      </c>
      <c r="J17" s="719">
        <v>235531584787</v>
      </c>
      <c r="K17" s="719">
        <v>138575399210</v>
      </c>
      <c r="L17" s="719">
        <v>17262925392.850002</v>
      </c>
      <c r="M17" s="721">
        <f>+L17/J17</f>
        <v>7.3293462566651132E-2</v>
      </c>
      <c r="N17" s="719">
        <v>9363040669.6299896</v>
      </c>
      <c r="O17" s="721">
        <f>+N17/K17</f>
        <v>6.7566398675431891E-2</v>
      </c>
      <c r="P17" s="719">
        <v>5458</v>
      </c>
      <c r="Q17" s="721">
        <f>+P17/$F17</f>
        <v>0.72368072129408645</v>
      </c>
      <c r="R17" s="719">
        <v>7493</v>
      </c>
      <c r="S17" s="721">
        <f>+R17/$F17</f>
        <v>0.9935030495889684</v>
      </c>
      <c r="T17" s="719"/>
      <c r="U17" s="721">
        <f>+T17/$F17</f>
        <v>0</v>
      </c>
      <c r="V17" s="719"/>
      <c r="W17" s="721">
        <f>+V17/$F17</f>
        <v>0</v>
      </c>
      <c r="X17" s="719">
        <v>6173</v>
      </c>
      <c r="Y17" s="721">
        <f>+X17/$F17</f>
        <v>0.81848316096526119</v>
      </c>
      <c r="Z17" s="719">
        <v>6523</v>
      </c>
      <c r="AA17" s="721">
        <f>+Z17/$F17</f>
        <v>0.8648899496154866</v>
      </c>
      <c r="AB17" s="719">
        <v>7232</v>
      </c>
      <c r="AC17" s="721">
        <f>+AB17/$F17</f>
        <v>0.95889684433837175</v>
      </c>
      <c r="AD17" s="719">
        <v>5608</v>
      </c>
      <c r="AE17" s="721">
        <f>+AD17/$F17</f>
        <v>0.74356934500132588</v>
      </c>
      <c r="AF17" s="719">
        <v>5685</v>
      </c>
      <c r="AG17" s="721">
        <f>+AF17/$F17</f>
        <v>0.75377883850437555</v>
      </c>
      <c r="AH17" s="719">
        <v>6099</v>
      </c>
      <c r="AI17" s="721">
        <f>+AH17/$F17</f>
        <v>0.80867143993635637</v>
      </c>
    </row>
    <row r="18" spans="1:37" s="75" customFormat="1" x14ac:dyDescent="0.25">
      <c r="A18" s="717"/>
      <c r="B18" s="718"/>
      <c r="C18" s="718"/>
      <c r="D18" s="718"/>
      <c r="E18" s="718"/>
      <c r="F18" s="718"/>
      <c r="G18" s="718"/>
      <c r="H18" s="718"/>
      <c r="I18" s="718"/>
      <c r="J18" s="718"/>
      <c r="K18" s="718"/>
      <c r="L18" s="718"/>
      <c r="M18" s="718"/>
      <c r="N18" s="718"/>
      <c r="O18" s="718"/>
      <c r="P18" s="718"/>
      <c r="Q18" s="718"/>
      <c r="R18" s="718"/>
      <c r="S18" s="718"/>
      <c r="T18" s="718"/>
      <c r="U18" s="718"/>
      <c r="V18" s="718"/>
      <c r="W18" s="718"/>
      <c r="X18" s="718"/>
      <c r="Y18" s="718"/>
      <c r="Z18" s="718"/>
      <c r="AA18" s="718"/>
      <c r="AB18" s="718"/>
      <c r="AC18" s="718"/>
      <c r="AD18" s="718"/>
      <c r="AE18" s="718"/>
      <c r="AF18" s="718"/>
      <c r="AG18" s="718"/>
      <c r="AH18" s="718"/>
      <c r="AI18" s="718"/>
      <c r="AJ18" s="124"/>
      <c r="AK18" s="124"/>
    </row>
    <row r="19" spans="1:37" x14ac:dyDescent="0.25">
      <c r="A19" s="722"/>
      <c r="B19" s="723"/>
      <c r="C19" s="718"/>
      <c r="D19" s="717"/>
      <c r="E19" s="717"/>
      <c r="F19" s="724"/>
      <c r="G19" s="724"/>
      <c r="H19" s="724"/>
      <c r="I19" s="725"/>
      <c r="J19" s="726"/>
      <c r="K19" s="726"/>
      <c r="L19" s="726"/>
      <c r="M19" s="727"/>
      <c r="N19" s="725"/>
      <c r="O19" s="727"/>
      <c r="P19" s="725"/>
      <c r="Q19" s="727"/>
      <c r="R19" s="726"/>
      <c r="S19" s="727"/>
      <c r="T19" s="726"/>
      <c r="U19" s="727"/>
      <c r="V19" s="726"/>
      <c r="W19" s="727"/>
      <c r="X19" s="726"/>
      <c r="Y19" s="727"/>
      <c r="Z19" s="726"/>
      <c r="AA19" s="727"/>
      <c r="AB19" s="726"/>
      <c r="AC19" s="727"/>
      <c r="AD19" s="726"/>
      <c r="AE19" s="727"/>
      <c r="AF19" s="726"/>
      <c r="AG19" s="727"/>
      <c r="AH19" s="726"/>
      <c r="AI19" s="727"/>
    </row>
    <row r="20" spans="1:37" x14ac:dyDescent="0.25">
      <c r="A20" s="879">
        <v>58</v>
      </c>
      <c r="B20" s="880" t="s">
        <v>251</v>
      </c>
      <c r="C20" s="728" t="s">
        <v>252</v>
      </c>
      <c r="D20" s="693">
        <v>5811</v>
      </c>
      <c r="E20" s="693">
        <v>2</v>
      </c>
      <c r="F20" s="694" t="s">
        <v>249</v>
      </c>
      <c r="G20" s="694"/>
      <c r="H20" s="694">
        <v>52</v>
      </c>
      <c r="I20" s="694">
        <v>3132</v>
      </c>
      <c r="J20" s="694">
        <v>505210327</v>
      </c>
      <c r="K20" s="694">
        <v>280887023</v>
      </c>
      <c r="L20" s="694">
        <v>65423292.039999999</v>
      </c>
      <c r="M20" s="729">
        <f>+L20/J20</f>
        <v>0.1294971391984234</v>
      </c>
      <c r="N20" s="694">
        <v>34462425.219999999</v>
      </c>
      <c r="O20" s="729">
        <f>+N20/K20</f>
        <v>0.12269141113008983</v>
      </c>
      <c r="P20" s="694">
        <v>47</v>
      </c>
      <c r="Q20" s="697">
        <f>+P20/$H20</f>
        <v>0.90384615384615385</v>
      </c>
      <c r="R20" s="694">
        <v>52</v>
      </c>
      <c r="S20" s="697">
        <f>+R20/$H20</f>
        <v>1</v>
      </c>
      <c r="T20" s="694">
        <v>52</v>
      </c>
      <c r="U20" s="697">
        <f>+T20/$H20</f>
        <v>1</v>
      </c>
      <c r="V20" s="694">
        <v>51</v>
      </c>
      <c r="W20" s="697">
        <f>+V20/$H20</f>
        <v>0.98076923076923073</v>
      </c>
      <c r="X20" s="694">
        <v>47</v>
      </c>
      <c r="Y20" s="697">
        <f>+X20/$H20</f>
        <v>0.90384615384615385</v>
      </c>
      <c r="Z20" s="694">
        <v>50</v>
      </c>
      <c r="AA20" s="697">
        <f>+Z20/$H20</f>
        <v>0.96153846153846156</v>
      </c>
      <c r="AB20" s="694">
        <v>50</v>
      </c>
      <c r="AC20" s="697">
        <f>+AB20/$H20</f>
        <v>0.96153846153846156</v>
      </c>
      <c r="AD20" s="694">
        <v>43</v>
      </c>
      <c r="AE20" s="697">
        <f>+AD20/$H20</f>
        <v>0.82692307692307687</v>
      </c>
      <c r="AF20" s="694">
        <v>38</v>
      </c>
      <c r="AG20" s="697">
        <f>+AF20/$H20</f>
        <v>0.73076923076923073</v>
      </c>
      <c r="AH20" s="694">
        <v>48</v>
      </c>
      <c r="AI20" s="697">
        <f>+AH20/$H20</f>
        <v>0.92307692307692313</v>
      </c>
    </row>
    <row r="21" spans="1:37" ht="24" x14ac:dyDescent="0.25">
      <c r="A21" s="879"/>
      <c r="B21" s="880"/>
      <c r="C21" s="728" t="s">
        <v>253</v>
      </c>
      <c r="D21" s="730">
        <v>5813</v>
      </c>
      <c r="E21" s="730">
        <v>2</v>
      </c>
      <c r="F21" s="731" t="s">
        <v>249</v>
      </c>
      <c r="G21" s="732"/>
      <c r="H21" s="731">
        <v>57</v>
      </c>
      <c r="I21" s="733">
        <v>8088</v>
      </c>
      <c r="J21" s="733">
        <v>1178067161</v>
      </c>
      <c r="K21" s="733">
        <v>676421733</v>
      </c>
      <c r="L21" s="733">
        <v>88138349.400000006</v>
      </c>
      <c r="M21" s="734">
        <f>+L21/J21</f>
        <v>7.4816065091895048E-2</v>
      </c>
      <c r="N21" s="733">
        <v>93170554.880000025</v>
      </c>
      <c r="O21" s="734">
        <f>+N21/K21</f>
        <v>0.13774033318944237</v>
      </c>
      <c r="P21" s="735">
        <v>54</v>
      </c>
      <c r="Q21" s="734">
        <f>+P21/$H21</f>
        <v>0.94736842105263153</v>
      </c>
      <c r="R21" s="735">
        <v>57</v>
      </c>
      <c r="S21" s="734">
        <f>+R21/$H21</f>
        <v>1</v>
      </c>
      <c r="T21" s="735">
        <v>57</v>
      </c>
      <c r="U21" s="734">
        <f>+T21/$H21</f>
        <v>1</v>
      </c>
      <c r="V21" s="735">
        <v>57</v>
      </c>
      <c r="W21" s="734">
        <f>+V21/$H21</f>
        <v>1</v>
      </c>
      <c r="X21" s="735">
        <v>52</v>
      </c>
      <c r="Y21" s="734">
        <f>+X21/$H21</f>
        <v>0.91228070175438591</v>
      </c>
      <c r="Z21" s="735">
        <v>54</v>
      </c>
      <c r="AA21" s="734">
        <f>+Z21/$H21</f>
        <v>0.94736842105263153</v>
      </c>
      <c r="AB21" s="735">
        <v>55</v>
      </c>
      <c r="AC21" s="734">
        <f>+AB21/$H21</f>
        <v>0.96491228070175439</v>
      </c>
      <c r="AD21" s="735">
        <v>44</v>
      </c>
      <c r="AE21" s="734">
        <f>+AD21/$H21</f>
        <v>0.77192982456140347</v>
      </c>
      <c r="AF21" s="735">
        <v>47</v>
      </c>
      <c r="AG21" s="734">
        <f>+AF21/$H21</f>
        <v>0.82456140350877194</v>
      </c>
      <c r="AH21" s="736">
        <v>52</v>
      </c>
      <c r="AI21" s="734">
        <f>+AH21/$H21</f>
        <v>0.91228070175438591</v>
      </c>
    </row>
    <row r="22" spans="1:37" x14ac:dyDescent="0.25">
      <c r="A22" s="879"/>
      <c r="B22" s="880"/>
      <c r="C22" s="737" t="s">
        <v>254</v>
      </c>
      <c r="D22" s="693">
        <v>5819</v>
      </c>
      <c r="E22" s="693">
        <v>2</v>
      </c>
      <c r="F22" s="694" t="s">
        <v>249</v>
      </c>
      <c r="G22" s="694"/>
      <c r="H22" s="694">
        <v>2</v>
      </c>
      <c r="I22" s="694">
        <v>17</v>
      </c>
      <c r="J22" s="694">
        <v>2164888</v>
      </c>
      <c r="K22" s="694">
        <v>659108</v>
      </c>
      <c r="L22" s="694">
        <v>628280.64</v>
      </c>
      <c r="M22" s="729">
        <f>+L22/J22</f>
        <v>0.290213923306887</v>
      </c>
      <c r="N22" s="694">
        <v>188999.09</v>
      </c>
      <c r="O22" s="729">
        <f>+N22/K22</f>
        <v>0.28674980428093727</v>
      </c>
      <c r="P22" s="694">
        <v>2</v>
      </c>
      <c r="Q22" s="697">
        <f>+P22/$H22</f>
        <v>1</v>
      </c>
      <c r="R22" s="694">
        <v>2</v>
      </c>
      <c r="S22" s="697">
        <f>+R22/$H22</f>
        <v>1</v>
      </c>
      <c r="T22" s="694">
        <v>2</v>
      </c>
      <c r="U22" s="697">
        <f>+T22/$H22</f>
        <v>1</v>
      </c>
      <c r="V22" s="694">
        <v>2</v>
      </c>
      <c r="W22" s="697">
        <f>+V22/$H22</f>
        <v>1</v>
      </c>
      <c r="X22" s="694">
        <v>1</v>
      </c>
      <c r="Y22" s="697">
        <f>+X22/$H22</f>
        <v>0.5</v>
      </c>
      <c r="Z22" s="694">
        <v>2</v>
      </c>
      <c r="AA22" s="697">
        <f>+Z22/$H22</f>
        <v>1</v>
      </c>
      <c r="AB22" s="694">
        <v>2</v>
      </c>
      <c r="AC22" s="697">
        <f>+AB22/$H22</f>
        <v>1</v>
      </c>
      <c r="AD22" s="694">
        <v>2</v>
      </c>
      <c r="AE22" s="697">
        <f>+AD22/$H22</f>
        <v>1</v>
      </c>
      <c r="AF22" s="694">
        <v>2</v>
      </c>
      <c r="AG22" s="697">
        <f>+AF22/$H22</f>
        <v>1</v>
      </c>
      <c r="AH22" s="694">
        <v>2</v>
      </c>
      <c r="AI22" s="697">
        <f>+AH22/$H22</f>
        <v>1</v>
      </c>
    </row>
    <row r="23" spans="1:37" ht="24" x14ac:dyDescent="0.25">
      <c r="A23" s="886"/>
      <c r="B23" s="875"/>
      <c r="C23" s="728" t="s">
        <v>255</v>
      </c>
      <c r="D23" s="702">
        <v>5820</v>
      </c>
      <c r="E23" s="730">
        <v>2</v>
      </c>
      <c r="F23" s="731" t="s">
        <v>249</v>
      </c>
      <c r="G23" s="732"/>
      <c r="H23" s="731">
        <v>1</v>
      </c>
      <c r="I23" s="733">
        <v>6</v>
      </c>
      <c r="J23" s="733">
        <v>3476182</v>
      </c>
      <c r="K23" s="733">
        <v>2931251</v>
      </c>
      <c r="L23" s="738">
        <v>0</v>
      </c>
      <c r="M23" s="734">
        <v>0</v>
      </c>
      <c r="N23" s="738">
        <v>0</v>
      </c>
      <c r="O23" s="739">
        <f>+N23/K23</f>
        <v>0</v>
      </c>
      <c r="P23" s="735">
        <v>1</v>
      </c>
      <c r="Q23" s="734">
        <f>+P23/$H23</f>
        <v>1</v>
      </c>
      <c r="R23" s="735">
        <v>1</v>
      </c>
      <c r="S23" s="734">
        <f>+R23/$H23</f>
        <v>1</v>
      </c>
      <c r="T23" s="735">
        <v>1</v>
      </c>
      <c r="U23" s="734">
        <f>+T23/$H23</f>
        <v>1</v>
      </c>
      <c r="V23" s="735">
        <v>1</v>
      </c>
      <c r="W23" s="734">
        <f>+V23/$H23</f>
        <v>1</v>
      </c>
      <c r="X23" s="735">
        <v>1</v>
      </c>
      <c r="Y23" s="734">
        <f>+X23/$H23</f>
        <v>1</v>
      </c>
      <c r="Z23" s="735">
        <v>1</v>
      </c>
      <c r="AA23" s="734">
        <f>+Z23/$H23</f>
        <v>1</v>
      </c>
      <c r="AB23" s="735">
        <v>1</v>
      </c>
      <c r="AC23" s="734">
        <f>+AB23/$H23</f>
        <v>1</v>
      </c>
      <c r="AD23" s="731">
        <v>0</v>
      </c>
      <c r="AE23" s="734">
        <f>+AD23/$H23</f>
        <v>0</v>
      </c>
      <c r="AF23" s="735">
        <v>1</v>
      </c>
      <c r="AG23" s="734">
        <f>+AF23/$H23</f>
        <v>1</v>
      </c>
      <c r="AH23" s="736">
        <v>1</v>
      </c>
      <c r="AI23" s="734">
        <f>+AH23/$H23</f>
        <v>1</v>
      </c>
    </row>
    <row r="24" spans="1:37" ht="48" x14ac:dyDescent="0.25">
      <c r="A24" s="887">
        <v>59</v>
      </c>
      <c r="B24" s="874" t="s">
        <v>256</v>
      </c>
      <c r="C24" s="740" t="s">
        <v>257</v>
      </c>
      <c r="D24" s="693">
        <v>5911</v>
      </c>
      <c r="E24" s="693">
        <v>2</v>
      </c>
      <c r="F24" s="694" t="s">
        <v>249</v>
      </c>
      <c r="G24" s="694"/>
      <c r="H24" s="694">
        <v>22</v>
      </c>
      <c r="I24" s="694">
        <v>1202</v>
      </c>
      <c r="J24" s="694">
        <v>452014760</v>
      </c>
      <c r="K24" s="694">
        <v>372820444</v>
      </c>
      <c r="L24" s="694">
        <v>998530.53999999992</v>
      </c>
      <c r="M24" s="729">
        <f>+L24/J24</f>
        <v>2.209066226067485E-3</v>
      </c>
      <c r="N24" s="694">
        <v>46320702.000000007</v>
      </c>
      <c r="O24" s="729">
        <f>+N24/K24</f>
        <v>0.12424399666237189</v>
      </c>
      <c r="P24" s="694">
        <v>22</v>
      </c>
      <c r="Q24" s="697">
        <f>+P24/$H24</f>
        <v>1</v>
      </c>
      <c r="R24" s="694">
        <v>22</v>
      </c>
      <c r="S24" s="697">
        <f>+R24/$H24</f>
        <v>1</v>
      </c>
      <c r="T24" s="694">
        <v>22</v>
      </c>
      <c r="U24" s="697">
        <f>+T24/$H24</f>
        <v>1</v>
      </c>
      <c r="V24" s="694">
        <v>22</v>
      </c>
      <c r="W24" s="697">
        <f>+V24/$H24</f>
        <v>1</v>
      </c>
      <c r="X24" s="694">
        <v>21</v>
      </c>
      <c r="Y24" s="697">
        <f>+X24/$H24</f>
        <v>0.95454545454545459</v>
      </c>
      <c r="Z24" s="694">
        <v>20</v>
      </c>
      <c r="AA24" s="697">
        <f>+Z24/$H24</f>
        <v>0.90909090909090906</v>
      </c>
      <c r="AB24" s="694">
        <v>22</v>
      </c>
      <c r="AC24" s="697">
        <f>+AB24/$H24</f>
        <v>1</v>
      </c>
      <c r="AD24" s="694">
        <v>15</v>
      </c>
      <c r="AE24" s="697">
        <f>+AD24/$H24</f>
        <v>0.68181818181818177</v>
      </c>
      <c r="AF24" s="694">
        <v>19</v>
      </c>
      <c r="AG24" s="697">
        <f>+AF24/$H24</f>
        <v>0.86363636363636365</v>
      </c>
      <c r="AH24" s="694">
        <v>22</v>
      </c>
      <c r="AI24" s="697">
        <f>+AH24/$H24</f>
        <v>1</v>
      </c>
    </row>
    <row r="25" spans="1:37" ht="48" x14ac:dyDescent="0.25">
      <c r="A25" s="887"/>
      <c r="B25" s="880"/>
      <c r="C25" s="741" t="s">
        <v>258</v>
      </c>
      <c r="D25" s="702">
        <v>5912</v>
      </c>
      <c r="E25" s="730">
        <v>2</v>
      </c>
      <c r="F25" s="731" t="s">
        <v>249</v>
      </c>
      <c r="G25" s="732"/>
      <c r="H25" s="731">
        <v>0</v>
      </c>
      <c r="I25" s="731"/>
      <c r="J25" s="731"/>
      <c r="K25" s="731"/>
      <c r="L25" s="731"/>
      <c r="M25" s="742"/>
      <c r="N25" s="731"/>
      <c r="O25" s="742"/>
      <c r="P25" s="731"/>
      <c r="Q25" s="734"/>
      <c r="R25" s="731"/>
      <c r="S25" s="734"/>
      <c r="T25" s="731"/>
      <c r="U25" s="734"/>
      <c r="V25" s="731"/>
      <c r="W25" s="734"/>
      <c r="X25" s="731"/>
      <c r="Y25" s="734"/>
      <c r="Z25" s="731"/>
      <c r="AA25" s="734"/>
      <c r="AB25" s="731"/>
      <c r="AC25" s="734"/>
      <c r="AD25" s="731"/>
      <c r="AE25" s="734"/>
      <c r="AF25" s="731"/>
      <c r="AG25" s="734"/>
      <c r="AH25" s="743"/>
      <c r="AI25" s="734"/>
    </row>
    <row r="26" spans="1:37" ht="48" x14ac:dyDescent="0.25">
      <c r="A26" s="887"/>
      <c r="B26" s="880"/>
      <c r="C26" s="744" t="s">
        <v>259</v>
      </c>
      <c r="D26" s="693">
        <v>5913</v>
      </c>
      <c r="E26" s="693">
        <v>2</v>
      </c>
      <c r="F26" s="694" t="s">
        <v>249</v>
      </c>
      <c r="G26" s="694"/>
      <c r="H26" s="694">
        <v>2</v>
      </c>
      <c r="I26" s="694">
        <v>39</v>
      </c>
      <c r="J26" s="694">
        <v>6362356</v>
      </c>
      <c r="K26" s="694">
        <v>2194479</v>
      </c>
      <c r="L26" s="694">
        <v>0</v>
      </c>
      <c r="M26" s="729">
        <f t="shared" ref="M26:M35" si="0">+L26/J26</f>
        <v>0</v>
      </c>
      <c r="N26" s="694">
        <v>620724.30000000005</v>
      </c>
      <c r="O26" s="729">
        <f t="shared" ref="O26:O35" si="1">+N26/K26</f>
        <v>0.28285725222250935</v>
      </c>
      <c r="P26" s="694">
        <v>1</v>
      </c>
      <c r="Q26" s="697">
        <f t="shared" ref="Q26:Q35" si="2">+P26/$H26</f>
        <v>0.5</v>
      </c>
      <c r="R26" s="694">
        <v>2</v>
      </c>
      <c r="S26" s="697">
        <f t="shared" ref="S26:S35" si="3">+R26/$H26</f>
        <v>1</v>
      </c>
      <c r="T26" s="694">
        <v>2</v>
      </c>
      <c r="U26" s="697">
        <f t="shared" ref="U26:U35" si="4">+T26/$H26</f>
        <v>1</v>
      </c>
      <c r="V26" s="694">
        <v>2</v>
      </c>
      <c r="W26" s="697">
        <f t="shared" ref="W26:W35" si="5">+V26/$H26</f>
        <v>1</v>
      </c>
      <c r="X26" s="694">
        <v>2</v>
      </c>
      <c r="Y26" s="697">
        <f t="shared" ref="Y26:Y35" si="6">+X26/$H26</f>
        <v>1</v>
      </c>
      <c r="Z26" s="694">
        <v>1</v>
      </c>
      <c r="AA26" s="697">
        <f t="shared" ref="AA26:AA35" si="7">+Z26/$H26</f>
        <v>0.5</v>
      </c>
      <c r="AB26" s="694">
        <v>2</v>
      </c>
      <c r="AC26" s="697">
        <f t="shared" ref="AC26:AC35" si="8">+AB26/$H26</f>
        <v>1</v>
      </c>
      <c r="AD26" s="694">
        <v>2</v>
      </c>
      <c r="AE26" s="697">
        <f t="shared" ref="AE26:AE35" si="9">+AD26/$H26</f>
        <v>1</v>
      </c>
      <c r="AF26" s="694">
        <v>1</v>
      </c>
      <c r="AG26" s="697">
        <f t="shared" ref="AG26:AG35" si="10">+AF26/$H26</f>
        <v>0.5</v>
      </c>
      <c r="AH26" s="694">
        <v>2</v>
      </c>
      <c r="AI26" s="697">
        <f t="shared" ref="AI26:AI35" si="11">+AH26/$H26</f>
        <v>1</v>
      </c>
    </row>
    <row r="27" spans="1:37" ht="36" x14ac:dyDescent="0.25">
      <c r="A27" s="887"/>
      <c r="B27" s="880"/>
      <c r="C27" s="740" t="s">
        <v>260</v>
      </c>
      <c r="D27" s="730">
        <v>5914</v>
      </c>
      <c r="E27" s="730">
        <v>2</v>
      </c>
      <c r="F27" s="731" t="s">
        <v>249</v>
      </c>
      <c r="G27" s="732"/>
      <c r="H27" s="731">
        <v>10</v>
      </c>
      <c r="I27" s="733">
        <v>6206</v>
      </c>
      <c r="J27" s="733">
        <v>956857570</v>
      </c>
      <c r="K27" s="733">
        <v>381197485</v>
      </c>
      <c r="L27" s="733">
        <v>125140997.80999999</v>
      </c>
      <c r="M27" s="734">
        <f t="shared" si="0"/>
        <v>0.13078330749894154</v>
      </c>
      <c r="N27" s="733">
        <v>63180698.399999991</v>
      </c>
      <c r="O27" s="734">
        <f t="shared" si="1"/>
        <v>0.16574269476095832</v>
      </c>
      <c r="P27" s="735">
        <v>9</v>
      </c>
      <c r="Q27" s="734">
        <f t="shared" si="2"/>
        <v>0.9</v>
      </c>
      <c r="R27" s="735">
        <v>10</v>
      </c>
      <c r="S27" s="734">
        <f t="shared" si="3"/>
        <v>1</v>
      </c>
      <c r="T27" s="735">
        <v>10</v>
      </c>
      <c r="U27" s="734">
        <f t="shared" si="4"/>
        <v>1</v>
      </c>
      <c r="V27" s="735">
        <v>10</v>
      </c>
      <c r="W27" s="734">
        <f t="shared" si="5"/>
        <v>1</v>
      </c>
      <c r="X27" s="735">
        <v>10</v>
      </c>
      <c r="Y27" s="734">
        <f t="shared" si="6"/>
        <v>1</v>
      </c>
      <c r="Z27" s="735">
        <v>10</v>
      </c>
      <c r="AA27" s="734">
        <f t="shared" si="7"/>
        <v>1</v>
      </c>
      <c r="AB27" s="735">
        <v>10</v>
      </c>
      <c r="AC27" s="734">
        <f t="shared" si="8"/>
        <v>1</v>
      </c>
      <c r="AD27" s="735">
        <v>9</v>
      </c>
      <c r="AE27" s="734">
        <f t="shared" si="9"/>
        <v>0.9</v>
      </c>
      <c r="AF27" s="735">
        <v>10</v>
      </c>
      <c r="AG27" s="734">
        <f t="shared" si="10"/>
        <v>1</v>
      </c>
      <c r="AH27" s="736">
        <v>9</v>
      </c>
      <c r="AI27" s="734">
        <f t="shared" si="11"/>
        <v>0.9</v>
      </c>
    </row>
    <row r="28" spans="1:37" ht="24" x14ac:dyDescent="0.25">
      <c r="A28" s="887"/>
      <c r="B28" s="875"/>
      <c r="C28" s="741" t="s">
        <v>261</v>
      </c>
      <c r="D28" s="693">
        <v>5920</v>
      </c>
      <c r="E28" s="693">
        <v>2</v>
      </c>
      <c r="F28" s="694" t="s">
        <v>249</v>
      </c>
      <c r="G28" s="694"/>
      <c r="H28" s="694">
        <v>4</v>
      </c>
      <c r="I28" s="694">
        <v>210</v>
      </c>
      <c r="J28" s="694">
        <v>74407734</v>
      </c>
      <c r="K28" s="694">
        <v>48721263</v>
      </c>
      <c r="L28" s="694">
        <v>41314730.399999999</v>
      </c>
      <c r="M28" s="729">
        <f t="shared" si="0"/>
        <v>0.55524779722494977</v>
      </c>
      <c r="N28" s="694">
        <v>24605199.199999999</v>
      </c>
      <c r="O28" s="729">
        <f t="shared" si="1"/>
        <v>0.50501973234971353</v>
      </c>
      <c r="P28" s="694">
        <v>4</v>
      </c>
      <c r="Q28" s="697">
        <f t="shared" si="2"/>
        <v>1</v>
      </c>
      <c r="R28" s="694">
        <v>4</v>
      </c>
      <c r="S28" s="697">
        <f t="shared" si="3"/>
        <v>1</v>
      </c>
      <c r="T28" s="694">
        <v>4</v>
      </c>
      <c r="U28" s="697">
        <f t="shared" si="4"/>
        <v>1</v>
      </c>
      <c r="V28" s="694">
        <v>4</v>
      </c>
      <c r="W28" s="697">
        <f t="shared" si="5"/>
        <v>1</v>
      </c>
      <c r="X28" s="694">
        <v>4</v>
      </c>
      <c r="Y28" s="697">
        <f t="shared" si="6"/>
        <v>1</v>
      </c>
      <c r="Z28" s="694">
        <v>3</v>
      </c>
      <c r="AA28" s="697">
        <f t="shared" si="7"/>
        <v>0.75</v>
      </c>
      <c r="AB28" s="694">
        <v>4</v>
      </c>
      <c r="AC28" s="697">
        <f t="shared" si="8"/>
        <v>1</v>
      </c>
      <c r="AD28" s="694">
        <v>2</v>
      </c>
      <c r="AE28" s="697">
        <f t="shared" si="9"/>
        <v>0.5</v>
      </c>
      <c r="AF28" s="694">
        <v>3</v>
      </c>
      <c r="AG28" s="697">
        <f t="shared" si="10"/>
        <v>0.75</v>
      </c>
      <c r="AH28" s="694">
        <v>3</v>
      </c>
      <c r="AI28" s="697">
        <f t="shared" si="11"/>
        <v>0.75</v>
      </c>
    </row>
    <row r="29" spans="1:37" ht="36" x14ac:dyDescent="0.25">
      <c r="A29" s="878">
        <v>60</v>
      </c>
      <c r="B29" s="874" t="s">
        <v>262</v>
      </c>
      <c r="C29" s="740" t="s">
        <v>263</v>
      </c>
      <c r="D29" s="730">
        <v>6010</v>
      </c>
      <c r="E29" s="730">
        <v>2</v>
      </c>
      <c r="F29" s="731" t="s">
        <v>249</v>
      </c>
      <c r="G29" s="732"/>
      <c r="H29" s="731">
        <v>17</v>
      </c>
      <c r="I29" s="733">
        <v>3472</v>
      </c>
      <c r="J29" s="733">
        <v>539969623</v>
      </c>
      <c r="K29" s="733">
        <v>273017302</v>
      </c>
      <c r="L29" s="733">
        <v>8292453.4600000009</v>
      </c>
      <c r="M29" s="734">
        <f t="shared" si="0"/>
        <v>1.5357259199004979E-2</v>
      </c>
      <c r="N29" s="733">
        <v>12432174.01</v>
      </c>
      <c r="O29" s="734">
        <f t="shared" si="1"/>
        <v>4.553621297598201E-2</v>
      </c>
      <c r="P29" s="735">
        <v>16</v>
      </c>
      <c r="Q29" s="734">
        <f t="shared" si="2"/>
        <v>0.94117647058823528</v>
      </c>
      <c r="R29" s="735">
        <v>17</v>
      </c>
      <c r="S29" s="734">
        <f t="shared" si="3"/>
        <v>1</v>
      </c>
      <c r="T29" s="735">
        <v>17</v>
      </c>
      <c r="U29" s="734">
        <f t="shared" si="4"/>
        <v>1</v>
      </c>
      <c r="V29" s="735">
        <v>17</v>
      </c>
      <c r="W29" s="734">
        <f t="shared" si="5"/>
        <v>1</v>
      </c>
      <c r="X29" s="735">
        <v>16</v>
      </c>
      <c r="Y29" s="734">
        <f t="shared" si="6"/>
        <v>0.94117647058823528</v>
      </c>
      <c r="Z29" s="735">
        <v>16</v>
      </c>
      <c r="AA29" s="734">
        <f t="shared" si="7"/>
        <v>0.94117647058823528</v>
      </c>
      <c r="AB29" s="735">
        <v>17</v>
      </c>
      <c r="AC29" s="734">
        <f t="shared" si="8"/>
        <v>1</v>
      </c>
      <c r="AD29" s="735">
        <v>8</v>
      </c>
      <c r="AE29" s="734">
        <f t="shared" si="9"/>
        <v>0.47058823529411764</v>
      </c>
      <c r="AF29" s="735">
        <v>12</v>
      </c>
      <c r="AG29" s="734">
        <f t="shared" si="10"/>
        <v>0.70588235294117652</v>
      </c>
      <c r="AH29" s="736">
        <v>17</v>
      </c>
      <c r="AI29" s="734">
        <f t="shared" si="11"/>
        <v>1</v>
      </c>
    </row>
    <row r="30" spans="1:37" ht="24" x14ac:dyDescent="0.25">
      <c r="A30" s="886"/>
      <c r="B30" s="875"/>
      <c r="C30" s="728" t="s">
        <v>264</v>
      </c>
      <c r="D30" s="693">
        <v>6020</v>
      </c>
      <c r="E30" s="693">
        <v>2</v>
      </c>
      <c r="F30" s="694" t="s">
        <v>249</v>
      </c>
      <c r="G30" s="694"/>
      <c r="H30" s="694">
        <v>21</v>
      </c>
      <c r="I30" s="694">
        <v>5728</v>
      </c>
      <c r="J30" s="694">
        <v>1653745433</v>
      </c>
      <c r="K30" s="694">
        <v>1267738851</v>
      </c>
      <c r="L30" s="694">
        <v>158074633.72</v>
      </c>
      <c r="M30" s="729">
        <f t="shared" si="0"/>
        <v>9.5585832357065081E-2</v>
      </c>
      <c r="N30" s="694">
        <v>116039937.44</v>
      </c>
      <c r="O30" s="729">
        <f t="shared" si="1"/>
        <v>9.1532997784572898E-2</v>
      </c>
      <c r="P30" s="694">
        <v>20</v>
      </c>
      <c r="Q30" s="697">
        <f t="shared" si="2"/>
        <v>0.95238095238095233</v>
      </c>
      <c r="R30" s="694">
        <v>21</v>
      </c>
      <c r="S30" s="697">
        <f t="shared" si="3"/>
        <v>1</v>
      </c>
      <c r="T30" s="694">
        <v>21</v>
      </c>
      <c r="U30" s="697">
        <f t="shared" si="4"/>
        <v>1</v>
      </c>
      <c r="V30" s="694">
        <v>21</v>
      </c>
      <c r="W30" s="697">
        <f t="shared" si="5"/>
        <v>1</v>
      </c>
      <c r="X30" s="694">
        <v>21</v>
      </c>
      <c r="Y30" s="697">
        <f t="shared" si="6"/>
        <v>1</v>
      </c>
      <c r="Z30" s="694">
        <v>20</v>
      </c>
      <c r="AA30" s="697">
        <f t="shared" si="7"/>
        <v>0.95238095238095233</v>
      </c>
      <c r="AB30" s="694">
        <v>21</v>
      </c>
      <c r="AC30" s="697">
        <f t="shared" si="8"/>
        <v>1</v>
      </c>
      <c r="AD30" s="694">
        <v>17</v>
      </c>
      <c r="AE30" s="697">
        <f t="shared" si="9"/>
        <v>0.80952380952380953</v>
      </c>
      <c r="AF30" s="694">
        <v>19</v>
      </c>
      <c r="AG30" s="697">
        <f t="shared" si="10"/>
        <v>0.90476190476190477</v>
      </c>
      <c r="AH30" s="694">
        <v>21</v>
      </c>
      <c r="AI30" s="697">
        <f t="shared" si="11"/>
        <v>1</v>
      </c>
    </row>
    <row r="31" spans="1:37" ht="24" x14ac:dyDescent="0.25">
      <c r="A31" s="878">
        <v>63</v>
      </c>
      <c r="B31" s="874" t="s">
        <v>265</v>
      </c>
      <c r="C31" s="741" t="s">
        <v>266</v>
      </c>
      <c r="D31" s="702">
        <v>6391</v>
      </c>
      <c r="E31" s="702">
        <v>2</v>
      </c>
      <c r="F31" s="731" t="s">
        <v>249</v>
      </c>
      <c r="G31" s="732"/>
      <c r="H31" s="731">
        <v>4</v>
      </c>
      <c r="I31" s="733">
        <v>89</v>
      </c>
      <c r="J31" s="733">
        <v>29558273</v>
      </c>
      <c r="K31" s="733">
        <v>15828607</v>
      </c>
      <c r="L31" s="738">
        <v>0</v>
      </c>
      <c r="M31" s="734">
        <f t="shared" si="0"/>
        <v>0</v>
      </c>
      <c r="N31" s="733">
        <v>411156.9</v>
      </c>
      <c r="O31" s="734">
        <f t="shared" si="1"/>
        <v>2.5975558051318098E-2</v>
      </c>
      <c r="P31" s="735">
        <v>4</v>
      </c>
      <c r="Q31" s="734">
        <f t="shared" si="2"/>
        <v>1</v>
      </c>
      <c r="R31" s="735">
        <v>4</v>
      </c>
      <c r="S31" s="734">
        <f t="shared" si="3"/>
        <v>1</v>
      </c>
      <c r="T31" s="735">
        <v>4</v>
      </c>
      <c r="U31" s="734">
        <f t="shared" si="4"/>
        <v>1</v>
      </c>
      <c r="V31" s="735">
        <v>4</v>
      </c>
      <c r="W31" s="734">
        <f t="shared" si="5"/>
        <v>1</v>
      </c>
      <c r="X31" s="735">
        <v>4</v>
      </c>
      <c r="Y31" s="734">
        <f t="shared" si="6"/>
        <v>1</v>
      </c>
      <c r="Z31" s="735">
        <v>4</v>
      </c>
      <c r="AA31" s="734">
        <f t="shared" si="7"/>
        <v>1</v>
      </c>
      <c r="AB31" s="735">
        <v>4</v>
      </c>
      <c r="AC31" s="734">
        <f t="shared" si="8"/>
        <v>1</v>
      </c>
      <c r="AD31" s="735">
        <v>4</v>
      </c>
      <c r="AE31" s="734">
        <f t="shared" si="9"/>
        <v>1</v>
      </c>
      <c r="AF31" s="735">
        <v>4</v>
      </c>
      <c r="AG31" s="734">
        <f t="shared" si="10"/>
        <v>1</v>
      </c>
      <c r="AH31" s="736">
        <v>4</v>
      </c>
      <c r="AI31" s="734">
        <f t="shared" si="11"/>
        <v>1</v>
      </c>
    </row>
    <row r="32" spans="1:37" ht="24" x14ac:dyDescent="0.25">
      <c r="A32" s="886"/>
      <c r="B32" s="875"/>
      <c r="C32" s="741" t="s">
        <v>267</v>
      </c>
      <c r="D32" s="693">
        <v>6399</v>
      </c>
      <c r="E32" s="693">
        <v>2</v>
      </c>
      <c r="F32" s="694" t="s">
        <v>249</v>
      </c>
      <c r="G32" s="694"/>
      <c r="H32" s="694">
        <v>2</v>
      </c>
      <c r="I32" s="694">
        <v>154</v>
      </c>
      <c r="J32" s="694">
        <v>16176136</v>
      </c>
      <c r="K32" s="694">
        <v>4593058</v>
      </c>
      <c r="L32" s="694">
        <v>450295.08</v>
      </c>
      <c r="M32" s="729">
        <f t="shared" si="0"/>
        <v>2.7836998897635381E-2</v>
      </c>
      <c r="N32" s="694">
        <v>31867.040000000001</v>
      </c>
      <c r="O32" s="729">
        <f t="shared" si="1"/>
        <v>6.9380878708694728E-3</v>
      </c>
      <c r="P32" s="694">
        <v>2</v>
      </c>
      <c r="Q32" s="697">
        <f t="shared" si="2"/>
        <v>1</v>
      </c>
      <c r="R32" s="694">
        <v>2</v>
      </c>
      <c r="S32" s="697">
        <f t="shared" si="3"/>
        <v>1</v>
      </c>
      <c r="T32" s="694">
        <v>2</v>
      </c>
      <c r="U32" s="697">
        <f t="shared" si="4"/>
        <v>1</v>
      </c>
      <c r="V32" s="694">
        <v>2</v>
      </c>
      <c r="W32" s="697">
        <f t="shared" si="5"/>
        <v>1</v>
      </c>
      <c r="X32" s="694">
        <v>2</v>
      </c>
      <c r="Y32" s="697">
        <f t="shared" si="6"/>
        <v>1</v>
      </c>
      <c r="Z32" s="694">
        <v>2</v>
      </c>
      <c r="AA32" s="697">
        <f t="shared" si="7"/>
        <v>1</v>
      </c>
      <c r="AB32" s="694">
        <v>2</v>
      </c>
      <c r="AC32" s="697">
        <f t="shared" si="8"/>
        <v>1</v>
      </c>
      <c r="AD32" s="694">
        <v>2</v>
      </c>
      <c r="AE32" s="697">
        <f t="shared" si="9"/>
        <v>1</v>
      </c>
      <c r="AF32" s="694">
        <v>2</v>
      </c>
      <c r="AG32" s="697">
        <f t="shared" si="10"/>
        <v>1</v>
      </c>
      <c r="AH32" s="694">
        <v>2</v>
      </c>
      <c r="AI32" s="697">
        <f t="shared" si="11"/>
        <v>1</v>
      </c>
    </row>
    <row r="33" spans="1:35" x14ac:dyDescent="0.25">
      <c r="A33" s="745">
        <v>73</v>
      </c>
      <c r="B33" s="744" t="s">
        <v>268</v>
      </c>
      <c r="C33" s="741" t="s">
        <v>269</v>
      </c>
      <c r="D33" s="693">
        <v>7310</v>
      </c>
      <c r="E33" s="693">
        <v>2</v>
      </c>
      <c r="F33" s="694" t="s">
        <v>249</v>
      </c>
      <c r="G33" s="694"/>
      <c r="H33" s="694">
        <v>131</v>
      </c>
      <c r="I33" s="694">
        <v>15856</v>
      </c>
      <c r="J33" s="694">
        <v>2077960402</v>
      </c>
      <c r="K33" s="694">
        <v>1287629761</v>
      </c>
      <c r="L33" s="694">
        <v>167797860.23000002</v>
      </c>
      <c r="M33" s="729">
        <f t="shared" si="0"/>
        <v>8.075123090338851E-2</v>
      </c>
      <c r="N33" s="694">
        <v>257947220.39999995</v>
      </c>
      <c r="O33" s="729">
        <f t="shared" si="1"/>
        <v>0.20032716562847444</v>
      </c>
      <c r="P33" s="694">
        <v>115</v>
      </c>
      <c r="Q33" s="697">
        <f t="shared" si="2"/>
        <v>0.87786259541984735</v>
      </c>
      <c r="R33" s="694">
        <v>131</v>
      </c>
      <c r="S33" s="697">
        <f t="shared" si="3"/>
        <v>1</v>
      </c>
      <c r="T33" s="694">
        <v>129</v>
      </c>
      <c r="U33" s="697">
        <f t="shared" si="4"/>
        <v>0.98473282442748089</v>
      </c>
      <c r="V33" s="694">
        <v>125</v>
      </c>
      <c r="W33" s="697">
        <f t="shared" si="5"/>
        <v>0.95419847328244278</v>
      </c>
      <c r="X33" s="694">
        <v>119</v>
      </c>
      <c r="Y33" s="697">
        <f t="shared" si="6"/>
        <v>0.90839694656488545</v>
      </c>
      <c r="Z33" s="694">
        <v>126</v>
      </c>
      <c r="AA33" s="697">
        <f t="shared" si="7"/>
        <v>0.96183206106870234</v>
      </c>
      <c r="AB33" s="694">
        <v>130</v>
      </c>
      <c r="AC33" s="697">
        <f t="shared" si="8"/>
        <v>0.99236641221374045</v>
      </c>
      <c r="AD33" s="694">
        <v>100</v>
      </c>
      <c r="AE33" s="697">
        <f t="shared" si="9"/>
        <v>0.76335877862595425</v>
      </c>
      <c r="AF33" s="694">
        <v>115</v>
      </c>
      <c r="AG33" s="697">
        <f t="shared" si="10"/>
        <v>0.87786259541984735</v>
      </c>
      <c r="AH33" s="694">
        <v>128</v>
      </c>
      <c r="AI33" s="697">
        <f t="shared" si="11"/>
        <v>0.97709923664122134</v>
      </c>
    </row>
    <row r="34" spans="1:35" ht="24" x14ac:dyDescent="0.25">
      <c r="A34" s="878">
        <v>74</v>
      </c>
      <c r="B34" s="874" t="s">
        <v>270</v>
      </c>
      <c r="C34" s="740" t="s">
        <v>271</v>
      </c>
      <c r="D34" s="730">
        <v>7410</v>
      </c>
      <c r="E34" s="702">
        <v>2</v>
      </c>
      <c r="F34" s="731" t="s">
        <v>249</v>
      </c>
      <c r="G34" s="732"/>
      <c r="H34" s="731">
        <v>3</v>
      </c>
      <c r="I34" s="733">
        <v>155</v>
      </c>
      <c r="J34" s="733">
        <v>9807985</v>
      </c>
      <c r="K34" s="733">
        <v>4971119</v>
      </c>
      <c r="L34" s="738">
        <v>0</v>
      </c>
      <c r="M34" s="734">
        <f t="shared" si="0"/>
        <v>0</v>
      </c>
      <c r="N34" s="733">
        <v>109160.06</v>
      </c>
      <c r="O34" s="734">
        <f t="shared" si="1"/>
        <v>2.1958850713491268E-2</v>
      </c>
      <c r="P34" s="735">
        <v>3</v>
      </c>
      <c r="Q34" s="734">
        <f t="shared" si="2"/>
        <v>1</v>
      </c>
      <c r="R34" s="735">
        <v>3</v>
      </c>
      <c r="S34" s="734">
        <f t="shared" si="3"/>
        <v>1</v>
      </c>
      <c r="T34" s="735">
        <v>3</v>
      </c>
      <c r="U34" s="734">
        <f t="shared" si="4"/>
        <v>1</v>
      </c>
      <c r="V34" s="735">
        <v>3</v>
      </c>
      <c r="W34" s="734">
        <f t="shared" si="5"/>
        <v>1</v>
      </c>
      <c r="X34" s="735">
        <v>3</v>
      </c>
      <c r="Y34" s="734">
        <f t="shared" si="6"/>
        <v>1</v>
      </c>
      <c r="Z34" s="735">
        <v>2</v>
      </c>
      <c r="AA34" s="734">
        <f t="shared" si="7"/>
        <v>0.66666666666666663</v>
      </c>
      <c r="AB34" s="735">
        <v>3</v>
      </c>
      <c r="AC34" s="734">
        <f t="shared" si="8"/>
        <v>1</v>
      </c>
      <c r="AD34" s="735">
        <v>2</v>
      </c>
      <c r="AE34" s="734">
        <f t="shared" si="9"/>
        <v>0.66666666666666663</v>
      </c>
      <c r="AF34" s="735">
        <v>3</v>
      </c>
      <c r="AG34" s="734">
        <f t="shared" si="10"/>
        <v>1</v>
      </c>
      <c r="AH34" s="736">
        <v>3</v>
      </c>
      <c r="AI34" s="734">
        <f t="shared" si="11"/>
        <v>1</v>
      </c>
    </row>
    <row r="35" spans="1:35" x14ac:dyDescent="0.25">
      <c r="A35" s="879"/>
      <c r="B35" s="880"/>
      <c r="C35" s="740" t="s">
        <v>272</v>
      </c>
      <c r="D35" s="693">
        <v>7420</v>
      </c>
      <c r="E35" s="693">
        <v>2</v>
      </c>
      <c r="F35" s="694" t="s">
        <v>249</v>
      </c>
      <c r="G35" s="694"/>
      <c r="H35" s="694">
        <v>7</v>
      </c>
      <c r="I35" s="694">
        <v>148</v>
      </c>
      <c r="J35" s="694">
        <v>6933268</v>
      </c>
      <c r="K35" s="694">
        <v>6606032</v>
      </c>
      <c r="L35" s="694">
        <v>572574.69999999995</v>
      </c>
      <c r="M35" s="729">
        <f t="shared" si="0"/>
        <v>8.258366761532944E-2</v>
      </c>
      <c r="N35" s="694">
        <v>870313.65</v>
      </c>
      <c r="O35" s="729">
        <f t="shared" si="1"/>
        <v>0.13174529732825999</v>
      </c>
      <c r="P35" s="694">
        <v>3</v>
      </c>
      <c r="Q35" s="697">
        <f t="shared" si="2"/>
        <v>0.42857142857142855</v>
      </c>
      <c r="R35" s="694">
        <v>4</v>
      </c>
      <c r="S35" s="697">
        <f t="shared" si="3"/>
        <v>0.5714285714285714</v>
      </c>
      <c r="T35" s="694">
        <v>4</v>
      </c>
      <c r="U35" s="697">
        <f t="shared" si="4"/>
        <v>0.5714285714285714</v>
      </c>
      <c r="V35" s="694">
        <v>4</v>
      </c>
      <c r="W35" s="697">
        <f t="shared" si="5"/>
        <v>0.5714285714285714</v>
      </c>
      <c r="X35" s="694">
        <v>4</v>
      </c>
      <c r="Y35" s="697">
        <f t="shared" si="6"/>
        <v>0.5714285714285714</v>
      </c>
      <c r="Z35" s="694">
        <v>4</v>
      </c>
      <c r="AA35" s="697">
        <f t="shared" si="7"/>
        <v>0.5714285714285714</v>
      </c>
      <c r="AB35" s="694">
        <v>4</v>
      </c>
      <c r="AC35" s="697">
        <f t="shared" si="8"/>
        <v>0.5714285714285714</v>
      </c>
      <c r="AD35" s="694">
        <v>2</v>
      </c>
      <c r="AE35" s="697">
        <f t="shared" si="9"/>
        <v>0.2857142857142857</v>
      </c>
      <c r="AF35" s="694">
        <v>4</v>
      </c>
      <c r="AG35" s="697">
        <f t="shared" si="10"/>
        <v>0.5714285714285714</v>
      </c>
      <c r="AH35" s="694">
        <v>4</v>
      </c>
      <c r="AI35" s="697">
        <f t="shared" si="11"/>
        <v>0.5714285714285714</v>
      </c>
    </row>
    <row r="36" spans="1:35" x14ac:dyDescent="0.25">
      <c r="A36" s="702"/>
      <c r="B36" s="746"/>
      <c r="C36" s="740" t="s">
        <v>273</v>
      </c>
      <c r="D36" s="693">
        <v>8553</v>
      </c>
      <c r="E36" s="693">
        <v>2</v>
      </c>
      <c r="F36" s="694" t="s">
        <v>249</v>
      </c>
      <c r="G36" s="694"/>
      <c r="H36" s="694">
        <v>0</v>
      </c>
      <c r="I36" s="694"/>
      <c r="J36" s="694"/>
      <c r="K36" s="694"/>
      <c r="L36" s="694"/>
      <c r="M36" s="729"/>
      <c r="N36" s="694"/>
      <c r="O36" s="729"/>
      <c r="P36" s="694"/>
      <c r="Q36" s="697"/>
      <c r="R36" s="694"/>
      <c r="S36" s="697"/>
      <c r="T36" s="694"/>
      <c r="U36" s="697"/>
      <c r="V36" s="694"/>
      <c r="W36" s="697"/>
      <c r="X36" s="694"/>
      <c r="Y36" s="697"/>
      <c r="Z36" s="694"/>
      <c r="AA36" s="697"/>
      <c r="AB36" s="694"/>
      <c r="AC36" s="697"/>
      <c r="AD36" s="694"/>
      <c r="AE36" s="697"/>
      <c r="AF36" s="694"/>
      <c r="AG36" s="697"/>
      <c r="AH36" s="694"/>
      <c r="AI36" s="697"/>
    </row>
    <row r="37" spans="1:35" x14ac:dyDescent="0.25">
      <c r="A37" s="879">
        <v>90</v>
      </c>
      <c r="B37" s="874" t="s">
        <v>274</v>
      </c>
      <c r="C37" s="740" t="s">
        <v>275</v>
      </c>
      <c r="D37" s="730">
        <v>9001</v>
      </c>
      <c r="E37" s="730">
        <v>2</v>
      </c>
      <c r="F37" s="731" t="s">
        <v>249</v>
      </c>
      <c r="G37" s="732"/>
      <c r="H37" s="731">
        <v>0</v>
      </c>
      <c r="I37" s="731"/>
      <c r="J37" s="731"/>
      <c r="K37" s="731"/>
      <c r="L37" s="731"/>
      <c r="M37" s="742"/>
      <c r="N37" s="731"/>
      <c r="O37" s="742"/>
      <c r="P37" s="731"/>
      <c r="Q37" s="734"/>
      <c r="R37" s="731"/>
      <c r="S37" s="734"/>
      <c r="T37" s="731"/>
      <c r="U37" s="734"/>
      <c r="V37" s="731"/>
      <c r="W37" s="734"/>
      <c r="X37" s="731"/>
      <c r="Y37" s="734"/>
      <c r="Z37" s="731"/>
      <c r="AA37" s="734"/>
      <c r="AB37" s="731"/>
      <c r="AC37" s="734"/>
      <c r="AD37" s="731"/>
      <c r="AE37" s="734"/>
      <c r="AF37" s="731"/>
      <c r="AG37" s="734"/>
      <c r="AH37" s="743"/>
      <c r="AI37" s="734"/>
    </row>
    <row r="38" spans="1:35" x14ac:dyDescent="0.25">
      <c r="A38" s="879"/>
      <c r="B38" s="880"/>
      <c r="C38" s="740" t="s">
        <v>276</v>
      </c>
      <c r="D38" s="693">
        <v>9002</v>
      </c>
      <c r="E38" s="693">
        <v>2</v>
      </c>
      <c r="F38" s="694" t="s">
        <v>249</v>
      </c>
      <c r="G38" s="694"/>
      <c r="H38" s="694">
        <v>1</v>
      </c>
      <c r="I38" s="694">
        <v>807</v>
      </c>
      <c r="J38" s="694">
        <v>37152411</v>
      </c>
      <c r="K38" s="694">
        <v>10088022</v>
      </c>
      <c r="L38" s="694">
        <v>0</v>
      </c>
      <c r="M38" s="729">
        <v>0</v>
      </c>
      <c r="N38" s="694">
        <v>0</v>
      </c>
      <c r="O38" s="729">
        <f>+N38/K38</f>
        <v>0</v>
      </c>
      <c r="P38" s="694">
        <v>1</v>
      </c>
      <c r="Q38" s="697">
        <f>+P38/$H38</f>
        <v>1</v>
      </c>
      <c r="R38" s="694">
        <v>1</v>
      </c>
      <c r="S38" s="697">
        <f>+R38/$H38</f>
        <v>1</v>
      </c>
      <c r="T38" s="694">
        <v>1</v>
      </c>
      <c r="U38" s="697">
        <f>+T38/$H38</f>
        <v>1</v>
      </c>
      <c r="V38" s="694">
        <v>1</v>
      </c>
      <c r="W38" s="697">
        <f>+V38/$H38</f>
        <v>1</v>
      </c>
      <c r="X38" s="694">
        <v>1</v>
      </c>
      <c r="Y38" s="697">
        <f>+X38/$H38</f>
        <v>1</v>
      </c>
      <c r="Z38" s="694">
        <v>1</v>
      </c>
      <c r="AA38" s="697">
        <f>+Z38/$H38</f>
        <v>1</v>
      </c>
      <c r="AB38" s="694">
        <v>1</v>
      </c>
      <c r="AC38" s="697">
        <f>+AB38/$H38</f>
        <v>1</v>
      </c>
      <c r="AD38" s="694">
        <v>0</v>
      </c>
      <c r="AE38" s="697">
        <f>+AD38/$H38</f>
        <v>0</v>
      </c>
      <c r="AF38" s="694">
        <v>1</v>
      </c>
      <c r="AG38" s="697">
        <f>+AF38/$H38</f>
        <v>1</v>
      </c>
      <c r="AH38" s="694">
        <v>1</v>
      </c>
      <c r="AI38" s="697">
        <f>+AH38/$H38</f>
        <v>1</v>
      </c>
    </row>
    <row r="39" spans="1:35" x14ac:dyDescent="0.25">
      <c r="A39" s="879"/>
      <c r="B39" s="880"/>
      <c r="C39" s="740" t="s">
        <v>277</v>
      </c>
      <c r="D39" s="730">
        <v>9003</v>
      </c>
      <c r="E39" s="730">
        <v>2</v>
      </c>
      <c r="F39" s="731" t="s">
        <v>249</v>
      </c>
      <c r="G39" s="732"/>
      <c r="H39" s="731">
        <v>2</v>
      </c>
      <c r="I39" s="733">
        <v>139</v>
      </c>
      <c r="J39" s="733">
        <v>12925239</v>
      </c>
      <c r="K39" s="733">
        <v>7414448</v>
      </c>
      <c r="L39" s="733">
        <v>149537.92000000001</v>
      </c>
      <c r="M39" s="734">
        <f>+L39/J39</f>
        <v>1.15694510561855E-2</v>
      </c>
      <c r="N39" s="733">
        <v>24360.7</v>
      </c>
      <c r="O39" s="734">
        <f>+N39/K39</f>
        <v>3.2855716298772343E-3</v>
      </c>
      <c r="P39" s="735">
        <v>1</v>
      </c>
      <c r="Q39" s="734">
        <f>+P39/$H39</f>
        <v>0.5</v>
      </c>
      <c r="R39" s="735">
        <v>2</v>
      </c>
      <c r="S39" s="734">
        <f>+R39/$H39</f>
        <v>1</v>
      </c>
      <c r="T39" s="735">
        <v>2</v>
      </c>
      <c r="U39" s="734">
        <f>+T39/$H39</f>
        <v>1</v>
      </c>
      <c r="V39" s="735">
        <v>2</v>
      </c>
      <c r="W39" s="734">
        <f>+V39/$H39</f>
        <v>1</v>
      </c>
      <c r="X39" s="735">
        <v>2</v>
      </c>
      <c r="Y39" s="734">
        <f>+X39/$H39</f>
        <v>1</v>
      </c>
      <c r="Z39" s="735">
        <v>1</v>
      </c>
      <c r="AA39" s="734">
        <f>+Z39/$H39</f>
        <v>0.5</v>
      </c>
      <c r="AB39" s="735">
        <v>2</v>
      </c>
      <c r="AC39" s="734">
        <f>+AB39/$H39</f>
        <v>1</v>
      </c>
      <c r="AD39" s="747">
        <v>1</v>
      </c>
      <c r="AE39" s="734">
        <f>+AD39/$H39</f>
        <v>0.5</v>
      </c>
      <c r="AF39" s="735">
        <v>1</v>
      </c>
      <c r="AG39" s="734">
        <f>+AF39/$H39</f>
        <v>0.5</v>
      </c>
      <c r="AH39" s="747">
        <v>2</v>
      </c>
      <c r="AI39" s="734">
        <f>+AH39/$H39</f>
        <v>1</v>
      </c>
    </row>
    <row r="40" spans="1:35" x14ac:dyDescent="0.25">
      <c r="A40" s="879"/>
      <c r="B40" s="880"/>
      <c r="C40" s="740" t="s">
        <v>278</v>
      </c>
      <c r="D40" s="693">
        <v>9004</v>
      </c>
      <c r="E40" s="693">
        <v>2</v>
      </c>
      <c r="F40" s="694" t="s">
        <v>249</v>
      </c>
      <c r="G40" s="694"/>
      <c r="H40" s="694">
        <v>0</v>
      </c>
      <c r="I40" s="694"/>
      <c r="J40" s="694"/>
      <c r="K40" s="694"/>
      <c r="L40" s="694"/>
      <c r="M40" s="729"/>
      <c r="N40" s="694"/>
      <c r="O40" s="729"/>
      <c r="P40" s="694"/>
      <c r="Q40" s="697"/>
      <c r="R40" s="694"/>
      <c r="S40" s="697"/>
      <c r="T40" s="694"/>
      <c r="U40" s="697"/>
      <c r="V40" s="694"/>
      <c r="W40" s="697"/>
      <c r="X40" s="694"/>
      <c r="Y40" s="697"/>
      <c r="Z40" s="694"/>
      <c r="AA40" s="697"/>
      <c r="AB40" s="694"/>
      <c r="AC40" s="697"/>
      <c r="AD40" s="694"/>
      <c r="AE40" s="697"/>
      <c r="AF40" s="694"/>
      <c r="AG40" s="697"/>
      <c r="AH40" s="694"/>
      <c r="AI40" s="697"/>
    </row>
    <row r="41" spans="1:35" x14ac:dyDescent="0.25">
      <c r="A41" s="879"/>
      <c r="B41" s="880"/>
      <c r="C41" s="740" t="s">
        <v>279</v>
      </c>
      <c r="D41" s="730">
        <v>9005</v>
      </c>
      <c r="E41" s="730">
        <v>2</v>
      </c>
      <c r="F41" s="731" t="s">
        <v>249</v>
      </c>
      <c r="G41" s="732"/>
      <c r="H41" s="731">
        <v>0</v>
      </c>
      <c r="I41" s="731"/>
      <c r="J41" s="731"/>
      <c r="K41" s="731"/>
      <c r="L41" s="731"/>
      <c r="M41" s="742"/>
      <c r="N41" s="731"/>
      <c r="O41" s="742"/>
      <c r="P41" s="731"/>
      <c r="Q41" s="734"/>
      <c r="R41" s="731"/>
      <c r="S41" s="734"/>
      <c r="T41" s="731"/>
      <c r="U41" s="734"/>
      <c r="V41" s="731"/>
      <c r="W41" s="734"/>
      <c r="X41" s="731"/>
      <c r="Y41" s="734"/>
      <c r="Z41" s="731"/>
      <c r="AA41" s="734"/>
      <c r="AB41" s="731"/>
      <c r="AC41" s="734"/>
      <c r="AD41" s="731"/>
      <c r="AE41" s="734"/>
      <c r="AF41" s="731"/>
      <c r="AG41" s="734"/>
      <c r="AH41" s="743"/>
      <c r="AI41" s="734"/>
    </row>
    <row r="42" spans="1:35" x14ac:dyDescent="0.25">
      <c r="A42" s="879"/>
      <c r="B42" s="880"/>
      <c r="C42" s="740" t="s">
        <v>280</v>
      </c>
      <c r="D42" s="693">
        <v>9006</v>
      </c>
      <c r="E42" s="693">
        <v>2</v>
      </c>
      <c r="F42" s="694" t="s">
        <v>249</v>
      </c>
      <c r="G42" s="694"/>
      <c r="H42" s="694">
        <v>3</v>
      </c>
      <c r="I42" s="694">
        <v>101</v>
      </c>
      <c r="J42" s="694">
        <v>89486095</v>
      </c>
      <c r="K42" s="694">
        <v>79218531</v>
      </c>
      <c r="L42" s="694">
        <v>0</v>
      </c>
      <c r="M42" s="729">
        <v>0</v>
      </c>
      <c r="N42" s="694">
        <v>22711060.690000001</v>
      </c>
      <c r="O42" s="729">
        <f>+N42/K42</f>
        <v>0.28668873814385681</v>
      </c>
      <c r="P42" s="694">
        <v>3</v>
      </c>
      <c r="Q42" s="697">
        <f>+P42/$H42</f>
        <v>1</v>
      </c>
      <c r="R42" s="694">
        <v>3</v>
      </c>
      <c r="S42" s="697">
        <f>+R42/$H42</f>
        <v>1</v>
      </c>
      <c r="T42" s="694">
        <v>3</v>
      </c>
      <c r="U42" s="697">
        <f>+T42/$H42</f>
        <v>1</v>
      </c>
      <c r="V42" s="694">
        <v>3</v>
      </c>
      <c r="W42" s="697">
        <f>+V42/$H42</f>
        <v>1</v>
      </c>
      <c r="X42" s="694">
        <v>2</v>
      </c>
      <c r="Y42" s="697">
        <f>+X42/$H42</f>
        <v>0.66666666666666663</v>
      </c>
      <c r="Z42" s="694">
        <v>2</v>
      </c>
      <c r="AA42" s="697">
        <f>+Z42/$H42</f>
        <v>0.66666666666666663</v>
      </c>
      <c r="AB42" s="694">
        <v>3</v>
      </c>
      <c r="AC42" s="697">
        <f>+AB42/$H42</f>
        <v>1</v>
      </c>
      <c r="AD42" s="694">
        <v>2</v>
      </c>
      <c r="AE42" s="697">
        <f>+AD42/$H42</f>
        <v>0.66666666666666663</v>
      </c>
      <c r="AF42" s="694">
        <v>2</v>
      </c>
      <c r="AG42" s="697">
        <f>+AF42/$H42</f>
        <v>0.66666666666666663</v>
      </c>
      <c r="AH42" s="694">
        <v>3</v>
      </c>
      <c r="AI42" s="697">
        <f>+AH42/$H42</f>
        <v>1</v>
      </c>
    </row>
    <row r="43" spans="1:35" ht="24" x14ac:dyDescent="0.25">
      <c r="A43" s="879"/>
      <c r="B43" s="880"/>
      <c r="C43" s="740" t="s">
        <v>281</v>
      </c>
      <c r="D43" s="730">
        <v>9007</v>
      </c>
      <c r="E43" s="730">
        <v>2</v>
      </c>
      <c r="F43" s="731" t="s">
        <v>249</v>
      </c>
      <c r="G43" s="732"/>
      <c r="H43" s="731">
        <v>7</v>
      </c>
      <c r="I43" s="733">
        <v>288</v>
      </c>
      <c r="J43" s="733">
        <v>71384496</v>
      </c>
      <c r="K43" s="733">
        <v>49730128</v>
      </c>
      <c r="L43" s="738">
        <v>0</v>
      </c>
      <c r="M43" s="734">
        <v>0</v>
      </c>
      <c r="N43" s="733">
        <v>513698.28</v>
      </c>
      <c r="O43" s="734">
        <f>+N43/K43</f>
        <v>1.0329719641984434E-2</v>
      </c>
      <c r="P43" s="735">
        <v>5</v>
      </c>
      <c r="Q43" s="734">
        <f>+P43/$H43</f>
        <v>0.7142857142857143</v>
      </c>
      <c r="R43" s="735">
        <v>7</v>
      </c>
      <c r="S43" s="734">
        <f>+R43/$H43</f>
        <v>1</v>
      </c>
      <c r="T43" s="735">
        <v>7</v>
      </c>
      <c r="U43" s="734">
        <f>+T43/$H43</f>
        <v>1</v>
      </c>
      <c r="V43" s="735">
        <v>5</v>
      </c>
      <c r="W43" s="734">
        <f>+V43/$H43</f>
        <v>0.7142857142857143</v>
      </c>
      <c r="X43" s="735">
        <v>5</v>
      </c>
      <c r="Y43" s="734">
        <f>+X43/$H43</f>
        <v>0.7142857142857143</v>
      </c>
      <c r="Z43" s="735">
        <v>7</v>
      </c>
      <c r="AA43" s="734">
        <f>+Z43/$H43</f>
        <v>1</v>
      </c>
      <c r="AB43" s="735">
        <v>7</v>
      </c>
      <c r="AC43" s="734">
        <f>+AB43/$H43</f>
        <v>1</v>
      </c>
      <c r="AD43" s="735">
        <v>5</v>
      </c>
      <c r="AE43" s="734">
        <f>+AD43/$H43</f>
        <v>0.7142857142857143</v>
      </c>
      <c r="AF43" s="735">
        <v>4</v>
      </c>
      <c r="AG43" s="734">
        <f>+AF43/$H43</f>
        <v>0.5714285714285714</v>
      </c>
      <c r="AH43" s="736">
        <v>6</v>
      </c>
      <c r="AI43" s="734">
        <f>+AH43/$H43</f>
        <v>0.8571428571428571</v>
      </c>
    </row>
    <row r="44" spans="1:35" ht="24" x14ac:dyDescent="0.25">
      <c r="A44" s="886"/>
      <c r="B44" s="875"/>
      <c r="C44" s="740" t="s">
        <v>282</v>
      </c>
      <c r="D44" s="693">
        <v>9008</v>
      </c>
      <c r="E44" s="693">
        <v>2</v>
      </c>
      <c r="F44" s="694" t="s">
        <v>249</v>
      </c>
      <c r="G44" s="694"/>
      <c r="H44" s="694">
        <v>3</v>
      </c>
      <c r="I44" s="694">
        <v>50</v>
      </c>
      <c r="J44" s="694">
        <v>13107683</v>
      </c>
      <c r="K44" s="694">
        <v>4238628</v>
      </c>
      <c r="L44" s="694">
        <v>0</v>
      </c>
      <c r="M44" s="729">
        <v>0</v>
      </c>
      <c r="N44" s="694">
        <v>251271.6</v>
      </c>
      <c r="O44" s="729">
        <f>+N44/K44</f>
        <v>5.9281352362132278E-2</v>
      </c>
      <c r="P44" s="694">
        <v>3</v>
      </c>
      <c r="Q44" s="697">
        <f>+P44/$H44</f>
        <v>1</v>
      </c>
      <c r="R44" s="694">
        <v>3</v>
      </c>
      <c r="S44" s="697">
        <f>+R44/$H44</f>
        <v>1</v>
      </c>
      <c r="T44" s="694">
        <v>3</v>
      </c>
      <c r="U44" s="697">
        <f>+T44/$H44</f>
        <v>1</v>
      </c>
      <c r="V44" s="694">
        <v>2</v>
      </c>
      <c r="W44" s="697">
        <f>+V44/$H44</f>
        <v>0.66666666666666663</v>
      </c>
      <c r="X44" s="694">
        <v>2</v>
      </c>
      <c r="Y44" s="697">
        <f>+X44/$H44</f>
        <v>0.66666666666666663</v>
      </c>
      <c r="Z44" s="694">
        <v>3</v>
      </c>
      <c r="AA44" s="697">
        <f>+Z44/$H44</f>
        <v>1</v>
      </c>
      <c r="AB44" s="694">
        <v>2</v>
      </c>
      <c r="AC44" s="697">
        <f>+AB44/$H44</f>
        <v>0.66666666666666663</v>
      </c>
      <c r="AD44" s="694">
        <v>2</v>
      </c>
      <c r="AE44" s="697">
        <f>+AD44/$H44</f>
        <v>0.66666666666666663</v>
      </c>
      <c r="AF44" s="694">
        <v>1</v>
      </c>
      <c r="AG44" s="697">
        <f>+AF44/$H44</f>
        <v>0.33333333333333331</v>
      </c>
      <c r="AH44" s="694">
        <v>3</v>
      </c>
      <c r="AI44" s="697">
        <f>+AH44/$H44</f>
        <v>1</v>
      </c>
    </row>
    <row r="45" spans="1:35" ht="24" x14ac:dyDescent="0.25">
      <c r="A45" s="887">
        <v>91</v>
      </c>
      <c r="B45" s="888" t="s">
        <v>283</v>
      </c>
      <c r="C45" s="740" t="s">
        <v>284</v>
      </c>
      <c r="D45" s="730">
        <v>9101</v>
      </c>
      <c r="E45" s="730">
        <v>2</v>
      </c>
      <c r="F45" s="731" t="s">
        <v>249</v>
      </c>
      <c r="G45" s="732"/>
      <c r="H45" s="731">
        <v>0</v>
      </c>
      <c r="I45" s="731"/>
      <c r="J45" s="731"/>
      <c r="K45" s="731"/>
      <c r="L45" s="731"/>
      <c r="M45" s="742"/>
      <c r="N45" s="731"/>
      <c r="O45" s="742"/>
      <c r="P45" s="731"/>
      <c r="Q45" s="734"/>
      <c r="R45" s="731"/>
      <c r="S45" s="734"/>
      <c r="T45" s="731"/>
      <c r="U45" s="734"/>
      <c r="V45" s="731"/>
      <c r="W45" s="734"/>
      <c r="X45" s="731"/>
      <c r="Y45" s="734"/>
      <c r="Z45" s="731"/>
      <c r="AA45" s="734"/>
      <c r="AB45" s="731"/>
      <c r="AC45" s="734"/>
      <c r="AD45" s="731"/>
      <c r="AE45" s="734"/>
      <c r="AF45" s="731"/>
      <c r="AG45" s="734"/>
      <c r="AH45" s="743"/>
      <c r="AI45" s="734"/>
    </row>
    <row r="46" spans="1:35" ht="36" x14ac:dyDescent="0.25">
      <c r="A46" s="887"/>
      <c r="B46" s="888"/>
      <c r="C46" s="740" t="s">
        <v>285</v>
      </c>
      <c r="D46" s="693">
        <v>9102</v>
      </c>
      <c r="E46" s="693">
        <v>2</v>
      </c>
      <c r="F46" s="694" t="s">
        <v>249</v>
      </c>
      <c r="G46" s="694"/>
      <c r="H46" s="694">
        <v>0</v>
      </c>
      <c r="I46" s="694"/>
      <c r="J46" s="694"/>
      <c r="K46" s="694"/>
      <c r="L46" s="694"/>
      <c r="M46" s="729"/>
      <c r="N46" s="694"/>
      <c r="O46" s="729"/>
      <c r="P46" s="694"/>
      <c r="Q46" s="697"/>
      <c r="R46" s="694"/>
      <c r="S46" s="697"/>
      <c r="T46" s="694"/>
      <c r="U46" s="697"/>
      <c r="V46" s="694"/>
      <c r="W46" s="697"/>
      <c r="X46" s="694"/>
      <c r="Y46" s="697"/>
      <c r="Z46" s="694"/>
      <c r="AA46" s="697"/>
      <c r="AB46" s="694"/>
      <c r="AC46" s="697"/>
      <c r="AD46" s="694"/>
      <c r="AE46" s="697"/>
      <c r="AF46" s="694"/>
      <c r="AG46" s="697"/>
      <c r="AH46" s="694"/>
      <c r="AI46" s="697"/>
    </row>
    <row r="47" spans="1:35" ht="36" x14ac:dyDescent="0.25">
      <c r="A47" s="878"/>
      <c r="B47" s="874"/>
      <c r="C47" s="740" t="s">
        <v>286</v>
      </c>
      <c r="D47" s="730">
        <v>9103</v>
      </c>
      <c r="E47" s="730">
        <v>2</v>
      </c>
      <c r="F47" s="731" t="s">
        <v>249</v>
      </c>
      <c r="G47" s="732"/>
      <c r="H47" s="731">
        <v>0</v>
      </c>
      <c r="I47" s="731"/>
      <c r="J47" s="731"/>
      <c r="K47" s="731"/>
      <c r="L47" s="731"/>
      <c r="M47" s="742"/>
      <c r="N47" s="731"/>
      <c r="O47" s="742"/>
      <c r="P47" s="731"/>
      <c r="Q47" s="734"/>
      <c r="R47" s="731"/>
      <c r="S47" s="734"/>
      <c r="T47" s="731"/>
      <c r="U47" s="734"/>
      <c r="V47" s="731"/>
      <c r="W47" s="734"/>
      <c r="X47" s="731"/>
      <c r="Y47" s="734"/>
      <c r="Z47" s="731"/>
      <c r="AA47" s="734"/>
      <c r="AB47" s="731"/>
      <c r="AC47" s="734"/>
      <c r="AD47" s="731"/>
      <c r="AE47" s="734"/>
      <c r="AF47" s="731"/>
      <c r="AG47" s="734"/>
      <c r="AH47" s="743"/>
      <c r="AI47" s="734"/>
    </row>
    <row r="48" spans="1:35" ht="24" x14ac:dyDescent="0.25">
      <c r="A48" s="702">
        <v>93</v>
      </c>
      <c r="B48" s="741" t="s">
        <v>287</v>
      </c>
      <c r="C48" s="741" t="s">
        <v>288</v>
      </c>
      <c r="D48" s="693">
        <v>9321</v>
      </c>
      <c r="E48" s="693">
        <v>2</v>
      </c>
      <c r="F48" s="694" t="s">
        <v>249</v>
      </c>
      <c r="G48" s="694"/>
      <c r="H48" s="694">
        <v>16</v>
      </c>
      <c r="I48" s="694">
        <v>3317</v>
      </c>
      <c r="J48" s="694">
        <v>248983252</v>
      </c>
      <c r="K48" s="694">
        <v>139168744</v>
      </c>
      <c r="L48" s="694">
        <v>940355.71000000008</v>
      </c>
      <c r="M48" s="729">
        <f>+L48/J48</f>
        <v>3.7767829861905734E-3</v>
      </c>
      <c r="N48" s="694">
        <v>18991852.300000001</v>
      </c>
      <c r="O48" s="729">
        <f>+N48/K48</f>
        <v>0.13646636273443699</v>
      </c>
      <c r="P48" s="694">
        <v>14</v>
      </c>
      <c r="Q48" s="697">
        <f>+P48/$H48</f>
        <v>0.875</v>
      </c>
      <c r="R48" s="694">
        <v>16</v>
      </c>
      <c r="S48" s="697">
        <f>+R48/$H48</f>
        <v>1</v>
      </c>
      <c r="T48" s="694">
        <v>16</v>
      </c>
      <c r="U48" s="697">
        <f>+T48/$H48</f>
        <v>1</v>
      </c>
      <c r="V48" s="694">
        <v>16</v>
      </c>
      <c r="W48" s="697">
        <f>+V48/$H48</f>
        <v>1</v>
      </c>
      <c r="X48" s="694">
        <v>15</v>
      </c>
      <c r="Y48" s="697">
        <f>+X48/$H48</f>
        <v>0.9375</v>
      </c>
      <c r="Z48" s="694">
        <v>15</v>
      </c>
      <c r="AA48" s="697">
        <f>+Z48/$H48</f>
        <v>0.9375</v>
      </c>
      <c r="AB48" s="694">
        <v>16</v>
      </c>
      <c r="AC48" s="697">
        <f>+AB48/$H48</f>
        <v>1</v>
      </c>
      <c r="AD48" s="694">
        <v>11</v>
      </c>
      <c r="AE48" s="697">
        <f>+AD48/$H48</f>
        <v>0.6875</v>
      </c>
      <c r="AF48" s="694">
        <v>15</v>
      </c>
      <c r="AG48" s="697">
        <f>+AF48/$H48</f>
        <v>0.9375</v>
      </c>
      <c r="AH48" s="694">
        <v>15</v>
      </c>
      <c r="AI48" s="697">
        <f>+AH48/$H48</f>
        <v>0.9375</v>
      </c>
    </row>
    <row r="49" spans="1:35" x14ac:dyDescent="0.25">
      <c r="A49" s="312"/>
      <c r="B49" s="718"/>
      <c r="C49" s="425"/>
      <c r="D49" s="748"/>
      <c r="E49" s="891" t="s">
        <v>639</v>
      </c>
      <c r="F49" s="892"/>
      <c r="G49" s="893"/>
      <c r="H49" s="749">
        <f>+SUM(H20:H48)</f>
        <v>367</v>
      </c>
      <c r="I49" s="749">
        <f>+SUM(I20:I48)</f>
        <v>49204</v>
      </c>
      <c r="J49" s="749">
        <f>+SUM(J20:J48)</f>
        <v>7985751274</v>
      </c>
      <c r="K49" s="749">
        <f>+SUM(K20:K48)</f>
        <v>4916076017</v>
      </c>
      <c r="L49" s="749">
        <f>+SUM(L20:L48)</f>
        <v>657921891.64999998</v>
      </c>
      <c r="M49" s="750">
        <f>+L49/J49</f>
        <v>8.2386975135584462E-2</v>
      </c>
      <c r="N49" s="749">
        <f>+SUM(N20:N48)</f>
        <v>692883376.15999997</v>
      </c>
      <c r="O49" s="750">
        <f>+N49/K49</f>
        <v>0.1409423641465225</v>
      </c>
      <c r="P49" s="749">
        <f>+SUM(P20:P48)</f>
        <v>330</v>
      </c>
      <c r="Q49" s="750">
        <f>+P49/$H49</f>
        <v>0.89918256130790186</v>
      </c>
      <c r="R49" s="749">
        <f>+SUM(R20:R48)</f>
        <v>364</v>
      </c>
      <c r="S49" s="750">
        <f>+R49/$H49</f>
        <v>0.99182561307901906</v>
      </c>
      <c r="T49" s="749">
        <f>+SUM(T20:T48)</f>
        <v>362</v>
      </c>
      <c r="U49" s="750">
        <f>+T49/$H49</f>
        <v>0.98637602179836514</v>
      </c>
      <c r="V49" s="749">
        <f>+SUM(V20:V48)</f>
        <v>354</v>
      </c>
      <c r="W49" s="750">
        <f>+V49/$H49</f>
        <v>0.96457765667574935</v>
      </c>
      <c r="X49" s="749">
        <f>+SUM(X20:X48)</f>
        <v>334</v>
      </c>
      <c r="Y49" s="750">
        <f>+X49/$H49</f>
        <v>0.91008174386920981</v>
      </c>
      <c r="Z49" s="749">
        <f>+SUM(Z20:Z48)</f>
        <v>344</v>
      </c>
      <c r="AA49" s="750">
        <f>+Z49/$H49</f>
        <v>0.93732970027247953</v>
      </c>
      <c r="AB49" s="749">
        <f>+SUM(AB20:AB48)</f>
        <v>358</v>
      </c>
      <c r="AC49" s="750">
        <f>+AB49/$H49</f>
        <v>0.97547683923705719</v>
      </c>
      <c r="AD49" s="749">
        <f>+SUM(AD20:AD48)</f>
        <v>273</v>
      </c>
      <c r="AE49" s="750">
        <f>+AD49/$H49</f>
        <v>0.7438692098092643</v>
      </c>
      <c r="AF49" s="749">
        <f>+SUM(AF20:AF48)</f>
        <v>304</v>
      </c>
      <c r="AG49" s="750">
        <f>+AF49/$H49</f>
        <v>0.82833787465940056</v>
      </c>
      <c r="AH49" s="749">
        <f>+SUM(AH20:AH48)</f>
        <v>348</v>
      </c>
      <c r="AI49" s="750">
        <f>+AH49/$H49</f>
        <v>0.94822888283378748</v>
      </c>
    </row>
    <row r="50" spans="1:35" x14ac:dyDescent="0.25">
      <c r="A50" s="312"/>
      <c r="B50" s="718"/>
      <c r="C50" s="425"/>
      <c r="D50" s="425"/>
      <c r="E50" s="891" t="s">
        <v>638</v>
      </c>
      <c r="F50" s="892"/>
      <c r="G50" s="893"/>
      <c r="H50" s="749">
        <v>5760</v>
      </c>
      <c r="I50" s="749">
        <v>1535136</v>
      </c>
      <c r="J50" s="749">
        <v>166969321642</v>
      </c>
      <c r="K50" s="749">
        <v>83359427536</v>
      </c>
      <c r="L50" s="749">
        <v>17172664766.540001</v>
      </c>
      <c r="M50" s="750">
        <f>+L50/J50</f>
        <v>0.10284922162743179</v>
      </c>
      <c r="N50" s="749">
        <v>11628681219.299999</v>
      </c>
      <c r="O50" s="750">
        <f>+N50/K50</f>
        <v>0.13950049278203094</v>
      </c>
      <c r="P50" s="485"/>
      <c r="Q50" s="485"/>
      <c r="R50" s="485"/>
      <c r="S50" s="485"/>
      <c r="T50" s="485"/>
      <c r="U50" s="485"/>
      <c r="V50" s="485"/>
      <c r="W50" s="485"/>
      <c r="X50" s="485"/>
      <c r="Y50" s="485"/>
      <c r="Z50" s="485"/>
      <c r="AA50" s="485"/>
      <c r="AB50" s="485"/>
      <c r="AC50" s="485"/>
      <c r="AD50" s="485"/>
      <c r="AE50" s="485"/>
      <c r="AF50" s="485"/>
      <c r="AG50" s="485"/>
      <c r="AH50" s="485"/>
      <c r="AI50" s="485"/>
    </row>
    <row r="51" spans="1:35" ht="15.75" thickBot="1" x14ac:dyDescent="0.3">
      <c r="A51" s="312"/>
      <c r="B51" s="718"/>
      <c r="C51" s="425"/>
      <c r="D51" s="425"/>
      <c r="E51" s="425"/>
      <c r="F51" s="425"/>
      <c r="G51" s="425"/>
      <c r="H51" s="425"/>
      <c r="I51" s="425"/>
      <c r="J51" s="425"/>
      <c r="K51" s="425"/>
      <c r="L51" s="425"/>
      <c r="M51" s="425"/>
      <c r="N51" s="425"/>
      <c r="O51" s="425"/>
      <c r="P51" s="425"/>
      <c r="Q51" s="425"/>
      <c r="R51" s="425"/>
      <c r="S51" s="425"/>
      <c r="T51" s="425"/>
      <c r="U51" s="425"/>
      <c r="V51" s="425"/>
      <c r="W51" s="425"/>
      <c r="X51" s="425"/>
      <c r="Y51" s="425"/>
      <c r="Z51" s="425"/>
      <c r="AA51" s="425"/>
      <c r="AB51" s="425"/>
      <c r="AC51" s="425"/>
      <c r="AD51" s="425"/>
      <c r="AE51" s="425"/>
      <c r="AF51" s="425"/>
      <c r="AG51" s="425"/>
      <c r="AH51" s="425"/>
      <c r="AI51" s="425"/>
    </row>
    <row r="52" spans="1:35" ht="15.75" thickBot="1" x14ac:dyDescent="0.3">
      <c r="A52" s="751"/>
      <c r="B52" s="751"/>
      <c r="C52" s="751"/>
      <c r="D52" s="751"/>
      <c r="E52" s="752" t="s">
        <v>57</v>
      </c>
      <c r="F52" s="753">
        <f>+SUM(F11:F15)</f>
        <v>45</v>
      </c>
      <c r="G52" s="753">
        <v>0</v>
      </c>
      <c r="H52" s="754">
        <f>+SUM(H20:H48)</f>
        <v>367</v>
      </c>
      <c r="I52" s="485"/>
      <c r="J52" s="485"/>
      <c r="K52" s="485"/>
      <c r="L52" s="485"/>
      <c r="M52" s="485"/>
      <c r="N52" s="485"/>
      <c r="O52" s="485"/>
      <c r="P52" s="485"/>
      <c r="Q52" s="485"/>
      <c r="R52" s="485"/>
      <c r="S52" s="485"/>
      <c r="T52" s="485"/>
      <c r="U52" s="485"/>
      <c r="V52" s="485"/>
      <c r="W52" s="485"/>
      <c r="X52" s="485"/>
      <c r="Y52" s="485"/>
      <c r="Z52" s="485"/>
      <c r="AA52" s="485"/>
      <c r="AB52" s="485"/>
      <c r="AC52" s="485"/>
      <c r="AD52" s="485"/>
      <c r="AE52" s="485"/>
      <c r="AF52" s="485"/>
      <c r="AG52" s="485"/>
      <c r="AH52" s="485"/>
      <c r="AI52" s="485"/>
    </row>
    <row r="53" spans="1:35" x14ac:dyDescent="0.25">
      <c r="A53" s="751"/>
      <c r="B53" s="751"/>
      <c r="C53" s="751"/>
      <c r="D53" s="751"/>
      <c r="E53" s="755"/>
      <c r="F53" s="756"/>
      <c r="G53" s="756"/>
      <c r="H53" s="756"/>
      <c r="I53" s="756"/>
      <c r="J53" s="756"/>
      <c r="K53" s="756"/>
      <c r="L53" s="756"/>
      <c r="M53" s="757"/>
      <c r="N53" s="756"/>
      <c r="O53" s="757"/>
      <c r="P53" s="756"/>
      <c r="Q53" s="756"/>
      <c r="R53" s="755"/>
      <c r="S53" s="755"/>
      <c r="T53" s="755"/>
      <c r="U53" s="755"/>
      <c r="V53" s="755"/>
      <c r="W53" s="755"/>
      <c r="X53" s="755"/>
      <c r="Y53" s="755"/>
      <c r="Z53" s="755"/>
      <c r="AA53" s="755"/>
      <c r="AB53" s="755"/>
      <c r="AC53" s="755"/>
      <c r="AD53" s="755"/>
      <c r="AE53" s="755"/>
      <c r="AF53" s="755"/>
      <c r="AG53" s="755"/>
      <c r="AH53" s="755"/>
      <c r="AI53" s="755"/>
    </row>
    <row r="54" spans="1:35" x14ac:dyDescent="0.25">
      <c r="A54" s="485"/>
      <c r="B54" s="485"/>
      <c r="C54" s="485"/>
      <c r="D54" s="485"/>
      <c r="E54" s="485"/>
      <c r="F54" s="485"/>
      <c r="G54" s="485"/>
      <c r="H54" s="485"/>
      <c r="I54" s="485"/>
      <c r="J54" s="485"/>
      <c r="K54" s="485"/>
      <c r="L54" s="485"/>
      <c r="M54" s="485"/>
      <c r="N54" s="485"/>
      <c r="O54" s="485"/>
      <c r="P54" s="485"/>
      <c r="Q54" s="485"/>
      <c r="R54" s="485"/>
      <c r="S54" s="485"/>
      <c r="T54" s="485"/>
      <c r="U54" s="485"/>
      <c r="V54" s="485"/>
      <c r="W54" s="485"/>
      <c r="X54" s="485"/>
      <c r="Y54" s="485"/>
      <c r="Z54" s="485"/>
      <c r="AA54" s="485"/>
      <c r="AB54" s="485"/>
      <c r="AC54" s="485"/>
      <c r="AD54" s="485"/>
      <c r="AE54" s="485"/>
      <c r="AF54" s="485"/>
      <c r="AG54" s="485"/>
      <c r="AH54" s="485"/>
      <c r="AI54" s="485"/>
    </row>
    <row r="55" spans="1:35" x14ac:dyDescent="0.25">
      <c r="A55" s="485"/>
      <c r="B55" s="485"/>
      <c r="C55" s="485"/>
      <c r="D55" s="485"/>
      <c r="E55" s="485"/>
      <c r="F55" s="485"/>
      <c r="G55" s="485"/>
      <c r="H55" s="485"/>
      <c r="I55" s="485"/>
      <c r="J55" s="485"/>
      <c r="K55" s="485"/>
      <c r="L55" s="485"/>
      <c r="M55" s="485"/>
      <c r="N55" s="485"/>
      <c r="O55" s="485"/>
      <c r="P55" s="485"/>
      <c r="Q55" s="485"/>
      <c r="R55" s="485"/>
      <c r="S55" s="485"/>
      <c r="T55" s="485"/>
      <c r="U55" s="485"/>
      <c r="V55" s="485"/>
      <c r="W55" s="485"/>
      <c r="X55" s="485"/>
      <c r="Y55" s="485"/>
      <c r="Z55" s="485"/>
      <c r="AA55" s="485"/>
      <c r="AB55" s="485"/>
      <c r="AC55" s="485"/>
      <c r="AD55" s="485"/>
      <c r="AE55" s="485"/>
      <c r="AF55" s="485"/>
      <c r="AG55" s="485"/>
      <c r="AH55" s="485"/>
      <c r="AI55" s="485"/>
    </row>
    <row r="56" spans="1:35" x14ac:dyDescent="0.25">
      <c r="A56" s="758"/>
      <c r="B56" s="758"/>
      <c r="C56" s="759" t="s">
        <v>0</v>
      </c>
      <c r="D56" s="894" t="s">
        <v>289</v>
      </c>
      <c r="E56" s="895"/>
      <c r="F56" s="896"/>
      <c r="G56" s="760"/>
      <c r="H56" s="758"/>
      <c r="I56" s="883" t="s">
        <v>519</v>
      </c>
      <c r="J56" s="884"/>
      <c r="K56" s="885"/>
      <c r="L56" s="758"/>
      <c r="M56" s="758"/>
      <c r="N56" s="485"/>
      <c r="O56" s="485"/>
      <c r="P56" s="485"/>
      <c r="Q56" s="485"/>
      <c r="R56" s="485"/>
      <c r="S56" s="485"/>
      <c r="T56" s="485"/>
      <c r="U56" s="485"/>
      <c r="V56" s="485"/>
      <c r="W56" s="485"/>
      <c r="X56" s="485"/>
      <c r="Y56" s="485"/>
      <c r="Z56" s="485"/>
      <c r="AA56" s="485"/>
      <c r="AB56" s="485"/>
      <c r="AC56" s="485"/>
      <c r="AD56" s="485"/>
      <c r="AE56" s="485"/>
      <c r="AF56" s="485"/>
      <c r="AG56" s="485"/>
      <c r="AH56" s="485"/>
      <c r="AI56" s="485"/>
    </row>
    <row r="57" spans="1:35" ht="37.5" customHeight="1" x14ac:dyDescent="0.25">
      <c r="A57" s="761" t="s">
        <v>520</v>
      </c>
      <c r="B57" s="701" t="s">
        <v>637</v>
      </c>
      <c r="C57" s="762" t="s">
        <v>0</v>
      </c>
      <c r="D57" s="763" t="s">
        <v>226</v>
      </c>
      <c r="E57" s="701" t="s">
        <v>227</v>
      </c>
      <c r="F57" s="701" t="s">
        <v>228</v>
      </c>
      <c r="G57" s="764" t="s">
        <v>57</v>
      </c>
      <c r="H57" s="758"/>
      <c r="I57" s="765" t="s">
        <v>226</v>
      </c>
      <c r="J57" s="766" t="s">
        <v>227</v>
      </c>
      <c r="K57" s="766" t="s">
        <v>228</v>
      </c>
      <c r="L57" s="764" t="s">
        <v>57</v>
      </c>
      <c r="M57" s="758"/>
      <c r="N57" s="485"/>
      <c r="O57" s="485"/>
      <c r="P57" s="485"/>
      <c r="Q57" s="485"/>
      <c r="R57" s="485"/>
      <c r="S57" s="485"/>
      <c r="T57" s="485"/>
      <c r="U57" s="485"/>
      <c r="V57" s="485"/>
      <c r="W57" s="485"/>
      <c r="X57" s="485"/>
      <c r="Y57" s="485"/>
      <c r="Z57" s="485"/>
      <c r="AA57" s="485"/>
      <c r="AB57" s="485"/>
      <c r="AC57" s="485"/>
      <c r="AD57" s="485"/>
      <c r="AE57" s="485"/>
      <c r="AF57" s="485"/>
      <c r="AG57" s="485"/>
      <c r="AH57" s="485"/>
      <c r="AI57" s="485"/>
    </row>
    <row r="58" spans="1:35" x14ac:dyDescent="0.25">
      <c r="A58" s="700" t="s">
        <v>636</v>
      </c>
      <c r="B58" s="701">
        <v>32</v>
      </c>
      <c r="C58" s="767" t="s">
        <v>636</v>
      </c>
      <c r="D58" s="768">
        <v>45</v>
      </c>
      <c r="E58" s="768">
        <v>0</v>
      </c>
      <c r="F58" s="768">
        <v>367</v>
      </c>
      <c r="G58" s="768">
        <f>+D58+E58+F58</f>
        <v>412</v>
      </c>
      <c r="H58" s="758"/>
      <c r="I58" s="768">
        <v>3</v>
      </c>
      <c r="J58" s="768">
        <v>0</v>
      </c>
      <c r="K58" s="768">
        <v>29</v>
      </c>
      <c r="L58" s="768">
        <f>+I58+J58+K58</f>
        <v>32</v>
      </c>
      <c r="M58" s="758"/>
      <c r="N58" s="485"/>
      <c r="O58" s="485"/>
      <c r="P58" s="485"/>
      <c r="Q58" s="485"/>
      <c r="R58" s="485"/>
      <c r="S58" s="485"/>
      <c r="T58" s="485"/>
      <c r="U58" s="485"/>
      <c r="V58" s="485"/>
      <c r="W58" s="485"/>
      <c r="X58" s="485"/>
      <c r="Y58" s="485"/>
      <c r="Z58" s="485"/>
      <c r="AA58" s="485"/>
      <c r="AB58" s="485"/>
      <c r="AC58" s="485"/>
      <c r="AD58" s="485"/>
      <c r="AE58" s="485"/>
      <c r="AF58" s="485"/>
      <c r="AG58" s="485"/>
      <c r="AH58" s="485"/>
      <c r="AI58" s="485"/>
    </row>
    <row r="59" spans="1:35" ht="24.75" x14ac:dyDescent="0.25">
      <c r="A59" s="769" t="s">
        <v>521</v>
      </c>
      <c r="B59" s="692">
        <f>133+47+107</f>
        <v>287</v>
      </c>
      <c r="C59" s="770" t="s">
        <v>522</v>
      </c>
      <c r="D59" s="771">
        <v>7542</v>
      </c>
      <c r="E59" s="771">
        <v>9950</v>
      </c>
      <c r="F59" s="771">
        <v>5760</v>
      </c>
      <c r="G59" s="771">
        <f>+D59+E59+F59</f>
        <v>23252</v>
      </c>
      <c r="H59" s="758"/>
      <c r="I59" s="772"/>
      <c r="J59" s="772"/>
      <c r="K59" s="758"/>
      <c r="L59" s="772"/>
      <c r="M59" s="758"/>
      <c r="N59" s="485"/>
      <c r="O59" s="485"/>
      <c r="P59" s="485"/>
      <c r="Q59" s="485"/>
      <c r="R59" s="485"/>
      <c r="S59" s="485"/>
      <c r="T59" s="485"/>
      <c r="U59" s="485"/>
      <c r="V59" s="485"/>
      <c r="W59" s="485"/>
      <c r="X59" s="485"/>
      <c r="Y59" s="485"/>
      <c r="Z59" s="485"/>
      <c r="AA59" s="485"/>
      <c r="AB59" s="485"/>
      <c r="AC59" s="485"/>
      <c r="AD59" s="485"/>
      <c r="AE59" s="485"/>
      <c r="AF59" s="485"/>
      <c r="AG59" s="485"/>
      <c r="AH59" s="485"/>
      <c r="AI59" s="485"/>
    </row>
    <row r="60" spans="1:35" x14ac:dyDescent="0.25">
      <c r="A60" s="304"/>
      <c r="B60" s="304"/>
      <c r="C60" s="304"/>
      <c r="D60" s="304"/>
      <c r="E60" s="304"/>
      <c r="F60" s="304"/>
    </row>
    <row r="61" spans="1:35" x14ac:dyDescent="0.25">
      <c r="A61" s="687" t="s">
        <v>635</v>
      </c>
      <c r="B61" s="304"/>
      <c r="C61" s="304"/>
      <c r="D61" s="304"/>
      <c r="E61" s="304"/>
      <c r="F61" s="304"/>
    </row>
    <row r="62" spans="1:35" x14ac:dyDescent="0.25">
      <c r="A62" s="304"/>
      <c r="B62" s="304"/>
      <c r="C62" s="304"/>
      <c r="D62" s="304"/>
      <c r="E62" s="304"/>
      <c r="F62" s="304"/>
      <c r="H62" s="686"/>
    </row>
    <row r="63" spans="1:35" x14ac:dyDescent="0.25">
      <c r="A63" s="263" t="s">
        <v>634</v>
      </c>
      <c r="B63" s="263"/>
      <c r="C63" s="263"/>
      <c r="D63" s="773"/>
      <c r="E63" s="263"/>
      <c r="F63" s="263"/>
    </row>
    <row r="64" spans="1:35" x14ac:dyDescent="0.25">
      <c r="A64" s="263" t="s">
        <v>633</v>
      </c>
      <c r="B64" s="263"/>
      <c r="C64" s="263"/>
      <c r="D64" s="773"/>
      <c r="E64" s="263"/>
      <c r="F64" s="263"/>
    </row>
    <row r="65" spans="1:6" ht="36.75" customHeight="1" x14ac:dyDescent="0.25">
      <c r="A65" s="889" t="s">
        <v>632</v>
      </c>
      <c r="B65" s="889"/>
      <c r="C65" s="889"/>
      <c r="D65" s="889"/>
      <c r="E65" s="889"/>
      <c r="F65" s="889"/>
    </row>
    <row r="66" spans="1:6" ht="32.25" customHeight="1" x14ac:dyDescent="0.25">
      <c r="A66" s="890" t="s">
        <v>631</v>
      </c>
      <c r="B66" s="890"/>
      <c r="C66" s="890"/>
      <c r="D66" s="890"/>
      <c r="E66" s="890"/>
      <c r="F66" s="890"/>
    </row>
  </sheetData>
  <mergeCells count="51">
    <mergeCell ref="A31:A32"/>
    <mergeCell ref="B31:B32"/>
    <mergeCell ref="A34:A35"/>
    <mergeCell ref="B34:B35"/>
    <mergeCell ref="A65:F65"/>
    <mergeCell ref="A66:F66"/>
    <mergeCell ref="E49:G49"/>
    <mergeCell ref="E50:G50"/>
    <mergeCell ref="D56:F56"/>
    <mergeCell ref="I56:K56"/>
    <mergeCell ref="A37:A44"/>
    <mergeCell ref="B37:B44"/>
    <mergeCell ref="A45:A47"/>
    <mergeCell ref="B45:B47"/>
    <mergeCell ref="B29:B30"/>
    <mergeCell ref="F11:F12"/>
    <mergeCell ref="A13:A15"/>
    <mergeCell ref="B13:B15"/>
    <mergeCell ref="D16:E16"/>
    <mergeCell ref="D17:E17"/>
    <mergeCell ref="A11:A12"/>
    <mergeCell ref="B11:B12"/>
    <mergeCell ref="C11:C12"/>
    <mergeCell ref="D11:D12"/>
    <mergeCell ref="A20:A23"/>
    <mergeCell ref="B20:B23"/>
    <mergeCell ref="A24:A28"/>
    <mergeCell ref="B24:B28"/>
    <mergeCell ref="A29:A30"/>
    <mergeCell ref="AD11:AE11"/>
    <mergeCell ref="AF11:AG11"/>
    <mergeCell ref="AH11:AI11"/>
    <mergeCell ref="X11:Y11"/>
    <mergeCell ref="Z11:AA11"/>
    <mergeCell ref="AB11:AC11"/>
    <mergeCell ref="E11:E12"/>
    <mergeCell ref="R11:S11"/>
    <mergeCell ref="T11:U11"/>
    <mergeCell ref="V11:W11"/>
    <mergeCell ref="G11:G12"/>
    <mergeCell ref="H11:H12"/>
    <mergeCell ref="I11:I12"/>
    <mergeCell ref="L11:M11"/>
    <mergeCell ref="N11:O11"/>
    <mergeCell ref="P11:Q11"/>
    <mergeCell ref="A5:AI6"/>
    <mergeCell ref="A10:D10"/>
    <mergeCell ref="F10:H10"/>
    <mergeCell ref="I10:K10"/>
    <mergeCell ref="L10:Q10"/>
    <mergeCell ref="R10:AI10"/>
  </mergeCells>
  <pageMargins left="0.7" right="0.7" top="0.75" bottom="0.75" header="0.3" footer="0.3"/>
  <pageSetup orientation="portrait" horizontalDpi="4294967294" verticalDpi="4294967294"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CD0C-FEA4-43F5-827C-B0B52657D441}">
  <sheetPr>
    <tabColor theme="1"/>
  </sheetPr>
  <dimension ref="A5:AK42"/>
  <sheetViews>
    <sheetView showGridLines="0" showRowColHeaders="0" zoomScale="90" zoomScaleNormal="90" workbookViewId="0">
      <selection activeCell="E20" sqref="E20:F20"/>
    </sheetView>
  </sheetViews>
  <sheetFormatPr baseColWidth="10" defaultRowHeight="15" x14ac:dyDescent="0.25"/>
  <cols>
    <col min="1" max="1" width="68.7109375" style="108" customWidth="1"/>
    <col min="2" max="2" width="14.7109375" style="108" bestFit="1" customWidth="1"/>
    <col min="3" max="3" width="11.42578125" style="108"/>
    <col min="4" max="4" width="19.5703125" style="108" customWidth="1"/>
    <col min="5" max="230" width="11.42578125" style="108"/>
    <col min="231" max="231" width="1.28515625" style="108" customWidth="1"/>
    <col min="232" max="232" width="53.85546875" style="108" customWidth="1"/>
    <col min="233" max="233" width="10.85546875" style="108" bestFit="1" customWidth="1"/>
    <col min="234" max="234" width="2.85546875" style="108" customWidth="1"/>
    <col min="235" max="235" width="10" style="108" customWidth="1"/>
    <col min="236" max="236" width="3.7109375" style="108" customWidth="1"/>
    <col min="237" max="237" width="13.7109375" style="108" customWidth="1"/>
    <col min="238" max="238" width="5" style="108" customWidth="1"/>
    <col min="239" max="239" width="10.5703125" style="108" bestFit="1" customWidth="1"/>
    <col min="240" max="240" width="4.85546875" style="108" customWidth="1"/>
    <col min="241" max="241" width="10.5703125" style="108" bestFit="1" customWidth="1"/>
    <col min="242" max="242" width="3.7109375" style="108" customWidth="1"/>
    <col min="243" max="243" width="13.7109375" style="108" customWidth="1"/>
    <col min="244" max="244" width="5.5703125" style="108" customWidth="1"/>
    <col min="245" max="245" width="10.5703125" style="108" customWidth="1"/>
    <col min="246" max="246" width="4.85546875" style="108" customWidth="1"/>
    <col min="247" max="247" width="10.5703125" style="108" bestFit="1" customWidth="1"/>
    <col min="248" max="248" width="4.85546875" style="108" customWidth="1"/>
    <col min="249" max="249" width="13.7109375" style="108" customWidth="1"/>
    <col min="250" max="486" width="11.42578125" style="108"/>
    <col min="487" max="487" width="1.28515625" style="108" customWidth="1"/>
    <col min="488" max="488" width="53.85546875" style="108" customWidth="1"/>
    <col min="489" max="489" width="10.85546875" style="108" bestFit="1" customWidth="1"/>
    <col min="490" max="490" width="2.85546875" style="108" customWidth="1"/>
    <col min="491" max="491" width="10" style="108" customWidth="1"/>
    <col min="492" max="492" width="3.7109375" style="108" customWidth="1"/>
    <col min="493" max="493" width="13.7109375" style="108" customWidth="1"/>
    <col min="494" max="494" width="5" style="108" customWidth="1"/>
    <col min="495" max="495" width="10.5703125" style="108" bestFit="1" customWidth="1"/>
    <col min="496" max="496" width="4.85546875" style="108" customWidth="1"/>
    <col min="497" max="497" width="10.5703125" style="108" bestFit="1" customWidth="1"/>
    <col min="498" max="498" width="3.7109375" style="108" customWidth="1"/>
    <col min="499" max="499" width="13.7109375" style="108" customWidth="1"/>
    <col min="500" max="500" width="5.5703125" style="108" customWidth="1"/>
    <col min="501" max="501" width="10.5703125" style="108" customWidth="1"/>
    <col min="502" max="502" width="4.85546875" style="108" customWidth="1"/>
    <col min="503" max="503" width="10.5703125" style="108" bestFit="1" customWidth="1"/>
    <col min="504" max="504" width="4.85546875" style="108" customWidth="1"/>
    <col min="505" max="505" width="13.7109375" style="108" customWidth="1"/>
    <col min="506" max="742" width="11.42578125" style="108"/>
    <col min="743" max="743" width="1.28515625" style="108" customWidth="1"/>
    <col min="744" max="744" width="53.85546875" style="108" customWidth="1"/>
    <col min="745" max="745" width="10.85546875" style="108" bestFit="1" customWidth="1"/>
    <col min="746" max="746" width="2.85546875" style="108" customWidth="1"/>
    <col min="747" max="747" width="10" style="108" customWidth="1"/>
    <col min="748" max="748" width="3.7109375" style="108" customWidth="1"/>
    <col min="749" max="749" width="13.7109375" style="108" customWidth="1"/>
    <col min="750" max="750" width="5" style="108" customWidth="1"/>
    <col min="751" max="751" width="10.5703125" style="108" bestFit="1" customWidth="1"/>
    <col min="752" max="752" width="4.85546875" style="108" customWidth="1"/>
    <col min="753" max="753" width="10.5703125" style="108" bestFit="1" customWidth="1"/>
    <col min="754" max="754" width="3.7109375" style="108" customWidth="1"/>
    <col min="755" max="755" width="13.7109375" style="108" customWidth="1"/>
    <col min="756" max="756" width="5.5703125" style="108" customWidth="1"/>
    <col min="757" max="757" width="10.5703125" style="108" customWidth="1"/>
    <col min="758" max="758" width="4.85546875" style="108" customWidth="1"/>
    <col min="759" max="759" width="10.5703125" style="108" bestFit="1" customWidth="1"/>
    <col min="760" max="760" width="4.85546875" style="108" customWidth="1"/>
    <col min="761" max="761" width="13.7109375" style="108" customWidth="1"/>
    <col min="762" max="998" width="11.42578125" style="108"/>
    <col min="999" max="999" width="1.28515625" style="108" customWidth="1"/>
    <col min="1000" max="1000" width="53.85546875" style="108" customWidth="1"/>
    <col min="1001" max="1001" width="10.85546875" style="108" bestFit="1" customWidth="1"/>
    <col min="1002" max="1002" width="2.85546875" style="108" customWidth="1"/>
    <col min="1003" max="1003" width="10" style="108" customWidth="1"/>
    <col min="1004" max="1004" width="3.7109375" style="108" customWidth="1"/>
    <col min="1005" max="1005" width="13.7109375" style="108" customWidth="1"/>
    <col min="1006" max="1006" width="5" style="108" customWidth="1"/>
    <col min="1007" max="1007" width="10.5703125" style="108" bestFit="1" customWidth="1"/>
    <col min="1008" max="1008" width="4.85546875" style="108" customWidth="1"/>
    <col min="1009" max="1009" width="10.5703125" style="108" bestFit="1" customWidth="1"/>
    <col min="1010" max="1010" width="3.7109375" style="108" customWidth="1"/>
    <col min="1011" max="1011" width="13.7109375" style="108" customWidth="1"/>
    <col min="1012" max="1012" width="5.5703125" style="108" customWidth="1"/>
    <col min="1013" max="1013" width="10.5703125" style="108" customWidth="1"/>
    <col min="1014" max="1014" width="4.85546875" style="108" customWidth="1"/>
    <col min="1015" max="1015" width="10.5703125" style="108" bestFit="1" customWidth="1"/>
    <col min="1016" max="1016" width="4.85546875" style="108" customWidth="1"/>
    <col min="1017" max="1017" width="13.7109375" style="108" customWidth="1"/>
    <col min="1018" max="1254" width="11.42578125" style="108"/>
    <col min="1255" max="1255" width="1.28515625" style="108" customWidth="1"/>
    <col min="1256" max="1256" width="53.85546875" style="108" customWidth="1"/>
    <col min="1257" max="1257" width="10.85546875" style="108" bestFit="1" customWidth="1"/>
    <col min="1258" max="1258" width="2.85546875" style="108" customWidth="1"/>
    <col min="1259" max="1259" width="10" style="108" customWidth="1"/>
    <col min="1260" max="1260" width="3.7109375" style="108" customWidth="1"/>
    <col min="1261" max="1261" width="13.7109375" style="108" customWidth="1"/>
    <col min="1262" max="1262" width="5" style="108" customWidth="1"/>
    <col min="1263" max="1263" width="10.5703125" style="108" bestFit="1" customWidth="1"/>
    <col min="1264" max="1264" width="4.85546875" style="108" customWidth="1"/>
    <col min="1265" max="1265" width="10.5703125" style="108" bestFit="1" customWidth="1"/>
    <col min="1266" max="1266" width="3.7109375" style="108" customWidth="1"/>
    <col min="1267" max="1267" width="13.7109375" style="108" customWidth="1"/>
    <col min="1268" max="1268" width="5.5703125" style="108" customWidth="1"/>
    <col min="1269" max="1269" width="10.5703125" style="108" customWidth="1"/>
    <col min="1270" max="1270" width="4.85546875" style="108" customWidth="1"/>
    <col min="1271" max="1271" width="10.5703125" style="108" bestFit="1" customWidth="1"/>
    <col min="1272" max="1272" width="4.85546875" style="108" customWidth="1"/>
    <col min="1273" max="1273" width="13.7109375" style="108" customWidth="1"/>
    <col min="1274" max="1510" width="11.42578125" style="108"/>
    <col min="1511" max="1511" width="1.28515625" style="108" customWidth="1"/>
    <col min="1512" max="1512" width="53.85546875" style="108" customWidth="1"/>
    <col min="1513" max="1513" width="10.85546875" style="108" bestFit="1" customWidth="1"/>
    <col min="1514" max="1514" width="2.85546875" style="108" customWidth="1"/>
    <col min="1515" max="1515" width="10" style="108" customWidth="1"/>
    <col min="1516" max="1516" width="3.7109375" style="108" customWidth="1"/>
    <col min="1517" max="1517" width="13.7109375" style="108" customWidth="1"/>
    <col min="1518" max="1518" width="5" style="108" customWidth="1"/>
    <col min="1519" max="1519" width="10.5703125" style="108" bestFit="1" customWidth="1"/>
    <col min="1520" max="1520" width="4.85546875" style="108" customWidth="1"/>
    <col min="1521" max="1521" width="10.5703125" style="108" bestFit="1" customWidth="1"/>
    <col min="1522" max="1522" width="3.7109375" style="108" customWidth="1"/>
    <col min="1523" max="1523" width="13.7109375" style="108" customWidth="1"/>
    <col min="1524" max="1524" width="5.5703125" style="108" customWidth="1"/>
    <col min="1525" max="1525" width="10.5703125" style="108" customWidth="1"/>
    <col min="1526" max="1526" width="4.85546875" style="108" customWidth="1"/>
    <col min="1527" max="1527" width="10.5703125" style="108" bestFit="1" customWidth="1"/>
    <col min="1528" max="1528" width="4.85546875" style="108" customWidth="1"/>
    <col min="1529" max="1529" width="13.7109375" style="108" customWidth="1"/>
    <col min="1530" max="1766" width="11.42578125" style="108"/>
    <col min="1767" max="1767" width="1.28515625" style="108" customWidth="1"/>
    <col min="1768" max="1768" width="53.85546875" style="108" customWidth="1"/>
    <col min="1769" max="1769" width="10.85546875" style="108" bestFit="1" customWidth="1"/>
    <col min="1770" max="1770" width="2.85546875" style="108" customWidth="1"/>
    <col min="1771" max="1771" width="10" style="108" customWidth="1"/>
    <col min="1772" max="1772" width="3.7109375" style="108" customWidth="1"/>
    <col min="1773" max="1773" width="13.7109375" style="108" customWidth="1"/>
    <col min="1774" max="1774" width="5" style="108" customWidth="1"/>
    <col min="1775" max="1775" width="10.5703125" style="108" bestFit="1" customWidth="1"/>
    <col min="1776" max="1776" width="4.85546875" style="108" customWidth="1"/>
    <col min="1777" max="1777" width="10.5703125" style="108" bestFit="1" customWidth="1"/>
    <col min="1778" max="1778" width="3.7109375" style="108" customWidth="1"/>
    <col min="1779" max="1779" width="13.7109375" style="108" customWidth="1"/>
    <col min="1780" max="1780" width="5.5703125" style="108" customWidth="1"/>
    <col min="1781" max="1781" width="10.5703125" style="108" customWidth="1"/>
    <col min="1782" max="1782" width="4.85546875" style="108" customWidth="1"/>
    <col min="1783" max="1783" width="10.5703125" style="108" bestFit="1" customWidth="1"/>
    <col min="1784" max="1784" width="4.85546875" style="108" customWidth="1"/>
    <col min="1785" max="1785" width="13.7109375" style="108" customWidth="1"/>
    <col min="1786" max="2022" width="11.42578125" style="108"/>
    <col min="2023" max="2023" width="1.28515625" style="108" customWidth="1"/>
    <col min="2024" max="2024" width="53.85546875" style="108" customWidth="1"/>
    <col min="2025" max="2025" width="10.85546875" style="108" bestFit="1" customWidth="1"/>
    <col min="2026" max="2026" width="2.85546875" style="108" customWidth="1"/>
    <col min="2027" max="2027" width="10" style="108" customWidth="1"/>
    <col min="2028" max="2028" width="3.7109375" style="108" customWidth="1"/>
    <col min="2029" max="2029" width="13.7109375" style="108" customWidth="1"/>
    <col min="2030" max="2030" width="5" style="108" customWidth="1"/>
    <col min="2031" max="2031" width="10.5703125" style="108" bestFit="1" customWidth="1"/>
    <col min="2032" max="2032" width="4.85546875" style="108" customWidth="1"/>
    <col min="2033" max="2033" width="10.5703125" style="108" bestFit="1" customWidth="1"/>
    <col min="2034" max="2034" width="3.7109375" style="108" customWidth="1"/>
    <col min="2035" max="2035" width="13.7109375" style="108" customWidth="1"/>
    <col min="2036" max="2036" width="5.5703125" style="108" customWidth="1"/>
    <col min="2037" max="2037" width="10.5703125" style="108" customWidth="1"/>
    <col min="2038" max="2038" width="4.85546875" style="108" customWidth="1"/>
    <col min="2039" max="2039" width="10.5703125" style="108" bestFit="1" customWidth="1"/>
    <col min="2040" max="2040" width="4.85546875" style="108" customWidth="1"/>
    <col min="2041" max="2041" width="13.7109375" style="108" customWidth="1"/>
    <col min="2042" max="2278" width="11.42578125" style="108"/>
    <col min="2279" max="2279" width="1.28515625" style="108" customWidth="1"/>
    <col min="2280" max="2280" width="53.85546875" style="108" customWidth="1"/>
    <col min="2281" max="2281" width="10.85546875" style="108" bestFit="1" customWidth="1"/>
    <col min="2282" max="2282" width="2.85546875" style="108" customWidth="1"/>
    <col min="2283" max="2283" width="10" style="108" customWidth="1"/>
    <col min="2284" max="2284" width="3.7109375" style="108" customWidth="1"/>
    <col min="2285" max="2285" width="13.7109375" style="108" customWidth="1"/>
    <col min="2286" max="2286" width="5" style="108" customWidth="1"/>
    <col min="2287" max="2287" width="10.5703125" style="108" bestFit="1" customWidth="1"/>
    <col min="2288" max="2288" width="4.85546875" style="108" customWidth="1"/>
    <col min="2289" max="2289" width="10.5703125" style="108" bestFit="1" customWidth="1"/>
    <col min="2290" max="2290" width="3.7109375" style="108" customWidth="1"/>
    <col min="2291" max="2291" width="13.7109375" style="108" customWidth="1"/>
    <col min="2292" max="2292" width="5.5703125" style="108" customWidth="1"/>
    <col min="2293" max="2293" width="10.5703125" style="108" customWidth="1"/>
    <col min="2294" max="2294" width="4.85546875" style="108" customWidth="1"/>
    <col min="2295" max="2295" width="10.5703125" style="108" bestFit="1" customWidth="1"/>
    <col min="2296" max="2296" width="4.85546875" style="108" customWidth="1"/>
    <col min="2297" max="2297" width="13.7109375" style="108" customWidth="1"/>
    <col min="2298" max="2534" width="11.42578125" style="108"/>
    <col min="2535" max="2535" width="1.28515625" style="108" customWidth="1"/>
    <col min="2536" max="2536" width="53.85546875" style="108" customWidth="1"/>
    <col min="2537" max="2537" width="10.85546875" style="108" bestFit="1" customWidth="1"/>
    <col min="2538" max="2538" width="2.85546875" style="108" customWidth="1"/>
    <col min="2539" max="2539" width="10" style="108" customWidth="1"/>
    <col min="2540" max="2540" width="3.7109375" style="108" customWidth="1"/>
    <col min="2541" max="2541" width="13.7109375" style="108" customWidth="1"/>
    <col min="2542" max="2542" width="5" style="108" customWidth="1"/>
    <col min="2543" max="2543" width="10.5703125" style="108" bestFit="1" customWidth="1"/>
    <col min="2544" max="2544" width="4.85546875" style="108" customWidth="1"/>
    <col min="2545" max="2545" width="10.5703125" style="108" bestFit="1" customWidth="1"/>
    <col min="2546" max="2546" width="3.7109375" style="108" customWidth="1"/>
    <col min="2547" max="2547" width="13.7109375" style="108" customWidth="1"/>
    <col min="2548" max="2548" width="5.5703125" style="108" customWidth="1"/>
    <col min="2549" max="2549" width="10.5703125" style="108" customWidth="1"/>
    <col min="2550" max="2550" width="4.85546875" style="108" customWidth="1"/>
    <col min="2551" max="2551" width="10.5703125" style="108" bestFit="1" customWidth="1"/>
    <col min="2552" max="2552" width="4.85546875" style="108" customWidth="1"/>
    <col min="2553" max="2553" width="13.7109375" style="108" customWidth="1"/>
    <col min="2554" max="2790" width="11.42578125" style="108"/>
    <col min="2791" max="2791" width="1.28515625" style="108" customWidth="1"/>
    <col min="2792" max="2792" width="53.85546875" style="108" customWidth="1"/>
    <col min="2793" max="2793" width="10.85546875" style="108" bestFit="1" customWidth="1"/>
    <col min="2794" max="2794" width="2.85546875" style="108" customWidth="1"/>
    <col min="2795" max="2795" width="10" style="108" customWidth="1"/>
    <col min="2796" max="2796" width="3.7109375" style="108" customWidth="1"/>
    <col min="2797" max="2797" width="13.7109375" style="108" customWidth="1"/>
    <col min="2798" max="2798" width="5" style="108" customWidth="1"/>
    <col min="2799" max="2799" width="10.5703125" style="108" bestFit="1" customWidth="1"/>
    <col min="2800" max="2800" width="4.85546875" style="108" customWidth="1"/>
    <col min="2801" max="2801" width="10.5703125" style="108" bestFit="1" customWidth="1"/>
    <col min="2802" max="2802" width="3.7109375" style="108" customWidth="1"/>
    <col min="2803" max="2803" width="13.7109375" style="108" customWidth="1"/>
    <col min="2804" max="2804" width="5.5703125" style="108" customWidth="1"/>
    <col min="2805" max="2805" width="10.5703125" style="108" customWidth="1"/>
    <col min="2806" max="2806" width="4.85546875" style="108" customWidth="1"/>
    <col min="2807" max="2807" width="10.5703125" style="108" bestFit="1" customWidth="1"/>
    <col min="2808" max="2808" width="4.85546875" style="108" customWidth="1"/>
    <col min="2809" max="2809" width="13.7109375" style="108" customWidth="1"/>
    <col min="2810" max="3046" width="11.42578125" style="108"/>
    <col min="3047" max="3047" width="1.28515625" style="108" customWidth="1"/>
    <col min="3048" max="3048" width="53.85546875" style="108" customWidth="1"/>
    <col min="3049" max="3049" width="10.85546875" style="108" bestFit="1" customWidth="1"/>
    <col min="3050" max="3050" width="2.85546875" style="108" customWidth="1"/>
    <col min="3051" max="3051" width="10" style="108" customWidth="1"/>
    <col min="3052" max="3052" width="3.7109375" style="108" customWidth="1"/>
    <col min="3053" max="3053" width="13.7109375" style="108" customWidth="1"/>
    <col min="3054" max="3054" width="5" style="108" customWidth="1"/>
    <col min="3055" max="3055" width="10.5703125" style="108" bestFit="1" customWidth="1"/>
    <col min="3056" max="3056" width="4.85546875" style="108" customWidth="1"/>
    <col min="3057" max="3057" width="10.5703125" style="108" bestFit="1" customWidth="1"/>
    <col min="3058" max="3058" width="3.7109375" style="108" customWidth="1"/>
    <col min="3059" max="3059" width="13.7109375" style="108" customWidth="1"/>
    <col min="3060" max="3060" width="5.5703125" style="108" customWidth="1"/>
    <col min="3061" max="3061" width="10.5703125" style="108" customWidth="1"/>
    <col min="3062" max="3062" width="4.85546875" style="108" customWidth="1"/>
    <col min="3063" max="3063" width="10.5703125" style="108" bestFit="1" customWidth="1"/>
    <col min="3064" max="3064" width="4.85546875" style="108" customWidth="1"/>
    <col min="3065" max="3065" width="13.7109375" style="108" customWidth="1"/>
    <col min="3066" max="3302" width="11.42578125" style="108"/>
    <col min="3303" max="3303" width="1.28515625" style="108" customWidth="1"/>
    <col min="3304" max="3304" width="53.85546875" style="108" customWidth="1"/>
    <col min="3305" max="3305" width="10.85546875" style="108" bestFit="1" customWidth="1"/>
    <col min="3306" max="3306" width="2.85546875" style="108" customWidth="1"/>
    <col min="3307" max="3307" width="10" style="108" customWidth="1"/>
    <col min="3308" max="3308" width="3.7109375" style="108" customWidth="1"/>
    <col min="3309" max="3309" width="13.7109375" style="108" customWidth="1"/>
    <col min="3310" max="3310" width="5" style="108" customWidth="1"/>
    <col min="3311" max="3311" width="10.5703125" style="108" bestFit="1" customWidth="1"/>
    <col min="3312" max="3312" width="4.85546875" style="108" customWidth="1"/>
    <col min="3313" max="3313" width="10.5703125" style="108" bestFit="1" customWidth="1"/>
    <col min="3314" max="3314" width="3.7109375" style="108" customWidth="1"/>
    <col min="3315" max="3315" width="13.7109375" style="108" customWidth="1"/>
    <col min="3316" max="3316" width="5.5703125" style="108" customWidth="1"/>
    <col min="3317" max="3317" width="10.5703125" style="108" customWidth="1"/>
    <col min="3318" max="3318" width="4.85546875" style="108" customWidth="1"/>
    <col min="3319" max="3319" width="10.5703125" style="108" bestFit="1" customWidth="1"/>
    <col min="3320" max="3320" width="4.85546875" style="108" customWidth="1"/>
    <col min="3321" max="3321" width="13.7109375" style="108" customWidth="1"/>
    <col min="3322" max="3558" width="11.42578125" style="108"/>
    <col min="3559" max="3559" width="1.28515625" style="108" customWidth="1"/>
    <col min="3560" max="3560" width="53.85546875" style="108" customWidth="1"/>
    <col min="3561" max="3561" width="10.85546875" style="108" bestFit="1" customWidth="1"/>
    <col min="3562" max="3562" width="2.85546875" style="108" customWidth="1"/>
    <col min="3563" max="3563" width="10" style="108" customWidth="1"/>
    <col min="3564" max="3564" width="3.7109375" style="108" customWidth="1"/>
    <col min="3565" max="3565" width="13.7109375" style="108" customWidth="1"/>
    <col min="3566" max="3566" width="5" style="108" customWidth="1"/>
    <col min="3567" max="3567" width="10.5703125" style="108" bestFit="1" customWidth="1"/>
    <col min="3568" max="3568" width="4.85546875" style="108" customWidth="1"/>
    <col min="3569" max="3569" width="10.5703125" style="108" bestFit="1" customWidth="1"/>
    <col min="3570" max="3570" width="3.7109375" style="108" customWidth="1"/>
    <col min="3571" max="3571" width="13.7109375" style="108" customWidth="1"/>
    <col min="3572" max="3572" width="5.5703125" style="108" customWidth="1"/>
    <col min="3573" max="3573" width="10.5703125" style="108" customWidth="1"/>
    <col min="3574" max="3574" width="4.85546875" style="108" customWidth="1"/>
    <col min="3575" max="3575" width="10.5703125" style="108" bestFit="1" customWidth="1"/>
    <col min="3576" max="3576" width="4.85546875" style="108" customWidth="1"/>
    <col min="3577" max="3577" width="13.7109375" style="108" customWidth="1"/>
    <col min="3578" max="3814" width="11.42578125" style="108"/>
    <col min="3815" max="3815" width="1.28515625" style="108" customWidth="1"/>
    <col min="3816" max="3816" width="53.85546875" style="108" customWidth="1"/>
    <col min="3817" max="3817" width="10.85546875" style="108" bestFit="1" customWidth="1"/>
    <col min="3818" max="3818" width="2.85546875" style="108" customWidth="1"/>
    <col min="3819" max="3819" width="10" style="108" customWidth="1"/>
    <col min="3820" max="3820" width="3.7109375" style="108" customWidth="1"/>
    <col min="3821" max="3821" width="13.7109375" style="108" customWidth="1"/>
    <col min="3822" max="3822" width="5" style="108" customWidth="1"/>
    <col min="3823" max="3823" width="10.5703125" style="108" bestFit="1" customWidth="1"/>
    <col min="3824" max="3824" width="4.85546875" style="108" customWidth="1"/>
    <col min="3825" max="3825" width="10.5703125" style="108" bestFit="1" customWidth="1"/>
    <col min="3826" max="3826" width="3.7109375" style="108" customWidth="1"/>
    <col min="3827" max="3827" width="13.7109375" style="108" customWidth="1"/>
    <col min="3828" max="3828" width="5.5703125" style="108" customWidth="1"/>
    <col min="3829" max="3829" width="10.5703125" style="108" customWidth="1"/>
    <col min="3830" max="3830" width="4.85546875" style="108" customWidth="1"/>
    <col min="3831" max="3831" width="10.5703125" style="108" bestFit="1" customWidth="1"/>
    <col min="3832" max="3832" width="4.85546875" style="108" customWidth="1"/>
    <col min="3833" max="3833" width="13.7109375" style="108" customWidth="1"/>
    <col min="3834" max="4070" width="11.42578125" style="108"/>
    <col min="4071" max="4071" width="1.28515625" style="108" customWidth="1"/>
    <col min="4072" max="4072" width="53.85546875" style="108" customWidth="1"/>
    <col min="4073" max="4073" width="10.85546875" style="108" bestFit="1" customWidth="1"/>
    <col min="4074" max="4074" width="2.85546875" style="108" customWidth="1"/>
    <col min="4075" max="4075" width="10" style="108" customWidth="1"/>
    <col min="4076" max="4076" width="3.7109375" style="108" customWidth="1"/>
    <col min="4077" max="4077" width="13.7109375" style="108" customWidth="1"/>
    <col min="4078" max="4078" width="5" style="108" customWidth="1"/>
    <col min="4079" max="4079" width="10.5703125" style="108" bestFit="1" customWidth="1"/>
    <col min="4080" max="4080" width="4.85546875" style="108" customWidth="1"/>
    <col min="4081" max="4081" width="10.5703125" style="108" bestFit="1" customWidth="1"/>
    <col min="4082" max="4082" width="3.7109375" style="108" customWidth="1"/>
    <col min="4083" max="4083" width="13.7109375" style="108" customWidth="1"/>
    <col min="4084" max="4084" width="5.5703125" style="108" customWidth="1"/>
    <col min="4085" max="4085" width="10.5703125" style="108" customWidth="1"/>
    <col min="4086" max="4086" width="4.85546875" style="108" customWidth="1"/>
    <col min="4087" max="4087" width="10.5703125" style="108" bestFit="1" customWidth="1"/>
    <col min="4088" max="4088" width="4.85546875" style="108" customWidth="1"/>
    <col min="4089" max="4089" width="13.7109375" style="108" customWidth="1"/>
    <col min="4090" max="4326" width="11.42578125" style="108"/>
    <col min="4327" max="4327" width="1.28515625" style="108" customWidth="1"/>
    <col min="4328" max="4328" width="53.85546875" style="108" customWidth="1"/>
    <col min="4329" max="4329" width="10.85546875" style="108" bestFit="1" customWidth="1"/>
    <col min="4330" max="4330" width="2.85546875" style="108" customWidth="1"/>
    <col min="4331" max="4331" width="10" style="108" customWidth="1"/>
    <col min="4332" max="4332" width="3.7109375" style="108" customWidth="1"/>
    <col min="4333" max="4333" width="13.7109375" style="108" customWidth="1"/>
    <col min="4334" max="4334" width="5" style="108" customWidth="1"/>
    <col min="4335" max="4335" width="10.5703125" style="108" bestFit="1" customWidth="1"/>
    <col min="4336" max="4336" width="4.85546875" style="108" customWidth="1"/>
    <col min="4337" max="4337" width="10.5703125" style="108" bestFit="1" customWidth="1"/>
    <col min="4338" max="4338" width="3.7109375" style="108" customWidth="1"/>
    <col min="4339" max="4339" width="13.7109375" style="108" customWidth="1"/>
    <col min="4340" max="4340" width="5.5703125" style="108" customWidth="1"/>
    <col min="4341" max="4341" width="10.5703125" style="108" customWidth="1"/>
    <col min="4342" max="4342" width="4.85546875" style="108" customWidth="1"/>
    <col min="4343" max="4343" width="10.5703125" style="108" bestFit="1" customWidth="1"/>
    <col min="4344" max="4344" width="4.85546875" style="108" customWidth="1"/>
    <col min="4345" max="4345" width="13.7109375" style="108" customWidth="1"/>
    <col min="4346" max="4582" width="11.42578125" style="108"/>
    <col min="4583" max="4583" width="1.28515625" style="108" customWidth="1"/>
    <col min="4584" max="4584" width="53.85546875" style="108" customWidth="1"/>
    <col min="4585" max="4585" width="10.85546875" style="108" bestFit="1" customWidth="1"/>
    <col min="4586" max="4586" width="2.85546875" style="108" customWidth="1"/>
    <col min="4587" max="4587" width="10" style="108" customWidth="1"/>
    <col min="4588" max="4588" width="3.7109375" style="108" customWidth="1"/>
    <col min="4589" max="4589" width="13.7109375" style="108" customWidth="1"/>
    <col min="4590" max="4590" width="5" style="108" customWidth="1"/>
    <col min="4591" max="4591" width="10.5703125" style="108" bestFit="1" customWidth="1"/>
    <col min="4592" max="4592" width="4.85546875" style="108" customWidth="1"/>
    <col min="4593" max="4593" width="10.5703125" style="108" bestFit="1" customWidth="1"/>
    <col min="4594" max="4594" width="3.7109375" style="108" customWidth="1"/>
    <col min="4595" max="4595" width="13.7109375" style="108" customWidth="1"/>
    <col min="4596" max="4596" width="5.5703125" style="108" customWidth="1"/>
    <col min="4597" max="4597" width="10.5703125" style="108" customWidth="1"/>
    <col min="4598" max="4598" width="4.85546875" style="108" customWidth="1"/>
    <col min="4599" max="4599" width="10.5703125" style="108" bestFit="1" customWidth="1"/>
    <col min="4600" max="4600" width="4.85546875" style="108" customWidth="1"/>
    <col min="4601" max="4601" width="13.7109375" style="108" customWidth="1"/>
    <col min="4602" max="4838" width="11.42578125" style="108"/>
    <col min="4839" max="4839" width="1.28515625" style="108" customWidth="1"/>
    <col min="4840" max="4840" width="53.85546875" style="108" customWidth="1"/>
    <col min="4841" max="4841" width="10.85546875" style="108" bestFit="1" customWidth="1"/>
    <col min="4842" max="4842" width="2.85546875" style="108" customWidth="1"/>
    <col min="4843" max="4843" width="10" style="108" customWidth="1"/>
    <col min="4844" max="4844" width="3.7109375" style="108" customWidth="1"/>
    <col min="4845" max="4845" width="13.7109375" style="108" customWidth="1"/>
    <col min="4846" max="4846" width="5" style="108" customWidth="1"/>
    <col min="4847" max="4847" width="10.5703125" style="108" bestFit="1" customWidth="1"/>
    <col min="4848" max="4848" width="4.85546875" style="108" customWidth="1"/>
    <col min="4849" max="4849" width="10.5703125" style="108" bestFit="1" customWidth="1"/>
    <col min="4850" max="4850" width="3.7109375" style="108" customWidth="1"/>
    <col min="4851" max="4851" width="13.7109375" style="108" customWidth="1"/>
    <col min="4852" max="4852" width="5.5703125" style="108" customWidth="1"/>
    <col min="4853" max="4853" width="10.5703125" style="108" customWidth="1"/>
    <col min="4854" max="4854" width="4.85546875" style="108" customWidth="1"/>
    <col min="4855" max="4855" width="10.5703125" style="108" bestFit="1" customWidth="1"/>
    <col min="4856" max="4856" width="4.85546875" style="108" customWidth="1"/>
    <col min="4857" max="4857" width="13.7109375" style="108" customWidth="1"/>
    <col min="4858" max="5094" width="11.42578125" style="108"/>
    <col min="5095" max="5095" width="1.28515625" style="108" customWidth="1"/>
    <col min="5096" max="5096" width="53.85546875" style="108" customWidth="1"/>
    <col min="5097" max="5097" width="10.85546875" style="108" bestFit="1" customWidth="1"/>
    <col min="5098" max="5098" width="2.85546875" style="108" customWidth="1"/>
    <col min="5099" max="5099" width="10" style="108" customWidth="1"/>
    <col min="5100" max="5100" width="3.7109375" style="108" customWidth="1"/>
    <col min="5101" max="5101" width="13.7109375" style="108" customWidth="1"/>
    <col min="5102" max="5102" width="5" style="108" customWidth="1"/>
    <col min="5103" max="5103" width="10.5703125" style="108" bestFit="1" customWidth="1"/>
    <col min="5104" max="5104" width="4.85546875" style="108" customWidth="1"/>
    <col min="5105" max="5105" width="10.5703125" style="108" bestFit="1" customWidth="1"/>
    <col min="5106" max="5106" width="3.7109375" style="108" customWidth="1"/>
    <col min="5107" max="5107" width="13.7109375" style="108" customWidth="1"/>
    <col min="5108" max="5108" width="5.5703125" style="108" customWidth="1"/>
    <col min="5109" max="5109" width="10.5703125" style="108" customWidth="1"/>
    <col min="5110" max="5110" width="4.85546875" style="108" customWidth="1"/>
    <col min="5111" max="5111" width="10.5703125" style="108" bestFit="1" customWidth="1"/>
    <col min="5112" max="5112" width="4.85546875" style="108" customWidth="1"/>
    <col min="5113" max="5113" width="13.7109375" style="108" customWidth="1"/>
    <col min="5114" max="5350" width="11.42578125" style="108"/>
    <col min="5351" max="5351" width="1.28515625" style="108" customWidth="1"/>
    <col min="5352" max="5352" width="53.85546875" style="108" customWidth="1"/>
    <col min="5353" max="5353" width="10.85546875" style="108" bestFit="1" customWidth="1"/>
    <col min="5354" max="5354" width="2.85546875" style="108" customWidth="1"/>
    <col min="5355" max="5355" width="10" style="108" customWidth="1"/>
    <col min="5356" max="5356" width="3.7109375" style="108" customWidth="1"/>
    <col min="5357" max="5357" width="13.7109375" style="108" customWidth="1"/>
    <col min="5358" max="5358" width="5" style="108" customWidth="1"/>
    <col min="5359" max="5359" width="10.5703125" style="108" bestFit="1" customWidth="1"/>
    <col min="5360" max="5360" width="4.85546875" style="108" customWidth="1"/>
    <col min="5361" max="5361" width="10.5703125" style="108" bestFit="1" customWidth="1"/>
    <col min="5362" max="5362" width="3.7109375" style="108" customWidth="1"/>
    <col min="5363" max="5363" width="13.7109375" style="108" customWidth="1"/>
    <col min="5364" max="5364" width="5.5703125" style="108" customWidth="1"/>
    <col min="5365" max="5365" width="10.5703125" style="108" customWidth="1"/>
    <col min="5366" max="5366" width="4.85546875" style="108" customWidth="1"/>
    <col min="5367" max="5367" width="10.5703125" style="108" bestFit="1" customWidth="1"/>
    <col min="5368" max="5368" width="4.85546875" style="108" customWidth="1"/>
    <col min="5369" max="5369" width="13.7109375" style="108" customWidth="1"/>
    <col min="5370" max="5606" width="11.42578125" style="108"/>
    <col min="5607" max="5607" width="1.28515625" style="108" customWidth="1"/>
    <col min="5608" max="5608" width="53.85546875" style="108" customWidth="1"/>
    <col min="5609" max="5609" width="10.85546875" style="108" bestFit="1" customWidth="1"/>
    <col min="5610" max="5610" width="2.85546875" style="108" customWidth="1"/>
    <col min="5611" max="5611" width="10" style="108" customWidth="1"/>
    <col min="5612" max="5612" width="3.7109375" style="108" customWidth="1"/>
    <col min="5613" max="5613" width="13.7109375" style="108" customWidth="1"/>
    <col min="5614" max="5614" width="5" style="108" customWidth="1"/>
    <col min="5615" max="5615" width="10.5703125" style="108" bestFit="1" customWidth="1"/>
    <col min="5616" max="5616" width="4.85546875" style="108" customWidth="1"/>
    <col min="5617" max="5617" width="10.5703125" style="108" bestFit="1" customWidth="1"/>
    <col min="5618" max="5618" width="3.7109375" style="108" customWidth="1"/>
    <col min="5619" max="5619" width="13.7109375" style="108" customWidth="1"/>
    <col min="5620" max="5620" width="5.5703125" style="108" customWidth="1"/>
    <col min="5621" max="5621" width="10.5703125" style="108" customWidth="1"/>
    <col min="5622" max="5622" width="4.85546875" style="108" customWidth="1"/>
    <col min="5623" max="5623" width="10.5703125" style="108" bestFit="1" customWidth="1"/>
    <col min="5624" max="5624" width="4.85546875" style="108" customWidth="1"/>
    <col min="5625" max="5625" width="13.7109375" style="108" customWidth="1"/>
    <col min="5626" max="5862" width="11.42578125" style="108"/>
    <col min="5863" max="5863" width="1.28515625" style="108" customWidth="1"/>
    <col min="5864" max="5864" width="53.85546875" style="108" customWidth="1"/>
    <col min="5865" max="5865" width="10.85546875" style="108" bestFit="1" customWidth="1"/>
    <col min="5866" max="5866" width="2.85546875" style="108" customWidth="1"/>
    <col min="5867" max="5867" width="10" style="108" customWidth="1"/>
    <col min="5868" max="5868" width="3.7109375" style="108" customWidth="1"/>
    <col min="5869" max="5869" width="13.7109375" style="108" customWidth="1"/>
    <col min="5870" max="5870" width="5" style="108" customWidth="1"/>
    <col min="5871" max="5871" width="10.5703125" style="108" bestFit="1" customWidth="1"/>
    <col min="5872" max="5872" width="4.85546875" style="108" customWidth="1"/>
    <col min="5873" max="5873" width="10.5703125" style="108" bestFit="1" customWidth="1"/>
    <col min="5874" max="5874" width="3.7109375" style="108" customWidth="1"/>
    <col min="5875" max="5875" width="13.7109375" style="108" customWidth="1"/>
    <col min="5876" max="5876" width="5.5703125" style="108" customWidth="1"/>
    <col min="5877" max="5877" width="10.5703125" style="108" customWidth="1"/>
    <col min="5878" max="5878" width="4.85546875" style="108" customWidth="1"/>
    <col min="5879" max="5879" width="10.5703125" style="108" bestFit="1" customWidth="1"/>
    <col min="5880" max="5880" width="4.85546875" style="108" customWidth="1"/>
    <col min="5881" max="5881" width="13.7109375" style="108" customWidth="1"/>
    <col min="5882" max="6118" width="11.42578125" style="108"/>
    <col min="6119" max="6119" width="1.28515625" style="108" customWidth="1"/>
    <col min="6120" max="6120" width="53.85546875" style="108" customWidth="1"/>
    <col min="6121" max="6121" width="10.85546875" style="108" bestFit="1" customWidth="1"/>
    <col min="6122" max="6122" width="2.85546875" style="108" customWidth="1"/>
    <col min="6123" max="6123" width="10" style="108" customWidth="1"/>
    <col min="6124" max="6124" width="3.7109375" style="108" customWidth="1"/>
    <col min="6125" max="6125" width="13.7109375" style="108" customWidth="1"/>
    <col min="6126" max="6126" width="5" style="108" customWidth="1"/>
    <col min="6127" max="6127" width="10.5703125" style="108" bestFit="1" customWidth="1"/>
    <col min="6128" max="6128" width="4.85546875" style="108" customWidth="1"/>
    <col min="6129" max="6129" width="10.5703125" style="108" bestFit="1" customWidth="1"/>
    <col min="6130" max="6130" width="3.7109375" style="108" customWidth="1"/>
    <col min="6131" max="6131" width="13.7109375" style="108" customWidth="1"/>
    <col min="6132" max="6132" width="5.5703125" style="108" customWidth="1"/>
    <col min="6133" max="6133" width="10.5703125" style="108" customWidth="1"/>
    <col min="6134" max="6134" width="4.85546875" style="108" customWidth="1"/>
    <col min="6135" max="6135" width="10.5703125" style="108" bestFit="1" customWidth="1"/>
    <col min="6136" max="6136" width="4.85546875" style="108" customWidth="1"/>
    <col min="6137" max="6137" width="13.7109375" style="108" customWidth="1"/>
    <col min="6138" max="6374" width="11.42578125" style="108"/>
    <col min="6375" max="6375" width="1.28515625" style="108" customWidth="1"/>
    <col min="6376" max="6376" width="53.85546875" style="108" customWidth="1"/>
    <col min="6377" max="6377" width="10.85546875" style="108" bestFit="1" customWidth="1"/>
    <col min="6378" max="6378" width="2.85546875" style="108" customWidth="1"/>
    <col min="6379" max="6379" width="10" style="108" customWidth="1"/>
    <col min="6380" max="6380" width="3.7109375" style="108" customWidth="1"/>
    <col min="6381" max="6381" width="13.7109375" style="108" customWidth="1"/>
    <col min="6382" max="6382" width="5" style="108" customWidth="1"/>
    <col min="6383" max="6383" width="10.5703125" style="108" bestFit="1" customWidth="1"/>
    <col min="6384" max="6384" width="4.85546875" style="108" customWidth="1"/>
    <col min="6385" max="6385" width="10.5703125" style="108" bestFit="1" customWidth="1"/>
    <col min="6386" max="6386" width="3.7109375" style="108" customWidth="1"/>
    <col min="6387" max="6387" width="13.7109375" style="108" customWidth="1"/>
    <col min="6388" max="6388" width="5.5703125" style="108" customWidth="1"/>
    <col min="6389" max="6389" width="10.5703125" style="108" customWidth="1"/>
    <col min="6390" max="6390" width="4.85546875" style="108" customWidth="1"/>
    <col min="6391" max="6391" width="10.5703125" style="108" bestFit="1" customWidth="1"/>
    <col min="6392" max="6392" width="4.85546875" style="108" customWidth="1"/>
    <col min="6393" max="6393" width="13.7109375" style="108" customWidth="1"/>
    <col min="6394" max="6630" width="11.42578125" style="108"/>
    <col min="6631" max="6631" width="1.28515625" style="108" customWidth="1"/>
    <col min="6632" max="6632" width="53.85546875" style="108" customWidth="1"/>
    <col min="6633" max="6633" width="10.85546875" style="108" bestFit="1" customWidth="1"/>
    <col min="6634" max="6634" width="2.85546875" style="108" customWidth="1"/>
    <col min="6635" max="6635" width="10" style="108" customWidth="1"/>
    <col min="6636" max="6636" width="3.7109375" style="108" customWidth="1"/>
    <col min="6637" max="6637" width="13.7109375" style="108" customWidth="1"/>
    <col min="6638" max="6638" width="5" style="108" customWidth="1"/>
    <col min="6639" max="6639" width="10.5703125" style="108" bestFit="1" customWidth="1"/>
    <col min="6640" max="6640" width="4.85546875" style="108" customWidth="1"/>
    <col min="6641" max="6641" width="10.5703125" style="108" bestFit="1" customWidth="1"/>
    <col min="6642" max="6642" width="3.7109375" style="108" customWidth="1"/>
    <col min="6643" max="6643" width="13.7109375" style="108" customWidth="1"/>
    <col min="6644" max="6644" width="5.5703125" style="108" customWidth="1"/>
    <col min="6645" max="6645" width="10.5703125" style="108" customWidth="1"/>
    <col min="6646" max="6646" width="4.85546875" style="108" customWidth="1"/>
    <col min="6647" max="6647" width="10.5703125" style="108" bestFit="1" customWidth="1"/>
    <col min="6648" max="6648" width="4.85546875" style="108" customWidth="1"/>
    <col min="6649" max="6649" width="13.7109375" style="108" customWidth="1"/>
    <col min="6650" max="6886" width="11.42578125" style="108"/>
    <col min="6887" max="6887" width="1.28515625" style="108" customWidth="1"/>
    <col min="6888" max="6888" width="53.85546875" style="108" customWidth="1"/>
    <col min="6889" max="6889" width="10.85546875" style="108" bestFit="1" customWidth="1"/>
    <col min="6890" max="6890" width="2.85546875" style="108" customWidth="1"/>
    <col min="6891" max="6891" width="10" style="108" customWidth="1"/>
    <col min="6892" max="6892" width="3.7109375" style="108" customWidth="1"/>
    <col min="6893" max="6893" width="13.7109375" style="108" customWidth="1"/>
    <col min="6894" max="6894" width="5" style="108" customWidth="1"/>
    <col min="6895" max="6895" width="10.5703125" style="108" bestFit="1" customWidth="1"/>
    <col min="6896" max="6896" width="4.85546875" style="108" customWidth="1"/>
    <col min="6897" max="6897" width="10.5703125" style="108" bestFit="1" customWidth="1"/>
    <col min="6898" max="6898" width="3.7109375" style="108" customWidth="1"/>
    <col min="6899" max="6899" width="13.7109375" style="108" customWidth="1"/>
    <col min="6900" max="6900" width="5.5703125" style="108" customWidth="1"/>
    <col min="6901" max="6901" width="10.5703125" style="108" customWidth="1"/>
    <col min="6902" max="6902" width="4.85546875" style="108" customWidth="1"/>
    <col min="6903" max="6903" width="10.5703125" style="108" bestFit="1" customWidth="1"/>
    <col min="6904" max="6904" width="4.85546875" style="108" customWidth="1"/>
    <col min="6905" max="6905" width="13.7109375" style="108" customWidth="1"/>
    <col min="6906" max="7142" width="11.42578125" style="108"/>
    <col min="7143" max="7143" width="1.28515625" style="108" customWidth="1"/>
    <col min="7144" max="7144" width="53.85546875" style="108" customWidth="1"/>
    <col min="7145" max="7145" width="10.85546875" style="108" bestFit="1" customWidth="1"/>
    <col min="7146" max="7146" width="2.85546875" style="108" customWidth="1"/>
    <col min="7147" max="7147" width="10" style="108" customWidth="1"/>
    <col min="7148" max="7148" width="3.7109375" style="108" customWidth="1"/>
    <col min="7149" max="7149" width="13.7109375" style="108" customWidth="1"/>
    <col min="7150" max="7150" width="5" style="108" customWidth="1"/>
    <col min="7151" max="7151" width="10.5703125" style="108" bestFit="1" customWidth="1"/>
    <col min="7152" max="7152" width="4.85546875" style="108" customWidth="1"/>
    <col min="7153" max="7153" width="10.5703125" style="108" bestFit="1" customWidth="1"/>
    <col min="7154" max="7154" width="3.7109375" style="108" customWidth="1"/>
    <col min="7155" max="7155" width="13.7109375" style="108" customWidth="1"/>
    <col min="7156" max="7156" width="5.5703125" style="108" customWidth="1"/>
    <col min="7157" max="7157" width="10.5703125" style="108" customWidth="1"/>
    <col min="7158" max="7158" width="4.85546875" style="108" customWidth="1"/>
    <col min="7159" max="7159" width="10.5703125" style="108" bestFit="1" customWidth="1"/>
    <col min="7160" max="7160" width="4.85546875" style="108" customWidth="1"/>
    <col min="7161" max="7161" width="13.7109375" style="108" customWidth="1"/>
    <col min="7162" max="7398" width="11.42578125" style="108"/>
    <col min="7399" max="7399" width="1.28515625" style="108" customWidth="1"/>
    <col min="7400" max="7400" width="53.85546875" style="108" customWidth="1"/>
    <col min="7401" max="7401" width="10.85546875" style="108" bestFit="1" customWidth="1"/>
    <col min="7402" max="7402" width="2.85546875" style="108" customWidth="1"/>
    <col min="7403" max="7403" width="10" style="108" customWidth="1"/>
    <col min="7404" max="7404" width="3.7109375" style="108" customWidth="1"/>
    <col min="7405" max="7405" width="13.7109375" style="108" customWidth="1"/>
    <col min="7406" max="7406" width="5" style="108" customWidth="1"/>
    <col min="7407" max="7407" width="10.5703125" style="108" bestFit="1" customWidth="1"/>
    <col min="7408" max="7408" width="4.85546875" style="108" customWidth="1"/>
    <col min="7409" max="7409" width="10.5703125" style="108" bestFit="1" customWidth="1"/>
    <col min="7410" max="7410" width="3.7109375" style="108" customWidth="1"/>
    <col min="7411" max="7411" width="13.7109375" style="108" customWidth="1"/>
    <col min="7412" max="7412" width="5.5703125" style="108" customWidth="1"/>
    <col min="7413" max="7413" width="10.5703125" style="108" customWidth="1"/>
    <col min="7414" max="7414" width="4.85546875" style="108" customWidth="1"/>
    <col min="7415" max="7415" width="10.5703125" style="108" bestFit="1" customWidth="1"/>
    <col min="7416" max="7416" width="4.85546875" style="108" customWidth="1"/>
    <col min="7417" max="7417" width="13.7109375" style="108" customWidth="1"/>
    <col min="7418" max="7654" width="11.42578125" style="108"/>
    <col min="7655" max="7655" width="1.28515625" style="108" customWidth="1"/>
    <col min="7656" max="7656" width="53.85546875" style="108" customWidth="1"/>
    <col min="7657" max="7657" width="10.85546875" style="108" bestFit="1" customWidth="1"/>
    <col min="7658" max="7658" width="2.85546875" style="108" customWidth="1"/>
    <col min="7659" max="7659" width="10" style="108" customWidth="1"/>
    <col min="7660" max="7660" width="3.7109375" style="108" customWidth="1"/>
    <col min="7661" max="7661" width="13.7109375" style="108" customWidth="1"/>
    <col min="7662" max="7662" width="5" style="108" customWidth="1"/>
    <col min="7663" max="7663" width="10.5703125" style="108" bestFit="1" customWidth="1"/>
    <col min="7664" max="7664" width="4.85546875" style="108" customWidth="1"/>
    <col min="7665" max="7665" width="10.5703125" style="108" bestFit="1" customWidth="1"/>
    <col min="7666" max="7666" width="3.7109375" style="108" customWidth="1"/>
    <col min="7667" max="7667" width="13.7109375" style="108" customWidth="1"/>
    <col min="7668" max="7668" width="5.5703125" style="108" customWidth="1"/>
    <col min="7669" max="7669" width="10.5703125" style="108" customWidth="1"/>
    <col min="7670" max="7670" width="4.85546875" style="108" customWidth="1"/>
    <col min="7671" max="7671" width="10.5703125" style="108" bestFit="1" customWidth="1"/>
    <col min="7672" max="7672" width="4.85546875" style="108" customWidth="1"/>
    <col min="7673" max="7673" width="13.7109375" style="108" customWidth="1"/>
    <col min="7674" max="7910" width="11.42578125" style="108"/>
    <col min="7911" max="7911" width="1.28515625" style="108" customWidth="1"/>
    <col min="7912" max="7912" width="53.85546875" style="108" customWidth="1"/>
    <col min="7913" max="7913" width="10.85546875" style="108" bestFit="1" customWidth="1"/>
    <col min="7914" max="7914" width="2.85546875" style="108" customWidth="1"/>
    <col min="7915" max="7915" width="10" style="108" customWidth="1"/>
    <col min="7916" max="7916" width="3.7109375" style="108" customWidth="1"/>
    <col min="7917" max="7917" width="13.7109375" style="108" customWidth="1"/>
    <col min="7918" max="7918" width="5" style="108" customWidth="1"/>
    <col min="7919" max="7919" width="10.5703125" style="108" bestFit="1" customWidth="1"/>
    <col min="7920" max="7920" width="4.85546875" style="108" customWidth="1"/>
    <col min="7921" max="7921" width="10.5703125" style="108" bestFit="1" customWidth="1"/>
    <col min="7922" max="7922" width="3.7109375" style="108" customWidth="1"/>
    <col min="7923" max="7923" width="13.7109375" style="108" customWidth="1"/>
    <col min="7924" max="7924" width="5.5703125" style="108" customWidth="1"/>
    <col min="7925" max="7925" width="10.5703125" style="108" customWidth="1"/>
    <col min="7926" max="7926" width="4.85546875" style="108" customWidth="1"/>
    <col min="7927" max="7927" width="10.5703125" style="108" bestFit="1" customWidth="1"/>
    <col min="7928" max="7928" width="4.85546875" style="108" customWidth="1"/>
    <col min="7929" max="7929" width="13.7109375" style="108" customWidth="1"/>
    <col min="7930" max="8166" width="11.42578125" style="108"/>
    <col min="8167" max="8167" width="1.28515625" style="108" customWidth="1"/>
    <col min="8168" max="8168" width="53.85546875" style="108" customWidth="1"/>
    <col min="8169" max="8169" width="10.85546875" style="108" bestFit="1" customWidth="1"/>
    <col min="8170" max="8170" width="2.85546875" style="108" customWidth="1"/>
    <col min="8171" max="8171" width="10" style="108" customWidth="1"/>
    <col min="8172" max="8172" width="3.7109375" style="108" customWidth="1"/>
    <col min="8173" max="8173" width="13.7109375" style="108" customWidth="1"/>
    <col min="8174" max="8174" width="5" style="108" customWidth="1"/>
    <col min="8175" max="8175" width="10.5703125" style="108" bestFit="1" customWidth="1"/>
    <col min="8176" max="8176" width="4.85546875" style="108" customWidth="1"/>
    <col min="8177" max="8177" width="10.5703125" style="108" bestFit="1" customWidth="1"/>
    <col min="8178" max="8178" width="3.7109375" style="108" customWidth="1"/>
    <col min="8179" max="8179" width="13.7109375" style="108" customWidth="1"/>
    <col min="8180" max="8180" width="5.5703125" style="108" customWidth="1"/>
    <col min="8181" max="8181" width="10.5703125" style="108" customWidth="1"/>
    <col min="8182" max="8182" width="4.85546875" style="108" customWidth="1"/>
    <col min="8183" max="8183" width="10.5703125" style="108" bestFit="1" customWidth="1"/>
    <col min="8184" max="8184" width="4.85546875" style="108" customWidth="1"/>
    <col min="8185" max="8185" width="13.7109375" style="108" customWidth="1"/>
    <col min="8186" max="8422" width="11.42578125" style="108"/>
    <col min="8423" max="8423" width="1.28515625" style="108" customWidth="1"/>
    <col min="8424" max="8424" width="53.85546875" style="108" customWidth="1"/>
    <col min="8425" max="8425" width="10.85546875" style="108" bestFit="1" customWidth="1"/>
    <col min="8426" max="8426" width="2.85546875" style="108" customWidth="1"/>
    <col min="8427" max="8427" width="10" style="108" customWidth="1"/>
    <col min="8428" max="8428" width="3.7109375" style="108" customWidth="1"/>
    <col min="8429" max="8429" width="13.7109375" style="108" customWidth="1"/>
    <col min="8430" max="8430" width="5" style="108" customWidth="1"/>
    <col min="8431" max="8431" width="10.5703125" style="108" bestFit="1" customWidth="1"/>
    <col min="8432" max="8432" width="4.85546875" style="108" customWidth="1"/>
    <col min="8433" max="8433" width="10.5703125" style="108" bestFit="1" customWidth="1"/>
    <col min="8434" max="8434" width="3.7109375" style="108" customWidth="1"/>
    <col min="8435" max="8435" width="13.7109375" style="108" customWidth="1"/>
    <col min="8436" max="8436" width="5.5703125" style="108" customWidth="1"/>
    <col min="8437" max="8437" width="10.5703125" style="108" customWidth="1"/>
    <col min="8438" max="8438" width="4.85546875" style="108" customWidth="1"/>
    <col min="8439" max="8439" width="10.5703125" style="108" bestFit="1" customWidth="1"/>
    <col min="8440" max="8440" width="4.85546875" style="108" customWidth="1"/>
    <col min="8441" max="8441" width="13.7109375" style="108" customWidth="1"/>
    <col min="8442" max="8678" width="11.42578125" style="108"/>
    <col min="8679" max="8679" width="1.28515625" style="108" customWidth="1"/>
    <col min="8680" max="8680" width="53.85546875" style="108" customWidth="1"/>
    <col min="8681" max="8681" width="10.85546875" style="108" bestFit="1" customWidth="1"/>
    <col min="8682" max="8682" width="2.85546875" style="108" customWidth="1"/>
    <col min="8683" max="8683" width="10" style="108" customWidth="1"/>
    <col min="8684" max="8684" width="3.7109375" style="108" customWidth="1"/>
    <col min="8685" max="8685" width="13.7109375" style="108" customWidth="1"/>
    <col min="8686" max="8686" width="5" style="108" customWidth="1"/>
    <col min="8687" max="8687" width="10.5703125" style="108" bestFit="1" customWidth="1"/>
    <col min="8688" max="8688" width="4.85546875" style="108" customWidth="1"/>
    <col min="8689" max="8689" width="10.5703125" style="108" bestFit="1" customWidth="1"/>
    <col min="8690" max="8690" width="3.7109375" style="108" customWidth="1"/>
    <col min="8691" max="8691" width="13.7109375" style="108" customWidth="1"/>
    <col min="8692" max="8692" width="5.5703125" style="108" customWidth="1"/>
    <col min="8693" max="8693" width="10.5703125" style="108" customWidth="1"/>
    <col min="8694" max="8694" width="4.85546875" style="108" customWidth="1"/>
    <col min="8695" max="8695" width="10.5703125" style="108" bestFit="1" customWidth="1"/>
    <col min="8696" max="8696" width="4.85546875" style="108" customWidth="1"/>
    <col min="8697" max="8697" width="13.7109375" style="108" customWidth="1"/>
    <col min="8698" max="8934" width="11.42578125" style="108"/>
    <col min="8935" max="8935" width="1.28515625" style="108" customWidth="1"/>
    <col min="8936" max="8936" width="53.85546875" style="108" customWidth="1"/>
    <col min="8937" max="8937" width="10.85546875" style="108" bestFit="1" customWidth="1"/>
    <col min="8938" max="8938" width="2.85546875" style="108" customWidth="1"/>
    <col min="8939" max="8939" width="10" style="108" customWidth="1"/>
    <col min="8940" max="8940" width="3.7109375" style="108" customWidth="1"/>
    <col min="8941" max="8941" width="13.7109375" style="108" customWidth="1"/>
    <col min="8942" max="8942" width="5" style="108" customWidth="1"/>
    <col min="8943" max="8943" width="10.5703125" style="108" bestFit="1" customWidth="1"/>
    <col min="8944" max="8944" width="4.85546875" style="108" customWidth="1"/>
    <col min="8945" max="8945" width="10.5703125" style="108" bestFit="1" customWidth="1"/>
    <col min="8946" max="8946" width="3.7109375" style="108" customWidth="1"/>
    <col min="8947" max="8947" width="13.7109375" style="108" customWidth="1"/>
    <col min="8948" max="8948" width="5.5703125" style="108" customWidth="1"/>
    <col min="8949" max="8949" width="10.5703125" style="108" customWidth="1"/>
    <col min="8950" max="8950" width="4.85546875" style="108" customWidth="1"/>
    <col min="8951" max="8951" width="10.5703125" style="108" bestFit="1" customWidth="1"/>
    <col min="8952" max="8952" width="4.85546875" style="108" customWidth="1"/>
    <col min="8953" max="8953" width="13.7109375" style="108" customWidth="1"/>
    <col min="8954" max="9190" width="11.42578125" style="108"/>
    <col min="9191" max="9191" width="1.28515625" style="108" customWidth="1"/>
    <col min="9192" max="9192" width="53.85546875" style="108" customWidth="1"/>
    <col min="9193" max="9193" width="10.85546875" style="108" bestFit="1" customWidth="1"/>
    <col min="9194" max="9194" width="2.85546875" style="108" customWidth="1"/>
    <col min="9195" max="9195" width="10" style="108" customWidth="1"/>
    <col min="9196" max="9196" width="3.7109375" style="108" customWidth="1"/>
    <col min="9197" max="9197" width="13.7109375" style="108" customWidth="1"/>
    <col min="9198" max="9198" width="5" style="108" customWidth="1"/>
    <col min="9199" max="9199" width="10.5703125" style="108" bestFit="1" customWidth="1"/>
    <col min="9200" max="9200" width="4.85546875" style="108" customWidth="1"/>
    <col min="9201" max="9201" width="10.5703125" style="108" bestFit="1" customWidth="1"/>
    <col min="9202" max="9202" width="3.7109375" style="108" customWidth="1"/>
    <col min="9203" max="9203" width="13.7109375" style="108" customWidth="1"/>
    <col min="9204" max="9204" width="5.5703125" style="108" customWidth="1"/>
    <col min="9205" max="9205" width="10.5703125" style="108" customWidth="1"/>
    <col min="9206" max="9206" width="4.85546875" style="108" customWidth="1"/>
    <col min="9207" max="9207" width="10.5703125" style="108" bestFit="1" customWidth="1"/>
    <col min="9208" max="9208" width="4.85546875" style="108" customWidth="1"/>
    <col min="9209" max="9209" width="13.7109375" style="108" customWidth="1"/>
    <col min="9210" max="9446" width="11.42578125" style="108"/>
    <col min="9447" max="9447" width="1.28515625" style="108" customWidth="1"/>
    <col min="9448" max="9448" width="53.85546875" style="108" customWidth="1"/>
    <col min="9449" max="9449" width="10.85546875" style="108" bestFit="1" customWidth="1"/>
    <col min="9450" max="9450" width="2.85546875" style="108" customWidth="1"/>
    <col min="9451" max="9451" width="10" style="108" customWidth="1"/>
    <col min="9452" max="9452" width="3.7109375" style="108" customWidth="1"/>
    <col min="9453" max="9453" width="13.7109375" style="108" customWidth="1"/>
    <col min="9454" max="9454" width="5" style="108" customWidth="1"/>
    <col min="9455" max="9455" width="10.5703125" style="108" bestFit="1" customWidth="1"/>
    <col min="9456" max="9456" width="4.85546875" style="108" customWidth="1"/>
    <col min="9457" max="9457" width="10.5703125" style="108" bestFit="1" customWidth="1"/>
    <col min="9458" max="9458" width="3.7109375" style="108" customWidth="1"/>
    <col min="9459" max="9459" width="13.7109375" style="108" customWidth="1"/>
    <col min="9460" max="9460" width="5.5703125" style="108" customWidth="1"/>
    <col min="9461" max="9461" width="10.5703125" style="108" customWidth="1"/>
    <col min="9462" max="9462" width="4.85546875" style="108" customWidth="1"/>
    <col min="9463" max="9463" width="10.5703125" style="108" bestFit="1" customWidth="1"/>
    <col min="9464" max="9464" width="4.85546875" style="108" customWidth="1"/>
    <col min="9465" max="9465" width="13.7109375" style="108" customWidth="1"/>
    <col min="9466" max="9702" width="11.42578125" style="108"/>
    <col min="9703" max="9703" width="1.28515625" style="108" customWidth="1"/>
    <col min="9704" max="9704" width="53.85546875" style="108" customWidth="1"/>
    <col min="9705" max="9705" width="10.85546875" style="108" bestFit="1" customWidth="1"/>
    <col min="9706" max="9706" width="2.85546875" style="108" customWidth="1"/>
    <col min="9707" max="9707" width="10" style="108" customWidth="1"/>
    <col min="9708" max="9708" width="3.7109375" style="108" customWidth="1"/>
    <col min="9709" max="9709" width="13.7109375" style="108" customWidth="1"/>
    <col min="9710" max="9710" width="5" style="108" customWidth="1"/>
    <col min="9711" max="9711" width="10.5703125" style="108" bestFit="1" customWidth="1"/>
    <col min="9712" max="9712" width="4.85546875" style="108" customWidth="1"/>
    <col min="9713" max="9713" width="10.5703125" style="108" bestFit="1" customWidth="1"/>
    <col min="9714" max="9714" width="3.7109375" style="108" customWidth="1"/>
    <col min="9715" max="9715" width="13.7109375" style="108" customWidth="1"/>
    <col min="9716" max="9716" width="5.5703125" style="108" customWidth="1"/>
    <col min="9717" max="9717" width="10.5703125" style="108" customWidth="1"/>
    <col min="9718" max="9718" width="4.85546875" style="108" customWidth="1"/>
    <col min="9719" max="9719" width="10.5703125" style="108" bestFit="1" customWidth="1"/>
    <col min="9720" max="9720" width="4.85546875" style="108" customWidth="1"/>
    <col min="9721" max="9721" width="13.7109375" style="108" customWidth="1"/>
    <col min="9722" max="9958" width="11.42578125" style="108"/>
    <col min="9959" max="9959" width="1.28515625" style="108" customWidth="1"/>
    <col min="9960" max="9960" width="53.85546875" style="108" customWidth="1"/>
    <col min="9961" max="9961" width="10.85546875" style="108" bestFit="1" customWidth="1"/>
    <col min="9962" max="9962" width="2.85546875" style="108" customWidth="1"/>
    <col min="9963" max="9963" width="10" style="108" customWidth="1"/>
    <col min="9964" max="9964" width="3.7109375" style="108" customWidth="1"/>
    <col min="9965" max="9965" width="13.7109375" style="108" customWidth="1"/>
    <col min="9966" max="9966" width="5" style="108" customWidth="1"/>
    <col min="9967" max="9967" width="10.5703125" style="108" bestFit="1" customWidth="1"/>
    <col min="9968" max="9968" width="4.85546875" style="108" customWidth="1"/>
    <col min="9969" max="9969" width="10.5703125" style="108" bestFit="1" customWidth="1"/>
    <col min="9970" max="9970" width="3.7109375" style="108" customWidth="1"/>
    <col min="9971" max="9971" width="13.7109375" style="108" customWidth="1"/>
    <col min="9972" max="9972" width="5.5703125" style="108" customWidth="1"/>
    <col min="9973" max="9973" width="10.5703125" style="108" customWidth="1"/>
    <col min="9974" max="9974" width="4.85546875" style="108" customWidth="1"/>
    <col min="9975" max="9975" width="10.5703125" style="108" bestFit="1" customWidth="1"/>
    <col min="9976" max="9976" width="4.85546875" style="108" customWidth="1"/>
    <col min="9977" max="9977" width="13.7109375" style="108" customWidth="1"/>
    <col min="9978" max="10214" width="11.42578125" style="108"/>
    <col min="10215" max="10215" width="1.28515625" style="108" customWidth="1"/>
    <col min="10216" max="10216" width="53.85546875" style="108" customWidth="1"/>
    <col min="10217" max="10217" width="10.85546875" style="108" bestFit="1" customWidth="1"/>
    <col min="10218" max="10218" width="2.85546875" style="108" customWidth="1"/>
    <col min="10219" max="10219" width="10" style="108" customWidth="1"/>
    <col min="10220" max="10220" width="3.7109375" style="108" customWidth="1"/>
    <col min="10221" max="10221" width="13.7109375" style="108" customWidth="1"/>
    <col min="10222" max="10222" width="5" style="108" customWidth="1"/>
    <col min="10223" max="10223" width="10.5703125" style="108" bestFit="1" customWidth="1"/>
    <col min="10224" max="10224" width="4.85546875" style="108" customWidth="1"/>
    <col min="10225" max="10225" width="10.5703125" style="108" bestFit="1" customWidth="1"/>
    <col min="10226" max="10226" width="3.7109375" style="108" customWidth="1"/>
    <col min="10227" max="10227" width="13.7109375" style="108" customWidth="1"/>
    <col min="10228" max="10228" width="5.5703125" style="108" customWidth="1"/>
    <col min="10229" max="10229" width="10.5703125" style="108" customWidth="1"/>
    <col min="10230" max="10230" width="4.85546875" style="108" customWidth="1"/>
    <col min="10231" max="10231" width="10.5703125" style="108" bestFit="1" customWidth="1"/>
    <col min="10232" max="10232" width="4.85546875" style="108" customWidth="1"/>
    <col min="10233" max="10233" width="13.7109375" style="108" customWidth="1"/>
    <col min="10234" max="10470" width="11.42578125" style="108"/>
    <col min="10471" max="10471" width="1.28515625" style="108" customWidth="1"/>
    <col min="10472" max="10472" width="53.85546875" style="108" customWidth="1"/>
    <col min="10473" max="10473" width="10.85546875" style="108" bestFit="1" customWidth="1"/>
    <col min="10474" max="10474" width="2.85546875" style="108" customWidth="1"/>
    <col min="10475" max="10475" width="10" style="108" customWidth="1"/>
    <col min="10476" max="10476" width="3.7109375" style="108" customWidth="1"/>
    <col min="10477" max="10477" width="13.7109375" style="108" customWidth="1"/>
    <col min="10478" max="10478" width="5" style="108" customWidth="1"/>
    <col min="10479" max="10479" width="10.5703125" style="108" bestFit="1" customWidth="1"/>
    <col min="10480" max="10480" width="4.85546875" style="108" customWidth="1"/>
    <col min="10481" max="10481" width="10.5703125" style="108" bestFit="1" customWidth="1"/>
    <col min="10482" max="10482" width="3.7109375" style="108" customWidth="1"/>
    <col min="10483" max="10483" width="13.7109375" style="108" customWidth="1"/>
    <col min="10484" max="10484" width="5.5703125" style="108" customWidth="1"/>
    <col min="10485" max="10485" width="10.5703125" style="108" customWidth="1"/>
    <col min="10486" max="10486" width="4.85546875" style="108" customWidth="1"/>
    <col min="10487" max="10487" width="10.5703125" style="108" bestFit="1" customWidth="1"/>
    <col min="10488" max="10488" width="4.85546875" style="108" customWidth="1"/>
    <col min="10489" max="10489" width="13.7109375" style="108" customWidth="1"/>
    <col min="10490" max="10726" width="11.42578125" style="108"/>
    <col min="10727" max="10727" width="1.28515625" style="108" customWidth="1"/>
    <col min="10728" max="10728" width="53.85546875" style="108" customWidth="1"/>
    <col min="10729" max="10729" width="10.85546875" style="108" bestFit="1" customWidth="1"/>
    <col min="10730" max="10730" width="2.85546875" style="108" customWidth="1"/>
    <col min="10731" max="10731" width="10" style="108" customWidth="1"/>
    <col min="10732" max="10732" width="3.7109375" style="108" customWidth="1"/>
    <col min="10733" max="10733" width="13.7109375" style="108" customWidth="1"/>
    <col min="10734" max="10734" width="5" style="108" customWidth="1"/>
    <col min="10735" max="10735" width="10.5703125" style="108" bestFit="1" customWidth="1"/>
    <col min="10736" max="10736" width="4.85546875" style="108" customWidth="1"/>
    <col min="10737" max="10737" width="10.5703125" style="108" bestFit="1" customWidth="1"/>
    <col min="10738" max="10738" width="3.7109375" style="108" customWidth="1"/>
    <col min="10739" max="10739" width="13.7109375" style="108" customWidth="1"/>
    <col min="10740" max="10740" width="5.5703125" style="108" customWidth="1"/>
    <col min="10741" max="10741" width="10.5703125" style="108" customWidth="1"/>
    <col min="10742" max="10742" width="4.85546875" style="108" customWidth="1"/>
    <col min="10743" max="10743" width="10.5703125" style="108" bestFit="1" customWidth="1"/>
    <col min="10744" max="10744" width="4.85546875" style="108" customWidth="1"/>
    <col min="10745" max="10745" width="13.7109375" style="108" customWidth="1"/>
    <col min="10746" max="10982" width="11.42578125" style="108"/>
    <col min="10983" max="10983" width="1.28515625" style="108" customWidth="1"/>
    <col min="10984" max="10984" width="53.85546875" style="108" customWidth="1"/>
    <col min="10985" max="10985" width="10.85546875" style="108" bestFit="1" customWidth="1"/>
    <col min="10986" max="10986" width="2.85546875" style="108" customWidth="1"/>
    <col min="10987" max="10987" width="10" style="108" customWidth="1"/>
    <col min="10988" max="10988" width="3.7109375" style="108" customWidth="1"/>
    <col min="10989" max="10989" width="13.7109375" style="108" customWidth="1"/>
    <col min="10990" max="10990" width="5" style="108" customWidth="1"/>
    <col min="10991" max="10991" width="10.5703125" style="108" bestFit="1" customWidth="1"/>
    <col min="10992" max="10992" width="4.85546875" style="108" customWidth="1"/>
    <col min="10993" max="10993" width="10.5703125" style="108" bestFit="1" customWidth="1"/>
    <col min="10994" max="10994" width="3.7109375" style="108" customWidth="1"/>
    <col min="10995" max="10995" width="13.7109375" style="108" customWidth="1"/>
    <col min="10996" max="10996" width="5.5703125" style="108" customWidth="1"/>
    <col min="10997" max="10997" width="10.5703125" style="108" customWidth="1"/>
    <col min="10998" max="10998" width="4.85546875" style="108" customWidth="1"/>
    <col min="10999" max="10999" width="10.5703125" style="108" bestFit="1" customWidth="1"/>
    <col min="11000" max="11000" width="4.85546875" style="108" customWidth="1"/>
    <col min="11001" max="11001" width="13.7109375" style="108" customWidth="1"/>
    <col min="11002" max="11238" width="11.42578125" style="108"/>
    <col min="11239" max="11239" width="1.28515625" style="108" customWidth="1"/>
    <col min="11240" max="11240" width="53.85546875" style="108" customWidth="1"/>
    <col min="11241" max="11241" width="10.85546875" style="108" bestFit="1" customWidth="1"/>
    <col min="11242" max="11242" width="2.85546875" style="108" customWidth="1"/>
    <col min="11243" max="11243" width="10" style="108" customWidth="1"/>
    <col min="11244" max="11244" width="3.7109375" style="108" customWidth="1"/>
    <col min="11245" max="11245" width="13.7109375" style="108" customWidth="1"/>
    <col min="11246" max="11246" width="5" style="108" customWidth="1"/>
    <col min="11247" max="11247" width="10.5703125" style="108" bestFit="1" customWidth="1"/>
    <col min="11248" max="11248" width="4.85546875" style="108" customWidth="1"/>
    <col min="11249" max="11249" width="10.5703125" style="108" bestFit="1" customWidth="1"/>
    <col min="11250" max="11250" width="3.7109375" style="108" customWidth="1"/>
    <col min="11251" max="11251" width="13.7109375" style="108" customWidth="1"/>
    <col min="11252" max="11252" width="5.5703125" style="108" customWidth="1"/>
    <col min="11253" max="11253" width="10.5703125" style="108" customWidth="1"/>
    <col min="11254" max="11254" width="4.85546875" style="108" customWidth="1"/>
    <col min="11255" max="11255" width="10.5703125" style="108" bestFit="1" customWidth="1"/>
    <col min="11256" max="11256" width="4.85546875" style="108" customWidth="1"/>
    <col min="11257" max="11257" width="13.7109375" style="108" customWidth="1"/>
    <col min="11258" max="11494" width="11.42578125" style="108"/>
    <col min="11495" max="11495" width="1.28515625" style="108" customWidth="1"/>
    <col min="11496" max="11496" width="53.85546875" style="108" customWidth="1"/>
    <col min="11497" max="11497" width="10.85546875" style="108" bestFit="1" customWidth="1"/>
    <col min="11498" max="11498" width="2.85546875" style="108" customWidth="1"/>
    <col min="11499" max="11499" width="10" style="108" customWidth="1"/>
    <col min="11500" max="11500" width="3.7109375" style="108" customWidth="1"/>
    <col min="11501" max="11501" width="13.7109375" style="108" customWidth="1"/>
    <col min="11502" max="11502" width="5" style="108" customWidth="1"/>
    <col min="11503" max="11503" width="10.5703125" style="108" bestFit="1" customWidth="1"/>
    <col min="11504" max="11504" width="4.85546875" style="108" customWidth="1"/>
    <col min="11505" max="11505" width="10.5703125" style="108" bestFit="1" customWidth="1"/>
    <col min="11506" max="11506" width="3.7109375" style="108" customWidth="1"/>
    <col min="11507" max="11507" width="13.7109375" style="108" customWidth="1"/>
    <col min="11508" max="11508" width="5.5703125" style="108" customWidth="1"/>
    <col min="11509" max="11509" width="10.5703125" style="108" customWidth="1"/>
    <col min="11510" max="11510" width="4.85546875" style="108" customWidth="1"/>
    <col min="11511" max="11511" width="10.5703125" style="108" bestFit="1" customWidth="1"/>
    <col min="11512" max="11512" width="4.85546875" style="108" customWidth="1"/>
    <col min="11513" max="11513" width="13.7109375" style="108" customWidth="1"/>
    <col min="11514" max="11750" width="11.42578125" style="108"/>
    <col min="11751" max="11751" width="1.28515625" style="108" customWidth="1"/>
    <col min="11752" max="11752" width="53.85546875" style="108" customWidth="1"/>
    <col min="11753" max="11753" width="10.85546875" style="108" bestFit="1" customWidth="1"/>
    <col min="11754" max="11754" width="2.85546875" style="108" customWidth="1"/>
    <col min="11755" max="11755" width="10" style="108" customWidth="1"/>
    <col min="11756" max="11756" width="3.7109375" style="108" customWidth="1"/>
    <col min="11757" max="11757" width="13.7109375" style="108" customWidth="1"/>
    <col min="11758" max="11758" width="5" style="108" customWidth="1"/>
    <col min="11759" max="11759" width="10.5703125" style="108" bestFit="1" customWidth="1"/>
    <col min="11760" max="11760" width="4.85546875" style="108" customWidth="1"/>
    <col min="11761" max="11761" width="10.5703125" style="108" bestFit="1" customWidth="1"/>
    <col min="11762" max="11762" width="3.7109375" style="108" customWidth="1"/>
    <col min="11763" max="11763" width="13.7109375" style="108" customWidth="1"/>
    <col min="11764" max="11764" width="5.5703125" style="108" customWidth="1"/>
    <col min="11765" max="11765" width="10.5703125" style="108" customWidth="1"/>
    <col min="11766" max="11766" width="4.85546875" style="108" customWidth="1"/>
    <col min="11767" max="11767" width="10.5703125" style="108" bestFit="1" customWidth="1"/>
    <col min="11768" max="11768" width="4.85546875" style="108" customWidth="1"/>
    <col min="11769" max="11769" width="13.7109375" style="108" customWidth="1"/>
    <col min="11770" max="12006" width="11.42578125" style="108"/>
    <col min="12007" max="12007" width="1.28515625" style="108" customWidth="1"/>
    <col min="12008" max="12008" width="53.85546875" style="108" customWidth="1"/>
    <col min="12009" max="12009" width="10.85546875" style="108" bestFit="1" customWidth="1"/>
    <col min="12010" max="12010" width="2.85546875" style="108" customWidth="1"/>
    <col min="12011" max="12011" width="10" style="108" customWidth="1"/>
    <col min="12012" max="12012" width="3.7109375" style="108" customWidth="1"/>
    <col min="12013" max="12013" width="13.7109375" style="108" customWidth="1"/>
    <col min="12014" max="12014" width="5" style="108" customWidth="1"/>
    <col min="12015" max="12015" width="10.5703125" style="108" bestFit="1" customWidth="1"/>
    <col min="12016" max="12016" width="4.85546875" style="108" customWidth="1"/>
    <col min="12017" max="12017" width="10.5703125" style="108" bestFit="1" customWidth="1"/>
    <col min="12018" max="12018" width="3.7109375" style="108" customWidth="1"/>
    <col min="12019" max="12019" width="13.7109375" style="108" customWidth="1"/>
    <col min="12020" max="12020" width="5.5703125" style="108" customWidth="1"/>
    <col min="12021" max="12021" width="10.5703125" style="108" customWidth="1"/>
    <col min="12022" max="12022" width="4.85546875" style="108" customWidth="1"/>
    <col min="12023" max="12023" width="10.5703125" style="108" bestFit="1" customWidth="1"/>
    <col min="12024" max="12024" width="4.85546875" style="108" customWidth="1"/>
    <col min="12025" max="12025" width="13.7109375" style="108" customWidth="1"/>
    <col min="12026" max="12262" width="11.42578125" style="108"/>
    <col min="12263" max="12263" width="1.28515625" style="108" customWidth="1"/>
    <col min="12264" max="12264" width="53.85546875" style="108" customWidth="1"/>
    <col min="12265" max="12265" width="10.85546875" style="108" bestFit="1" customWidth="1"/>
    <col min="12266" max="12266" width="2.85546875" style="108" customWidth="1"/>
    <col min="12267" max="12267" width="10" style="108" customWidth="1"/>
    <col min="12268" max="12268" width="3.7109375" style="108" customWidth="1"/>
    <col min="12269" max="12269" width="13.7109375" style="108" customWidth="1"/>
    <col min="12270" max="12270" width="5" style="108" customWidth="1"/>
    <col min="12271" max="12271" width="10.5703125" style="108" bestFit="1" customWidth="1"/>
    <col min="12272" max="12272" width="4.85546875" style="108" customWidth="1"/>
    <col min="12273" max="12273" width="10.5703125" style="108" bestFit="1" customWidth="1"/>
    <col min="12274" max="12274" width="3.7109375" style="108" customWidth="1"/>
    <col min="12275" max="12275" width="13.7109375" style="108" customWidth="1"/>
    <col min="12276" max="12276" width="5.5703125" style="108" customWidth="1"/>
    <col min="12277" max="12277" width="10.5703125" style="108" customWidth="1"/>
    <col min="12278" max="12278" width="4.85546875" style="108" customWidth="1"/>
    <col min="12279" max="12279" width="10.5703125" style="108" bestFit="1" customWidth="1"/>
    <col min="12280" max="12280" width="4.85546875" style="108" customWidth="1"/>
    <col min="12281" max="12281" width="13.7109375" style="108" customWidth="1"/>
    <col min="12282" max="12518" width="11.42578125" style="108"/>
    <col min="12519" max="12519" width="1.28515625" style="108" customWidth="1"/>
    <col min="12520" max="12520" width="53.85546875" style="108" customWidth="1"/>
    <col min="12521" max="12521" width="10.85546875" style="108" bestFit="1" customWidth="1"/>
    <col min="12522" max="12522" width="2.85546875" style="108" customWidth="1"/>
    <col min="12523" max="12523" width="10" style="108" customWidth="1"/>
    <col min="12524" max="12524" width="3.7109375" style="108" customWidth="1"/>
    <col min="12525" max="12525" width="13.7109375" style="108" customWidth="1"/>
    <col min="12526" max="12526" width="5" style="108" customWidth="1"/>
    <col min="12527" max="12527" width="10.5703125" style="108" bestFit="1" customWidth="1"/>
    <col min="12528" max="12528" width="4.85546875" style="108" customWidth="1"/>
    <col min="12529" max="12529" width="10.5703125" style="108" bestFit="1" customWidth="1"/>
    <col min="12530" max="12530" width="3.7109375" style="108" customWidth="1"/>
    <col min="12531" max="12531" width="13.7109375" style="108" customWidth="1"/>
    <col min="12532" max="12532" width="5.5703125" style="108" customWidth="1"/>
    <col min="12533" max="12533" width="10.5703125" style="108" customWidth="1"/>
    <col min="12534" max="12534" width="4.85546875" style="108" customWidth="1"/>
    <col min="12535" max="12535" width="10.5703125" style="108" bestFit="1" customWidth="1"/>
    <col min="12536" max="12536" width="4.85546875" style="108" customWidth="1"/>
    <col min="12537" max="12537" width="13.7109375" style="108" customWidth="1"/>
    <col min="12538" max="12774" width="11.42578125" style="108"/>
    <col min="12775" max="12775" width="1.28515625" style="108" customWidth="1"/>
    <col min="12776" max="12776" width="53.85546875" style="108" customWidth="1"/>
    <col min="12777" max="12777" width="10.85546875" style="108" bestFit="1" customWidth="1"/>
    <col min="12778" max="12778" width="2.85546875" style="108" customWidth="1"/>
    <col min="12779" max="12779" width="10" style="108" customWidth="1"/>
    <col min="12780" max="12780" width="3.7109375" style="108" customWidth="1"/>
    <col min="12781" max="12781" width="13.7109375" style="108" customWidth="1"/>
    <col min="12782" max="12782" width="5" style="108" customWidth="1"/>
    <col min="12783" max="12783" width="10.5703125" style="108" bestFit="1" customWidth="1"/>
    <col min="12784" max="12784" width="4.85546875" style="108" customWidth="1"/>
    <col min="12785" max="12785" width="10.5703125" style="108" bestFit="1" customWidth="1"/>
    <col min="12786" max="12786" width="3.7109375" style="108" customWidth="1"/>
    <col min="12787" max="12787" width="13.7109375" style="108" customWidth="1"/>
    <col min="12788" max="12788" width="5.5703125" style="108" customWidth="1"/>
    <col min="12789" max="12789" width="10.5703125" style="108" customWidth="1"/>
    <col min="12790" max="12790" width="4.85546875" style="108" customWidth="1"/>
    <col min="12791" max="12791" width="10.5703125" style="108" bestFit="1" customWidth="1"/>
    <col min="12792" max="12792" width="4.85546875" style="108" customWidth="1"/>
    <col min="12793" max="12793" width="13.7109375" style="108" customWidth="1"/>
    <col min="12794" max="13030" width="11.42578125" style="108"/>
    <col min="13031" max="13031" width="1.28515625" style="108" customWidth="1"/>
    <col min="13032" max="13032" width="53.85546875" style="108" customWidth="1"/>
    <col min="13033" max="13033" width="10.85546875" style="108" bestFit="1" customWidth="1"/>
    <col min="13034" max="13034" width="2.85546875" style="108" customWidth="1"/>
    <col min="13035" max="13035" width="10" style="108" customWidth="1"/>
    <col min="13036" max="13036" width="3.7109375" style="108" customWidth="1"/>
    <col min="13037" max="13037" width="13.7109375" style="108" customWidth="1"/>
    <col min="13038" max="13038" width="5" style="108" customWidth="1"/>
    <col min="13039" max="13039" width="10.5703125" style="108" bestFit="1" customWidth="1"/>
    <col min="13040" max="13040" width="4.85546875" style="108" customWidth="1"/>
    <col min="13041" max="13041" width="10.5703125" style="108" bestFit="1" customWidth="1"/>
    <col min="13042" max="13042" width="3.7109375" style="108" customWidth="1"/>
    <col min="13043" max="13043" width="13.7109375" style="108" customWidth="1"/>
    <col min="13044" max="13044" width="5.5703125" style="108" customWidth="1"/>
    <col min="13045" max="13045" width="10.5703125" style="108" customWidth="1"/>
    <col min="13046" max="13046" width="4.85546875" style="108" customWidth="1"/>
    <col min="13047" max="13047" width="10.5703125" style="108" bestFit="1" customWidth="1"/>
    <col min="13048" max="13048" width="4.85546875" style="108" customWidth="1"/>
    <col min="13049" max="13049" width="13.7109375" style="108" customWidth="1"/>
    <col min="13050" max="13286" width="11.42578125" style="108"/>
    <col min="13287" max="13287" width="1.28515625" style="108" customWidth="1"/>
    <col min="13288" max="13288" width="53.85546875" style="108" customWidth="1"/>
    <col min="13289" max="13289" width="10.85546875" style="108" bestFit="1" customWidth="1"/>
    <col min="13290" max="13290" width="2.85546875" style="108" customWidth="1"/>
    <col min="13291" max="13291" width="10" style="108" customWidth="1"/>
    <col min="13292" max="13292" width="3.7109375" style="108" customWidth="1"/>
    <col min="13293" max="13293" width="13.7109375" style="108" customWidth="1"/>
    <col min="13294" max="13294" width="5" style="108" customWidth="1"/>
    <col min="13295" max="13295" width="10.5703125" style="108" bestFit="1" customWidth="1"/>
    <col min="13296" max="13296" width="4.85546875" style="108" customWidth="1"/>
    <col min="13297" max="13297" width="10.5703125" style="108" bestFit="1" customWidth="1"/>
    <col min="13298" max="13298" width="3.7109375" style="108" customWidth="1"/>
    <col min="13299" max="13299" width="13.7109375" style="108" customWidth="1"/>
    <col min="13300" max="13300" width="5.5703125" style="108" customWidth="1"/>
    <col min="13301" max="13301" width="10.5703125" style="108" customWidth="1"/>
    <col min="13302" max="13302" width="4.85546875" style="108" customWidth="1"/>
    <col min="13303" max="13303" width="10.5703125" style="108" bestFit="1" customWidth="1"/>
    <col min="13304" max="13304" width="4.85546875" style="108" customWidth="1"/>
    <col min="13305" max="13305" width="13.7109375" style="108" customWidth="1"/>
    <col min="13306" max="13542" width="11.42578125" style="108"/>
    <col min="13543" max="13543" width="1.28515625" style="108" customWidth="1"/>
    <col min="13544" max="13544" width="53.85546875" style="108" customWidth="1"/>
    <col min="13545" max="13545" width="10.85546875" style="108" bestFit="1" customWidth="1"/>
    <col min="13546" max="13546" width="2.85546875" style="108" customWidth="1"/>
    <col min="13547" max="13547" width="10" style="108" customWidth="1"/>
    <col min="13548" max="13548" width="3.7109375" style="108" customWidth="1"/>
    <col min="13549" max="13549" width="13.7109375" style="108" customWidth="1"/>
    <col min="13550" max="13550" width="5" style="108" customWidth="1"/>
    <col min="13551" max="13551" width="10.5703125" style="108" bestFit="1" customWidth="1"/>
    <col min="13552" max="13552" width="4.85546875" style="108" customWidth="1"/>
    <col min="13553" max="13553" width="10.5703125" style="108" bestFit="1" customWidth="1"/>
    <col min="13554" max="13554" width="3.7109375" style="108" customWidth="1"/>
    <col min="13555" max="13555" width="13.7109375" style="108" customWidth="1"/>
    <col min="13556" max="13556" width="5.5703125" style="108" customWidth="1"/>
    <col min="13557" max="13557" width="10.5703125" style="108" customWidth="1"/>
    <col min="13558" max="13558" width="4.85546875" style="108" customWidth="1"/>
    <col min="13559" max="13559" width="10.5703125" style="108" bestFit="1" customWidth="1"/>
    <col min="13560" max="13560" width="4.85546875" style="108" customWidth="1"/>
    <col min="13561" max="13561" width="13.7109375" style="108" customWidth="1"/>
    <col min="13562" max="13798" width="11.42578125" style="108"/>
    <col min="13799" max="13799" width="1.28515625" style="108" customWidth="1"/>
    <col min="13800" max="13800" width="53.85546875" style="108" customWidth="1"/>
    <col min="13801" max="13801" width="10.85546875" style="108" bestFit="1" customWidth="1"/>
    <col min="13802" max="13802" width="2.85546875" style="108" customWidth="1"/>
    <col min="13803" max="13803" width="10" style="108" customWidth="1"/>
    <col min="13804" max="13804" width="3.7109375" style="108" customWidth="1"/>
    <col min="13805" max="13805" width="13.7109375" style="108" customWidth="1"/>
    <col min="13806" max="13806" width="5" style="108" customWidth="1"/>
    <col min="13807" max="13807" width="10.5703125" style="108" bestFit="1" customWidth="1"/>
    <col min="13808" max="13808" width="4.85546875" style="108" customWidth="1"/>
    <col min="13809" max="13809" width="10.5703125" style="108" bestFit="1" customWidth="1"/>
    <col min="13810" max="13810" width="3.7109375" style="108" customWidth="1"/>
    <col min="13811" max="13811" width="13.7109375" style="108" customWidth="1"/>
    <col min="13812" max="13812" width="5.5703125" style="108" customWidth="1"/>
    <col min="13813" max="13813" width="10.5703125" style="108" customWidth="1"/>
    <col min="13814" max="13814" width="4.85546875" style="108" customWidth="1"/>
    <col min="13815" max="13815" width="10.5703125" style="108" bestFit="1" customWidth="1"/>
    <col min="13816" max="13816" width="4.85546875" style="108" customWidth="1"/>
    <col min="13817" max="13817" width="13.7109375" style="108" customWidth="1"/>
    <col min="13818" max="14054" width="11.42578125" style="108"/>
    <col min="14055" max="14055" width="1.28515625" style="108" customWidth="1"/>
    <col min="14056" max="14056" width="53.85546875" style="108" customWidth="1"/>
    <col min="14057" max="14057" width="10.85546875" style="108" bestFit="1" customWidth="1"/>
    <col min="14058" max="14058" width="2.85546875" style="108" customWidth="1"/>
    <col min="14059" max="14059" width="10" style="108" customWidth="1"/>
    <col min="14060" max="14060" width="3.7109375" style="108" customWidth="1"/>
    <col min="14061" max="14061" width="13.7109375" style="108" customWidth="1"/>
    <col min="14062" max="14062" width="5" style="108" customWidth="1"/>
    <col min="14063" max="14063" width="10.5703125" style="108" bestFit="1" customWidth="1"/>
    <col min="14064" max="14064" width="4.85546875" style="108" customWidth="1"/>
    <col min="14065" max="14065" width="10.5703125" style="108" bestFit="1" customWidth="1"/>
    <col min="14066" max="14066" width="3.7109375" style="108" customWidth="1"/>
    <col min="14067" max="14067" width="13.7109375" style="108" customWidth="1"/>
    <col min="14068" max="14068" width="5.5703125" style="108" customWidth="1"/>
    <col min="14069" max="14069" width="10.5703125" style="108" customWidth="1"/>
    <col min="14070" max="14070" width="4.85546875" style="108" customWidth="1"/>
    <col min="14071" max="14071" width="10.5703125" style="108" bestFit="1" customWidth="1"/>
    <col min="14072" max="14072" width="4.85546875" style="108" customWidth="1"/>
    <col min="14073" max="14073" width="13.7109375" style="108" customWidth="1"/>
    <col min="14074" max="14310" width="11.42578125" style="108"/>
    <col min="14311" max="14311" width="1.28515625" style="108" customWidth="1"/>
    <col min="14312" max="14312" width="53.85546875" style="108" customWidth="1"/>
    <col min="14313" max="14313" width="10.85546875" style="108" bestFit="1" customWidth="1"/>
    <col min="14314" max="14314" width="2.85546875" style="108" customWidth="1"/>
    <col min="14315" max="14315" width="10" style="108" customWidth="1"/>
    <col min="14316" max="14316" width="3.7109375" style="108" customWidth="1"/>
    <col min="14317" max="14317" width="13.7109375" style="108" customWidth="1"/>
    <col min="14318" max="14318" width="5" style="108" customWidth="1"/>
    <col min="14319" max="14319" width="10.5703125" style="108" bestFit="1" customWidth="1"/>
    <col min="14320" max="14320" width="4.85546875" style="108" customWidth="1"/>
    <col min="14321" max="14321" width="10.5703125" style="108" bestFit="1" customWidth="1"/>
    <col min="14322" max="14322" width="3.7109375" style="108" customWidth="1"/>
    <col min="14323" max="14323" width="13.7109375" style="108" customWidth="1"/>
    <col min="14324" max="14324" width="5.5703125" style="108" customWidth="1"/>
    <col min="14325" max="14325" width="10.5703125" style="108" customWidth="1"/>
    <col min="14326" max="14326" width="4.85546875" style="108" customWidth="1"/>
    <col min="14327" max="14327" width="10.5703125" style="108" bestFit="1" customWidth="1"/>
    <col min="14328" max="14328" width="4.85546875" style="108" customWidth="1"/>
    <col min="14329" max="14329" width="13.7109375" style="108" customWidth="1"/>
    <col min="14330" max="14566" width="11.42578125" style="108"/>
    <col min="14567" max="14567" width="1.28515625" style="108" customWidth="1"/>
    <col min="14568" max="14568" width="53.85546875" style="108" customWidth="1"/>
    <col min="14569" max="14569" width="10.85546875" style="108" bestFit="1" customWidth="1"/>
    <col min="14570" max="14570" width="2.85546875" style="108" customWidth="1"/>
    <col min="14571" max="14571" width="10" style="108" customWidth="1"/>
    <col min="14572" max="14572" width="3.7109375" style="108" customWidth="1"/>
    <col min="14573" max="14573" width="13.7109375" style="108" customWidth="1"/>
    <col min="14574" max="14574" width="5" style="108" customWidth="1"/>
    <col min="14575" max="14575" width="10.5703125" style="108" bestFit="1" customWidth="1"/>
    <col min="14576" max="14576" width="4.85546875" style="108" customWidth="1"/>
    <col min="14577" max="14577" width="10.5703125" style="108" bestFit="1" customWidth="1"/>
    <col min="14578" max="14578" width="3.7109375" style="108" customWidth="1"/>
    <col min="14579" max="14579" width="13.7109375" style="108" customWidth="1"/>
    <col min="14580" max="14580" width="5.5703125" style="108" customWidth="1"/>
    <col min="14581" max="14581" width="10.5703125" style="108" customWidth="1"/>
    <col min="14582" max="14582" width="4.85546875" style="108" customWidth="1"/>
    <col min="14583" max="14583" width="10.5703125" style="108" bestFit="1" customWidth="1"/>
    <col min="14584" max="14584" width="4.85546875" style="108" customWidth="1"/>
    <col min="14585" max="14585" width="13.7109375" style="108" customWidth="1"/>
    <col min="14586" max="14822" width="11.42578125" style="108"/>
    <col min="14823" max="14823" width="1.28515625" style="108" customWidth="1"/>
    <col min="14824" max="14824" width="53.85546875" style="108" customWidth="1"/>
    <col min="14825" max="14825" width="10.85546875" style="108" bestFit="1" customWidth="1"/>
    <col min="14826" max="14826" width="2.85546875" style="108" customWidth="1"/>
    <col min="14827" max="14827" width="10" style="108" customWidth="1"/>
    <col min="14828" max="14828" width="3.7109375" style="108" customWidth="1"/>
    <col min="14829" max="14829" width="13.7109375" style="108" customWidth="1"/>
    <col min="14830" max="14830" width="5" style="108" customWidth="1"/>
    <col min="14831" max="14831" width="10.5703125" style="108" bestFit="1" customWidth="1"/>
    <col min="14832" max="14832" width="4.85546875" style="108" customWidth="1"/>
    <col min="14833" max="14833" width="10.5703125" style="108" bestFit="1" customWidth="1"/>
    <col min="14834" max="14834" width="3.7109375" style="108" customWidth="1"/>
    <col min="14835" max="14835" width="13.7109375" style="108" customWidth="1"/>
    <col min="14836" max="14836" width="5.5703125" style="108" customWidth="1"/>
    <col min="14837" max="14837" width="10.5703125" style="108" customWidth="1"/>
    <col min="14838" max="14838" width="4.85546875" style="108" customWidth="1"/>
    <col min="14839" max="14839" width="10.5703125" style="108" bestFit="1" customWidth="1"/>
    <col min="14840" max="14840" width="4.85546875" style="108" customWidth="1"/>
    <col min="14841" max="14841" width="13.7109375" style="108" customWidth="1"/>
    <col min="14842" max="15078" width="11.42578125" style="108"/>
    <col min="15079" max="15079" width="1.28515625" style="108" customWidth="1"/>
    <col min="15080" max="15080" width="53.85546875" style="108" customWidth="1"/>
    <col min="15081" max="15081" width="10.85546875" style="108" bestFit="1" customWidth="1"/>
    <col min="15082" max="15082" width="2.85546875" style="108" customWidth="1"/>
    <col min="15083" max="15083" width="10" style="108" customWidth="1"/>
    <col min="15084" max="15084" width="3.7109375" style="108" customWidth="1"/>
    <col min="15085" max="15085" width="13.7109375" style="108" customWidth="1"/>
    <col min="15086" max="15086" width="5" style="108" customWidth="1"/>
    <col min="15087" max="15087" width="10.5703125" style="108" bestFit="1" customWidth="1"/>
    <col min="15088" max="15088" width="4.85546875" style="108" customWidth="1"/>
    <col min="15089" max="15089" width="10.5703125" style="108" bestFit="1" customWidth="1"/>
    <col min="15090" max="15090" width="3.7109375" style="108" customWidth="1"/>
    <col min="15091" max="15091" width="13.7109375" style="108" customWidth="1"/>
    <col min="15092" max="15092" width="5.5703125" style="108" customWidth="1"/>
    <col min="15093" max="15093" width="10.5703125" style="108" customWidth="1"/>
    <col min="15094" max="15094" width="4.85546875" style="108" customWidth="1"/>
    <col min="15095" max="15095" width="10.5703125" style="108" bestFit="1" customWidth="1"/>
    <col min="15096" max="15096" width="4.85546875" style="108" customWidth="1"/>
    <col min="15097" max="15097" width="13.7109375" style="108" customWidth="1"/>
    <col min="15098" max="15334" width="11.42578125" style="108"/>
    <col min="15335" max="15335" width="1.28515625" style="108" customWidth="1"/>
    <col min="15336" max="15336" width="53.85546875" style="108" customWidth="1"/>
    <col min="15337" max="15337" width="10.85546875" style="108" bestFit="1" customWidth="1"/>
    <col min="15338" max="15338" width="2.85546875" style="108" customWidth="1"/>
    <col min="15339" max="15339" width="10" style="108" customWidth="1"/>
    <col min="15340" max="15340" width="3.7109375" style="108" customWidth="1"/>
    <col min="15341" max="15341" width="13.7109375" style="108" customWidth="1"/>
    <col min="15342" max="15342" width="5" style="108" customWidth="1"/>
    <col min="15343" max="15343" width="10.5703125" style="108" bestFit="1" customWidth="1"/>
    <col min="15344" max="15344" width="4.85546875" style="108" customWidth="1"/>
    <col min="15345" max="15345" width="10.5703125" style="108" bestFit="1" customWidth="1"/>
    <col min="15346" max="15346" width="3.7109375" style="108" customWidth="1"/>
    <col min="15347" max="15347" width="13.7109375" style="108" customWidth="1"/>
    <col min="15348" max="15348" width="5.5703125" style="108" customWidth="1"/>
    <col min="15349" max="15349" width="10.5703125" style="108" customWidth="1"/>
    <col min="15350" max="15350" width="4.85546875" style="108" customWidth="1"/>
    <col min="15351" max="15351" width="10.5703125" style="108" bestFit="1" customWidth="1"/>
    <col min="15352" max="15352" width="4.85546875" style="108" customWidth="1"/>
    <col min="15353" max="15353" width="13.7109375" style="108" customWidth="1"/>
    <col min="15354" max="15590" width="11.42578125" style="108"/>
    <col min="15591" max="15591" width="1.28515625" style="108" customWidth="1"/>
    <col min="15592" max="15592" width="53.85546875" style="108" customWidth="1"/>
    <col min="15593" max="15593" width="10.85546875" style="108" bestFit="1" customWidth="1"/>
    <col min="15594" max="15594" width="2.85546875" style="108" customWidth="1"/>
    <col min="15595" max="15595" width="10" style="108" customWidth="1"/>
    <col min="15596" max="15596" width="3.7109375" style="108" customWidth="1"/>
    <col min="15597" max="15597" width="13.7109375" style="108" customWidth="1"/>
    <col min="15598" max="15598" width="5" style="108" customWidth="1"/>
    <col min="15599" max="15599" width="10.5703125" style="108" bestFit="1" customWidth="1"/>
    <col min="15600" max="15600" width="4.85546875" style="108" customWidth="1"/>
    <col min="15601" max="15601" width="10.5703125" style="108" bestFit="1" customWidth="1"/>
    <col min="15602" max="15602" width="3.7109375" style="108" customWidth="1"/>
    <col min="15603" max="15603" width="13.7109375" style="108" customWidth="1"/>
    <col min="15604" max="15604" width="5.5703125" style="108" customWidth="1"/>
    <col min="15605" max="15605" width="10.5703125" style="108" customWidth="1"/>
    <col min="15606" max="15606" width="4.85546875" style="108" customWidth="1"/>
    <col min="15607" max="15607" width="10.5703125" style="108" bestFit="1" customWidth="1"/>
    <col min="15608" max="15608" width="4.85546875" style="108" customWidth="1"/>
    <col min="15609" max="15609" width="13.7109375" style="108" customWidth="1"/>
    <col min="15610" max="15846" width="11.42578125" style="108"/>
    <col min="15847" max="15847" width="1.28515625" style="108" customWidth="1"/>
    <col min="15848" max="15848" width="53.85546875" style="108" customWidth="1"/>
    <col min="15849" max="15849" width="10.85546875" style="108" bestFit="1" customWidth="1"/>
    <col min="15850" max="15850" width="2.85546875" style="108" customWidth="1"/>
    <col min="15851" max="15851" width="10" style="108" customWidth="1"/>
    <col min="15852" max="15852" width="3.7109375" style="108" customWidth="1"/>
    <col min="15853" max="15853" width="13.7109375" style="108" customWidth="1"/>
    <col min="15854" max="15854" width="5" style="108" customWidth="1"/>
    <col min="15855" max="15855" width="10.5703125" style="108" bestFit="1" customWidth="1"/>
    <col min="15856" max="15856" width="4.85546875" style="108" customWidth="1"/>
    <col min="15857" max="15857" width="10.5703125" style="108" bestFit="1" customWidth="1"/>
    <col min="15858" max="15858" width="3.7109375" style="108" customWidth="1"/>
    <col min="15859" max="15859" width="13.7109375" style="108" customWidth="1"/>
    <col min="15860" max="15860" width="5.5703125" style="108" customWidth="1"/>
    <col min="15861" max="15861" width="10.5703125" style="108" customWidth="1"/>
    <col min="15862" max="15862" width="4.85546875" style="108" customWidth="1"/>
    <col min="15863" max="15863" width="10.5703125" style="108" bestFit="1" customWidth="1"/>
    <col min="15864" max="15864" width="4.85546875" style="108" customWidth="1"/>
    <col min="15865" max="15865" width="13.7109375" style="108" customWidth="1"/>
    <col min="15866" max="16102" width="11.42578125" style="108"/>
    <col min="16103" max="16103" width="1.28515625" style="108" customWidth="1"/>
    <col min="16104" max="16104" width="53.85546875" style="108" customWidth="1"/>
    <col min="16105" max="16105" width="10.85546875" style="108" bestFit="1" customWidth="1"/>
    <col min="16106" max="16106" width="2.85546875" style="108" customWidth="1"/>
    <col min="16107" max="16107" width="10" style="108" customWidth="1"/>
    <col min="16108" max="16108" width="3.7109375" style="108" customWidth="1"/>
    <col min="16109" max="16109" width="13.7109375" style="108" customWidth="1"/>
    <col min="16110" max="16110" width="5" style="108" customWidth="1"/>
    <col min="16111" max="16111" width="10.5703125" style="108" bestFit="1" customWidth="1"/>
    <col min="16112" max="16112" width="4.85546875" style="108" customWidth="1"/>
    <col min="16113" max="16113" width="10.5703125" style="108" bestFit="1" customWidth="1"/>
    <col min="16114" max="16114" width="3.7109375" style="108" customWidth="1"/>
    <col min="16115" max="16115" width="13.7109375" style="108" customWidth="1"/>
    <col min="16116" max="16116" width="5.5703125" style="108" customWidth="1"/>
    <col min="16117" max="16117" width="10.5703125" style="108" customWidth="1"/>
    <col min="16118" max="16118" width="4.85546875" style="108" customWidth="1"/>
    <col min="16119" max="16119" width="10.5703125" style="108" bestFit="1" customWidth="1"/>
    <col min="16120" max="16120" width="4.85546875" style="108" customWidth="1"/>
    <col min="16121" max="16121" width="13.7109375" style="108" customWidth="1"/>
    <col min="16122" max="16384" width="11.42578125" style="108"/>
  </cols>
  <sheetData>
    <row r="5" spans="1:15" ht="15" customHeight="1" x14ac:dyDescent="0.25">
      <c r="A5" s="777" t="s">
        <v>595</v>
      </c>
      <c r="B5" s="777"/>
      <c r="C5" s="777"/>
      <c r="D5" s="777"/>
    </row>
    <row r="6" spans="1:15" ht="15" customHeight="1" x14ac:dyDescent="0.25">
      <c r="A6" s="777"/>
      <c r="B6" s="777"/>
      <c r="C6" s="777"/>
      <c r="D6" s="777"/>
    </row>
    <row r="7" spans="1:15" s="109" customFormat="1" ht="19.5" customHeight="1" x14ac:dyDescent="0.25">
      <c r="A7" s="254" t="s">
        <v>585</v>
      </c>
      <c r="B7" s="254"/>
      <c r="C7" s="254"/>
      <c r="D7" s="254"/>
    </row>
    <row r="8" spans="1:15" s="109" customFormat="1" ht="14.25" customHeight="1" x14ac:dyDescent="0.3">
      <c r="A8" s="267" t="s">
        <v>336</v>
      </c>
      <c r="B8" s="215"/>
      <c r="C8" s="215"/>
      <c r="D8" s="267"/>
      <c r="E8" s="128"/>
      <c r="F8" s="128"/>
    </row>
    <row r="9" spans="1:15" ht="14.25" customHeight="1" x14ac:dyDescent="0.3">
      <c r="A9" s="257" t="s">
        <v>337</v>
      </c>
      <c r="B9" s="257"/>
      <c r="C9" s="257"/>
      <c r="D9" s="257"/>
      <c r="E9" s="130"/>
      <c r="F9" s="130"/>
      <c r="G9" s="110"/>
      <c r="H9" s="110"/>
      <c r="I9" s="110"/>
      <c r="J9" s="110"/>
      <c r="K9" s="110"/>
      <c r="L9" s="110"/>
      <c r="M9" s="110"/>
      <c r="N9" s="110"/>
    </row>
    <row r="10" spans="1:15" ht="6.75" customHeight="1" x14ac:dyDescent="0.3">
      <c r="A10" s="269"/>
      <c r="B10" s="268"/>
      <c r="C10" s="129"/>
      <c r="D10" s="129"/>
      <c r="E10" s="129"/>
      <c r="F10" s="129"/>
    </row>
    <row r="11" spans="1:15" s="111" customFormat="1" ht="20.25" customHeight="1" x14ac:dyDescent="0.3">
      <c r="A11" s="901"/>
      <c r="B11" s="901"/>
      <c r="C11" s="903" t="s">
        <v>609</v>
      </c>
      <c r="D11" s="903"/>
      <c r="E11" s="131"/>
      <c r="F11" s="131"/>
    </row>
    <row r="12" spans="1:15" s="111" customFormat="1" ht="12" customHeight="1" x14ac:dyDescent="0.3">
      <c r="A12" s="902"/>
      <c r="B12" s="902"/>
      <c r="C12" s="899" t="s">
        <v>338</v>
      </c>
      <c r="D12" s="899"/>
      <c r="E12" s="285"/>
      <c r="F12" s="285"/>
      <c r="G12" s="286"/>
      <c r="H12" s="286"/>
      <c r="I12" s="286"/>
      <c r="J12" s="286"/>
      <c r="K12" s="286"/>
      <c r="L12" s="286"/>
      <c r="M12" s="286"/>
      <c r="N12" s="286"/>
      <c r="O12" s="286"/>
    </row>
    <row r="13" spans="1:15" s="112" customFormat="1" ht="18.75" x14ac:dyDescent="0.3">
      <c r="A13" s="360" t="s">
        <v>339</v>
      </c>
      <c r="B13" s="365" t="s">
        <v>15</v>
      </c>
      <c r="C13" s="366"/>
      <c r="D13" s="366">
        <v>150.46242638374301</v>
      </c>
      <c r="E13" s="897"/>
      <c r="F13" s="897"/>
    </row>
    <row r="14" spans="1:15" s="112" customFormat="1" ht="15" customHeight="1" x14ac:dyDescent="0.3">
      <c r="A14" s="361"/>
      <c r="B14" s="367" t="s">
        <v>340</v>
      </c>
      <c r="C14" s="368"/>
      <c r="D14" s="368">
        <v>10.9390008848801</v>
      </c>
      <c r="E14" s="900"/>
      <c r="F14" s="900"/>
      <c r="G14" s="297"/>
      <c r="H14" s="297"/>
      <c r="I14" s="297"/>
      <c r="J14" s="297"/>
      <c r="K14" s="297"/>
      <c r="L14" s="297"/>
      <c r="M14" s="297"/>
      <c r="N14" s="297"/>
      <c r="O14" s="297"/>
    </row>
    <row r="15" spans="1:15" s="112" customFormat="1" ht="15" customHeight="1" x14ac:dyDescent="0.3">
      <c r="A15" s="361"/>
      <c r="B15" s="367" t="s">
        <v>341</v>
      </c>
      <c r="C15" s="368"/>
      <c r="D15" s="368">
        <v>32259.808860918401</v>
      </c>
      <c r="E15" s="897"/>
      <c r="F15" s="897"/>
    </row>
    <row r="16" spans="1:15" s="112" customFormat="1" ht="18.75" x14ac:dyDescent="0.3">
      <c r="A16" s="362" t="s">
        <v>342</v>
      </c>
      <c r="B16" s="369" t="s">
        <v>15</v>
      </c>
      <c r="C16" s="370"/>
      <c r="D16" s="370">
        <v>42.1074240395453</v>
      </c>
      <c r="E16" s="900"/>
      <c r="F16" s="900"/>
      <c r="G16" s="297"/>
      <c r="H16" s="297"/>
      <c r="I16" s="297"/>
      <c r="J16" s="297"/>
      <c r="K16" s="297"/>
      <c r="L16" s="297"/>
      <c r="M16" s="297"/>
      <c r="N16" s="297"/>
      <c r="O16" s="297"/>
    </row>
    <row r="17" spans="1:37" s="112" customFormat="1" ht="15" customHeight="1" x14ac:dyDescent="0.3">
      <c r="A17" s="361"/>
      <c r="B17" s="371" t="s">
        <v>340</v>
      </c>
      <c r="C17" s="368"/>
      <c r="D17" s="368">
        <v>25.987949633195999</v>
      </c>
      <c r="E17" s="897"/>
      <c r="F17" s="897"/>
    </row>
    <row r="18" spans="1:37" s="112" customFormat="1" ht="15" customHeight="1" x14ac:dyDescent="0.3">
      <c r="A18" s="361"/>
      <c r="B18" s="371" t="s">
        <v>341</v>
      </c>
      <c r="C18" s="368"/>
      <c r="D18" s="368">
        <v>21447.9980564172</v>
      </c>
      <c r="E18" s="900"/>
      <c r="F18" s="900"/>
      <c r="G18" s="297"/>
      <c r="H18" s="297"/>
      <c r="I18" s="297"/>
      <c r="J18" s="297"/>
      <c r="K18" s="286"/>
      <c r="L18" s="286"/>
      <c r="M18" s="286"/>
      <c r="N18" s="286"/>
      <c r="O18" s="286"/>
      <c r="P18" s="111"/>
      <c r="Q18" s="111"/>
      <c r="R18" s="111"/>
      <c r="S18" s="111"/>
      <c r="T18" s="111"/>
      <c r="U18" s="111"/>
      <c r="V18" s="111"/>
      <c r="W18" s="111"/>
      <c r="X18" s="111"/>
      <c r="Y18" s="111"/>
      <c r="Z18" s="111"/>
      <c r="AA18" s="111"/>
      <c r="AB18" s="111"/>
      <c r="AC18" s="111"/>
      <c r="AD18" s="111"/>
      <c r="AE18" s="111"/>
      <c r="AF18" s="111"/>
      <c r="AG18" s="111"/>
      <c r="AH18" s="111"/>
      <c r="AI18" s="111"/>
      <c r="AJ18" s="111"/>
      <c r="AK18" s="111"/>
    </row>
    <row r="19" spans="1:37" s="112" customFormat="1" ht="18.75" x14ac:dyDescent="0.3">
      <c r="A19" s="362" t="s">
        <v>343</v>
      </c>
      <c r="B19" s="372" t="s">
        <v>15</v>
      </c>
      <c r="C19" s="370"/>
      <c r="D19" s="370">
        <v>108.355002344198</v>
      </c>
      <c r="E19" s="897"/>
      <c r="F19" s="897"/>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row>
    <row r="20" spans="1:37" s="112" customFormat="1" ht="15" customHeight="1" x14ac:dyDescent="0.3">
      <c r="A20" s="132"/>
      <c r="B20" s="367" t="s">
        <v>340</v>
      </c>
      <c r="C20" s="368"/>
      <c r="D20" s="368">
        <v>12.076665345456099</v>
      </c>
      <c r="E20" s="900"/>
      <c r="F20" s="900"/>
      <c r="G20" s="297"/>
      <c r="H20" s="297"/>
      <c r="I20" s="297"/>
      <c r="J20" s="297"/>
      <c r="K20" s="286"/>
      <c r="L20" s="286"/>
      <c r="M20" s="286"/>
      <c r="N20" s="286"/>
      <c r="O20" s="286"/>
      <c r="P20" s="111"/>
      <c r="Q20" s="111"/>
      <c r="R20" s="111"/>
      <c r="S20" s="111"/>
      <c r="T20" s="111"/>
      <c r="U20" s="111"/>
      <c r="V20" s="111"/>
      <c r="W20" s="111"/>
      <c r="X20" s="111"/>
      <c r="Y20" s="111"/>
      <c r="Z20" s="111"/>
      <c r="AA20" s="111"/>
      <c r="AB20" s="111"/>
      <c r="AC20" s="111"/>
      <c r="AD20" s="111"/>
      <c r="AE20" s="111"/>
      <c r="AF20" s="111"/>
      <c r="AG20" s="111"/>
      <c r="AH20" s="111"/>
      <c r="AI20" s="111"/>
      <c r="AJ20" s="111"/>
      <c r="AK20" s="111"/>
    </row>
    <row r="21" spans="1:37" s="112" customFormat="1" ht="15" customHeight="1" x14ac:dyDescent="0.3">
      <c r="A21" s="132"/>
      <c r="B21" s="367" t="s">
        <v>341</v>
      </c>
      <c r="C21" s="368"/>
      <c r="D21" s="368">
        <v>25647.915195613001</v>
      </c>
      <c r="E21" s="897"/>
      <c r="F21" s="897"/>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row>
    <row r="22" spans="1:37" s="112" customFormat="1" ht="15" customHeight="1" x14ac:dyDescent="0.3">
      <c r="A22" s="133"/>
      <c r="B22" s="373"/>
      <c r="C22" s="374"/>
      <c r="D22" s="374"/>
      <c r="E22" s="301"/>
      <c r="F22" s="301"/>
      <c r="G22" s="297"/>
      <c r="H22" s="297"/>
      <c r="I22" s="297"/>
      <c r="J22" s="297"/>
      <c r="K22" s="286"/>
      <c r="L22" s="286"/>
      <c r="M22" s="286"/>
      <c r="N22" s="286"/>
      <c r="O22" s="286"/>
      <c r="P22" s="111"/>
      <c r="Q22" s="111"/>
      <c r="R22" s="111"/>
      <c r="S22" s="111"/>
      <c r="T22" s="111"/>
      <c r="U22" s="111"/>
      <c r="V22" s="111"/>
      <c r="W22" s="111"/>
      <c r="X22" s="111"/>
      <c r="Y22" s="111"/>
      <c r="Z22" s="111"/>
      <c r="AA22" s="111"/>
      <c r="AB22" s="111"/>
      <c r="AC22" s="111"/>
      <c r="AD22" s="111"/>
      <c r="AE22" s="111"/>
      <c r="AF22" s="111"/>
      <c r="AG22" s="111"/>
      <c r="AH22" s="111"/>
      <c r="AI22" s="111"/>
      <c r="AJ22" s="111"/>
      <c r="AK22" s="111"/>
    </row>
    <row r="23" spans="1:37" s="62" customFormat="1" ht="18.75" x14ac:dyDescent="0.3">
      <c r="A23" s="898" t="s">
        <v>574</v>
      </c>
      <c r="B23" s="898"/>
      <c r="C23" s="898"/>
      <c r="D23" s="108"/>
      <c r="E23" s="86"/>
      <c r="F23" s="86"/>
      <c r="G23" s="75"/>
      <c r="H23" s="75"/>
      <c r="I23" s="75"/>
      <c r="J23" s="75"/>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row>
    <row r="24" spans="1:37" s="62" customFormat="1" ht="18.75" x14ac:dyDescent="0.3">
      <c r="A24" s="898" t="s">
        <v>344</v>
      </c>
      <c r="B24" s="898"/>
      <c r="C24" s="898"/>
      <c r="D24" s="898"/>
      <c r="E24" s="86"/>
      <c r="F24" s="86"/>
      <c r="G24" s="75"/>
      <c r="H24" s="75"/>
      <c r="I24" s="75"/>
      <c r="J24" s="75"/>
      <c r="K24" s="286"/>
      <c r="L24" s="286"/>
      <c r="M24" s="286"/>
      <c r="N24" s="286"/>
      <c r="O24" s="286"/>
      <c r="P24" s="111"/>
      <c r="Q24" s="111"/>
      <c r="R24" s="111"/>
      <c r="S24" s="111"/>
      <c r="T24" s="111"/>
      <c r="U24" s="111"/>
      <c r="V24" s="111"/>
      <c r="W24" s="111"/>
      <c r="X24" s="111"/>
      <c r="Y24" s="111"/>
      <c r="Z24" s="111"/>
      <c r="AA24" s="111"/>
      <c r="AB24" s="111"/>
      <c r="AC24" s="111"/>
      <c r="AD24" s="111"/>
      <c r="AE24" s="111"/>
      <c r="AF24" s="111"/>
      <c r="AG24" s="111"/>
      <c r="AH24" s="111"/>
      <c r="AI24" s="111"/>
      <c r="AJ24" s="111"/>
      <c r="AK24" s="111"/>
    </row>
    <row r="25" spans="1:37" s="62" customFormat="1" ht="34.5" customHeight="1" x14ac:dyDescent="0.3">
      <c r="A25" s="898" t="s">
        <v>345</v>
      </c>
      <c r="B25" s="898"/>
      <c r="C25" s="898"/>
      <c r="D25" s="108"/>
      <c r="E25" s="86"/>
      <c r="F25" s="86"/>
      <c r="G25" s="75"/>
      <c r="H25" s="75"/>
      <c r="I25" s="75"/>
      <c r="J25" s="75"/>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row>
    <row r="26" spans="1:37" s="75" customFormat="1" ht="18.75" x14ac:dyDescent="0.3">
      <c r="A26" s="303" t="s">
        <v>346</v>
      </c>
      <c r="B26" s="303"/>
      <c r="C26" s="95"/>
      <c r="D26" s="304"/>
      <c r="E26" s="86"/>
      <c r="F26" s="86"/>
      <c r="K26" s="286"/>
      <c r="L26" s="286"/>
      <c r="M26" s="286"/>
      <c r="N26" s="286"/>
      <c r="O26" s="286"/>
      <c r="P26" s="111"/>
      <c r="Q26" s="111"/>
      <c r="R26" s="111"/>
      <c r="S26" s="111"/>
      <c r="T26" s="111"/>
      <c r="U26" s="111"/>
      <c r="V26" s="111"/>
      <c r="W26" s="111"/>
      <c r="X26" s="111"/>
      <c r="Y26" s="111"/>
      <c r="Z26" s="111"/>
      <c r="AA26" s="111"/>
      <c r="AB26" s="111"/>
      <c r="AC26" s="111"/>
      <c r="AD26" s="111"/>
      <c r="AE26" s="111"/>
      <c r="AF26" s="111"/>
      <c r="AG26" s="111"/>
      <c r="AH26" s="111"/>
      <c r="AI26" s="111"/>
      <c r="AJ26" s="111"/>
      <c r="AK26" s="111"/>
    </row>
    <row r="27" spans="1:37" s="75" customFormat="1" ht="18.75" x14ac:dyDescent="0.3">
      <c r="A27" s="95" t="s">
        <v>347</v>
      </c>
      <c r="B27" s="95"/>
      <c r="C27" s="127"/>
      <c r="D27" s="108"/>
      <c r="E27" s="86"/>
      <c r="F27" s="86"/>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row>
    <row r="28" spans="1:37" ht="18.75" x14ac:dyDescent="0.3">
      <c r="A28" s="304"/>
      <c r="B28" s="304"/>
      <c r="C28" s="304"/>
      <c r="D28" s="304"/>
      <c r="E28" s="306"/>
      <c r="F28" s="306"/>
      <c r="G28" s="304"/>
      <c r="H28" s="304"/>
      <c r="I28" s="304"/>
      <c r="J28" s="304"/>
      <c r="K28" s="286"/>
      <c r="L28" s="286"/>
      <c r="M28" s="286"/>
      <c r="N28" s="286"/>
      <c r="O28" s="286"/>
      <c r="P28" s="111"/>
      <c r="Q28" s="111"/>
      <c r="R28" s="111"/>
      <c r="S28" s="111"/>
      <c r="T28" s="111"/>
      <c r="U28" s="111"/>
      <c r="V28" s="111"/>
      <c r="W28" s="111"/>
      <c r="X28" s="111"/>
      <c r="Y28" s="111"/>
      <c r="Z28" s="111"/>
      <c r="AA28" s="111"/>
      <c r="AB28" s="111"/>
      <c r="AC28" s="111"/>
      <c r="AD28" s="111"/>
      <c r="AE28" s="111"/>
      <c r="AF28" s="111"/>
      <c r="AG28" s="111"/>
      <c r="AH28" s="111"/>
      <c r="AI28" s="111"/>
      <c r="AJ28" s="111"/>
      <c r="AK28" s="111"/>
    </row>
    <row r="29" spans="1:37" ht="18.75" x14ac:dyDescent="0.3">
      <c r="A29" s="129"/>
      <c r="B29" s="129"/>
      <c r="C29" s="129"/>
      <c r="D29" s="129"/>
      <c r="E29" s="129"/>
      <c r="F29" s="129"/>
    </row>
    <row r="30" spans="1:37" ht="18.75" x14ac:dyDescent="0.3">
      <c r="A30" s="306"/>
      <c r="B30" s="306"/>
      <c r="C30" s="306"/>
      <c r="D30" s="306"/>
      <c r="E30" s="306"/>
      <c r="F30" s="306"/>
      <c r="G30" s="304"/>
      <c r="H30" s="304"/>
      <c r="I30" s="304"/>
      <c r="J30" s="304"/>
      <c r="K30" s="304"/>
      <c r="L30" s="304"/>
      <c r="M30" s="304"/>
      <c r="N30" s="304"/>
      <c r="O30" s="304"/>
    </row>
    <row r="31" spans="1:37" ht="18.75" x14ac:dyDescent="0.3">
      <c r="A31" s="129"/>
      <c r="B31" s="129"/>
      <c r="C31" s="129"/>
      <c r="D31" s="129"/>
      <c r="E31" s="129"/>
      <c r="F31" s="129"/>
    </row>
    <row r="32" spans="1:37" s="304" customFormat="1" x14ac:dyDescent="0.25"/>
    <row r="34" s="304" customFormat="1" x14ac:dyDescent="0.25"/>
    <row r="36" s="304" customFormat="1" x14ac:dyDescent="0.25"/>
    <row r="38" s="304" customFormat="1" x14ac:dyDescent="0.25"/>
    <row r="40" s="304" customFormat="1" x14ac:dyDescent="0.25"/>
    <row r="42" s="304" customFormat="1" x14ac:dyDescent="0.25"/>
  </sheetData>
  <mergeCells count="17">
    <mergeCell ref="E20:F20"/>
    <mergeCell ref="E21:F21"/>
    <mergeCell ref="A24:D24"/>
    <mergeCell ref="A25:C25"/>
    <mergeCell ref="A5:D6"/>
    <mergeCell ref="A23:C23"/>
    <mergeCell ref="E19:F19"/>
    <mergeCell ref="C12:D12"/>
    <mergeCell ref="E13:F13"/>
    <mergeCell ref="E14:F14"/>
    <mergeCell ref="E15:F15"/>
    <mergeCell ref="E16:F16"/>
    <mergeCell ref="E17:F17"/>
    <mergeCell ref="E18:F18"/>
    <mergeCell ref="A11:A12"/>
    <mergeCell ref="C11:D11"/>
    <mergeCell ref="B11:B1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EAC0-C422-4776-B9A3-4D77585B1DE8}">
  <sheetPr>
    <tabColor theme="1"/>
  </sheetPr>
  <dimension ref="A5:O48"/>
  <sheetViews>
    <sheetView showGridLines="0" showRowColHeaders="0" zoomScale="80" zoomScaleNormal="80" workbookViewId="0">
      <selection activeCell="F21" sqref="F21"/>
    </sheetView>
  </sheetViews>
  <sheetFormatPr baseColWidth="10" defaultRowHeight="12.75" x14ac:dyDescent="0.2"/>
  <cols>
    <col min="1" max="1" width="63.140625" style="134" customWidth="1"/>
    <col min="2" max="2" width="14.7109375" style="134" bestFit="1" customWidth="1"/>
    <col min="3" max="3" width="11.42578125" style="134"/>
    <col min="4" max="4" width="17.5703125" style="134" customWidth="1"/>
    <col min="5" max="228" width="11.42578125" style="134"/>
    <col min="229" max="229" width="1.28515625" style="134" customWidth="1"/>
    <col min="230" max="230" width="53.85546875" style="134" customWidth="1"/>
    <col min="231" max="231" width="10.85546875" style="134" bestFit="1" customWidth="1"/>
    <col min="232" max="232" width="2.85546875" style="134" customWidth="1"/>
    <col min="233" max="233" width="10" style="134" customWidth="1"/>
    <col min="234" max="234" width="3.7109375" style="134" customWidth="1"/>
    <col min="235" max="235" width="13.7109375" style="134" customWidth="1"/>
    <col min="236" max="236" width="5" style="134" customWidth="1"/>
    <col min="237" max="237" width="10.5703125" style="134" bestFit="1" customWidth="1"/>
    <col min="238" max="238" width="4.85546875" style="134" customWidth="1"/>
    <col min="239" max="239" width="10.5703125" style="134" bestFit="1" customWidth="1"/>
    <col min="240" max="240" width="3.7109375" style="134" customWidth="1"/>
    <col min="241" max="241" width="13.7109375" style="134" customWidth="1"/>
    <col min="242" max="242" width="5.5703125" style="134" customWidth="1"/>
    <col min="243" max="243" width="10.5703125" style="134" customWidth="1"/>
    <col min="244" max="244" width="4.85546875" style="134" customWidth="1"/>
    <col min="245" max="245" width="10.5703125" style="134" bestFit="1" customWidth="1"/>
    <col min="246" max="246" width="4.85546875" style="134" customWidth="1"/>
    <col min="247" max="247" width="13.7109375" style="134" customWidth="1"/>
    <col min="248" max="484" width="11.42578125" style="134"/>
    <col min="485" max="485" width="1.28515625" style="134" customWidth="1"/>
    <col min="486" max="486" width="53.85546875" style="134" customWidth="1"/>
    <col min="487" max="487" width="10.85546875" style="134" bestFit="1" customWidth="1"/>
    <col min="488" max="488" width="2.85546875" style="134" customWidth="1"/>
    <col min="489" max="489" width="10" style="134" customWidth="1"/>
    <col min="490" max="490" width="3.7109375" style="134" customWidth="1"/>
    <col min="491" max="491" width="13.7109375" style="134" customWidth="1"/>
    <col min="492" max="492" width="5" style="134" customWidth="1"/>
    <col min="493" max="493" width="10.5703125" style="134" bestFit="1" customWidth="1"/>
    <col min="494" max="494" width="4.85546875" style="134" customWidth="1"/>
    <col min="495" max="495" width="10.5703125" style="134" bestFit="1" customWidth="1"/>
    <col min="496" max="496" width="3.7109375" style="134" customWidth="1"/>
    <col min="497" max="497" width="13.7109375" style="134" customWidth="1"/>
    <col min="498" max="498" width="5.5703125" style="134" customWidth="1"/>
    <col min="499" max="499" width="10.5703125" style="134" customWidth="1"/>
    <col min="500" max="500" width="4.85546875" style="134" customWidth="1"/>
    <col min="501" max="501" width="10.5703125" style="134" bestFit="1" customWidth="1"/>
    <col min="502" max="502" width="4.85546875" style="134" customWidth="1"/>
    <col min="503" max="503" width="13.7109375" style="134" customWidth="1"/>
    <col min="504" max="740" width="11.42578125" style="134"/>
    <col min="741" max="741" width="1.28515625" style="134" customWidth="1"/>
    <col min="742" max="742" width="53.85546875" style="134" customWidth="1"/>
    <col min="743" max="743" width="10.85546875" style="134" bestFit="1" customWidth="1"/>
    <col min="744" max="744" width="2.85546875" style="134" customWidth="1"/>
    <col min="745" max="745" width="10" style="134" customWidth="1"/>
    <col min="746" max="746" width="3.7109375" style="134" customWidth="1"/>
    <col min="747" max="747" width="13.7109375" style="134" customWidth="1"/>
    <col min="748" max="748" width="5" style="134" customWidth="1"/>
    <col min="749" max="749" width="10.5703125" style="134" bestFit="1" customWidth="1"/>
    <col min="750" max="750" width="4.85546875" style="134" customWidth="1"/>
    <col min="751" max="751" width="10.5703125" style="134" bestFit="1" customWidth="1"/>
    <col min="752" max="752" width="3.7109375" style="134" customWidth="1"/>
    <col min="753" max="753" width="13.7109375" style="134" customWidth="1"/>
    <col min="754" max="754" width="5.5703125" style="134" customWidth="1"/>
    <col min="755" max="755" width="10.5703125" style="134" customWidth="1"/>
    <col min="756" max="756" width="4.85546875" style="134" customWidth="1"/>
    <col min="757" max="757" width="10.5703125" style="134" bestFit="1" customWidth="1"/>
    <col min="758" max="758" width="4.85546875" style="134" customWidth="1"/>
    <col min="759" max="759" width="13.7109375" style="134" customWidth="1"/>
    <col min="760" max="996" width="11.42578125" style="134"/>
    <col min="997" max="997" width="1.28515625" style="134" customWidth="1"/>
    <col min="998" max="998" width="53.85546875" style="134" customWidth="1"/>
    <col min="999" max="999" width="10.85546875" style="134" bestFit="1" customWidth="1"/>
    <col min="1000" max="1000" width="2.85546875" style="134" customWidth="1"/>
    <col min="1001" max="1001" width="10" style="134" customWidth="1"/>
    <col min="1002" max="1002" width="3.7109375" style="134" customWidth="1"/>
    <col min="1003" max="1003" width="13.7109375" style="134" customWidth="1"/>
    <col min="1004" max="1004" width="5" style="134" customWidth="1"/>
    <col min="1005" max="1005" width="10.5703125" style="134" bestFit="1" customWidth="1"/>
    <col min="1006" max="1006" width="4.85546875" style="134" customWidth="1"/>
    <col min="1007" max="1007" width="10.5703125" style="134" bestFit="1" customWidth="1"/>
    <col min="1008" max="1008" width="3.7109375" style="134" customWidth="1"/>
    <col min="1009" max="1009" width="13.7109375" style="134" customWidth="1"/>
    <col min="1010" max="1010" width="5.5703125" style="134" customWidth="1"/>
    <col min="1011" max="1011" width="10.5703125" style="134" customWidth="1"/>
    <col min="1012" max="1012" width="4.85546875" style="134" customWidth="1"/>
    <col min="1013" max="1013" width="10.5703125" style="134" bestFit="1" customWidth="1"/>
    <col min="1014" max="1014" width="4.85546875" style="134" customWidth="1"/>
    <col min="1015" max="1015" width="13.7109375" style="134" customWidth="1"/>
    <col min="1016" max="1252" width="11.42578125" style="134"/>
    <col min="1253" max="1253" width="1.28515625" style="134" customWidth="1"/>
    <col min="1254" max="1254" width="53.85546875" style="134" customWidth="1"/>
    <col min="1255" max="1255" width="10.85546875" style="134" bestFit="1" customWidth="1"/>
    <col min="1256" max="1256" width="2.85546875" style="134" customWidth="1"/>
    <col min="1257" max="1257" width="10" style="134" customWidth="1"/>
    <col min="1258" max="1258" width="3.7109375" style="134" customWidth="1"/>
    <col min="1259" max="1259" width="13.7109375" style="134" customWidth="1"/>
    <col min="1260" max="1260" width="5" style="134" customWidth="1"/>
    <col min="1261" max="1261" width="10.5703125" style="134" bestFit="1" customWidth="1"/>
    <col min="1262" max="1262" width="4.85546875" style="134" customWidth="1"/>
    <col min="1263" max="1263" width="10.5703125" style="134" bestFit="1" customWidth="1"/>
    <col min="1264" max="1264" width="3.7109375" style="134" customWidth="1"/>
    <col min="1265" max="1265" width="13.7109375" style="134" customWidth="1"/>
    <col min="1266" max="1266" width="5.5703125" style="134" customWidth="1"/>
    <col min="1267" max="1267" width="10.5703125" style="134" customWidth="1"/>
    <col min="1268" max="1268" width="4.85546875" style="134" customWidth="1"/>
    <col min="1269" max="1269" width="10.5703125" style="134" bestFit="1" customWidth="1"/>
    <col min="1270" max="1270" width="4.85546875" style="134" customWidth="1"/>
    <col min="1271" max="1271" width="13.7109375" style="134" customWidth="1"/>
    <col min="1272" max="1508" width="11.42578125" style="134"/>
    <col min="1509" max="1509" width="1.28515625" style="134" customWidth="1"/>
    <col min="1510" max="1510" width="53.85546875" style="134" customWidth="1"/>
    <col min="1511" max="1511" width="10.85546875" style="134" bestFit="1" customWidth="1"/>
    <col min="1512" max="1512" width="2.85546875" style="134" customWidth="1"/>
    <col min="1513" max="1513" width="10" style="134" customWidth="1"/>
    <col min="1514" max="1514" width="3.7109375" style="134" customWidth="1"/>
    <col min="1515" max="1515" width="13.7109375" style="134" customWidth="1"/>
    <col min="1516" max="1516" width="5" style="134" customWidth="1"/>
    <col min="1517" max="1517" width="10.5703125" style="134" bestFit="1" customWidth="1"/>
    <col min="1518" max="1518" width="4.85546875" style="134" customWidth="1"/>
    <col min="1519" max="1519" width="10.5703125" style="134" bestFit="1" customWidth="1"/>
    <col min="1520" max="1520" width="3.7109375" style="134" customWidth="1"/>
    <col min="1521" max="1521" width="13.7109375" style="134" customWidth="1"/>
    <col min="1522" max="1522" width="5.5703125" style="134" customWidth="1"/>
    <col min="1523" max="1523" width="10.5703125" style="134" customWidth="1"/>
    <col min="1524" max="1524" width="4.85546875" style="134" customWidth="1"/>
    <col min="1525" max="1525" width="10.5703125" style="134" bestFit="1" customWidth="1"/>
    <col min="1526" max="1526" width="4.85546875" style="134" customWidth="1"/>
    <col min="1527" max="1527" width="13.7109375" style="134" customWidth="1"/>
    <col min="1528" max="1764" width="11.42578125" style="134"/>
    <col min="1765" max="1765" width="1.28515625" style="134" customWidth="1"/>
    <col min="1766" max="1766" width="53.85546875" style="134" customWidth="1"/>
    <col min="1767" max="1767" width="10.85546875" style="134" bestFit="1" customWidth="1"/>
    <col min="1768" max="1768" width="2.85546875" style="134" customWidth="1"/>
    <col min="1769" max="1769" width="10" style="134" customWidth="1"/>
    <col min="1770" max="1770" width="3.7109375" style="134" customWidth="1"/>
    <col min="1771" max="1771" width="13.7109375" style="134" customWidth="1"/>
    <col min="1772" max="1772" width="5" style="134" customWidth="1"/>
    <col min="1773" max="1773" width="10.5703125" style="134" bestFit="1" customWidth="1"/>
    <col min="1774" max="1774" width="4.85546875" style="134" customWidth="1"/>
    <col min="1775" max="1775" width="10.5703125" style="134" bestFit="1" customWidth="1"/>
    <col min="1776" max="1776" width="3.7109375" style="134" customWidth="1"/>
    <col min="1777" max="1777" width="13.7109375" style="134" customWidth="1"/>
    <col min="1778" max="1778" width="5.5703125" style="134" customWidth="1"/>
    <col min="1779" max="1779" width="10.5703125" style="134" customWidth="1"/>
    <col min="1780" max="1780" width="4.85546875" style="134" customWidth="1"/>
    <col min="1781" max="1781" width="10.5703125" style="134" bestFit="1" customWidth="1"/>
    <col min="1782" max="1782" width="4.85546875" style="134" customWidth="1"/>
    <col min="1783" max="1783" width="13.7109375" style="134" customWidth="1"/>
    <col min="1784" max="2020" width="11.42578125" style="134"/>
    <col min="2021" max="2021" width="1.28515625" style="134" customWidth="1"/>
    <col min="2022" max="2022" width="53.85546875" style="134" customWidth="1"/>
    <col min="2023" max="2023" width="10.85546875" style="134" bestFit="1" customWidth="1"/>
    <col min="2024" max="2024" width="2.85546875" style="134" customWidth="1"/>
    <col min="2025" max="2025" width="10" style="134" customWidth="1"/>
    <col min="2026" max="2026" width="3.7109375" style="134" customWidth="1"/>
    <col min="2027" max="2027" width="13.7109375" style="134" customWidth="1"/>
    <col min="2028" max="2028" width="5" style="134" customWidth="1"/>
    <col min="2029" max="2029" width="10.5703125" style="134" bestFit="1" customWidth="1"/>
    <col min="2030" max="2030" width="4.85546875" style="134" customWidth="1"/>
    <col min="2031" max="2031" width="10.5703125" style="134" bestFit="1" customWidth="1"/>
    <col min="2032" max="2032" width="3.7109375" style="134" customWidth="1"/>
    <col min="2033" max="2033" width="13.7109375" style="134" customWidth="1"/>
    <col min="2034" max="2034" width="5.5703125" style="134" customWidth="1"/>
    <col min="2035" max="2035" width="10.5703125" style="134" customWidth="1"/>
    <col min="2036" max="2036" width="4.85546875" style="134" customWidth="1"/>
    <col min="2037" max="2037" width="10.5703125" style="134" bestFit="1" customWidth="1"/>
    <col min="2038" max="2038" width="4.85546875" style="134" customWidth="1"/>
    <col min="2039" max="2039" width="13.7109375" style="134" customWidth="1"/>
    <col min="2040" max="2276" width="11.42578125" style="134"/>
    <col min="2277" max="2277" width="1.28515625" style="134" customWidth="1"/>
    <col min="2278" max="2278" width="53.85546875" style="134" customWidth="1"/>
    <col min="2279" max="2279" width="10.85546875" style="134" bestFit="1" customWidth="1"/>
    <col min="2280" max="2280" width="2.85546875" style="134" customWidth="1"/>
    <col min="2281" max="2281" width="10" style="134" customWidth="1"/>
    <col min="2282" max="2282" width="3.7109375" style="134" customWidth="1"/>
    <col min="2283" max="2283" width="13.7109375" style="134" customWidth="1"/>
    <col min="2284" max="2284" width="5" style="134" customWidth="1"/>
    <col min="2285" max="2285" width="10.5703125" style="134" bestFit="1" customWidth="1"/>
    <col min="2286" max="2286" width="4.85546875" style="134" customWidth="1"/>
    <col min="2287" max="2287" width="10.5703125" style="134" bestFit="1" customWidth="1"/>
    <col min="2288" max="2288" width="3.7109375" style="134" customWidth="1"/>
    <col min="2289" max="2289" width="13.7109375" style="134" customWidth="1"/>
    <col min="2290" max="2290" width="5.5703125" style="134" customWidth="1"/>
    <col min="2291" max="2291" width="10.5703125" style="134" customWidth="1"/>
    <col min="2292" max="2292" width="4.85546875" style="134" customWidth="1"/>
    <col min="2293" max="2293" width="10.5703125" style="134" bestFit="1" customWidth="1"/>
    <col min="2294" max="2294" width="4.85546875" style="134" customWidth="1"/>
    <col min="2295" max="2295" width="13.7109375" style="134" customWidth="1"/>
    <col min="2296" max="2532" width="11.42578125" style="134"/>
    <col min="2533" max="2533" width="1.28515625" style="134" customWidth="1"/>
    <col min="2534" max="2534" width="53.85546875" style="134" customWidth="1"/>
    <col min="2535" max="2535" width="10.85546875" style="134" bestFit="1" customWidth="1"/>
    <col min="2536" max="2536" width="2.85546875" style="134" customWidth="1"/>
    <col min="2537" max="2537" width="10" style="134" customWidth="1"/>
    <col min="2538" max="2538" width="3.7109375" style="134" customWidth="1"/>
    <col min="2539" max="2539" width="13.7109375" style="134" customWidth="1"/>
    <col min="2540" max="2540" width="5" style="134" customWidth="1"/>
    <col min="2541" max="2541" width="10.5703125" style="134" bestFit="1" customWidth="1"/>
    <col min="2542" max="2542" width="4.85546875" style="134" customWidth="1"/>
    <col min="2543" max="2543" width="10.5703125" style="134" bestFit="1" customWidth="1"/>
    <col min="2544" max="2544" width="3.7109375" style="134" customWidth="1"/>
    <col min="2545" max="2545" width="13.7109375" style="134" customWidth="1"/>
    <col min="2546" max="2546" width="5.5703125" style="134" customWidth="1"/>
    <col min="2547" max="2547" width="10.5703125" style="134" customWidth="1"/>
    <col min="2548" max="2548" width="4.85546875" style="134" customWidth="1"/>
    <col min="2549" max="2549" width="10.5703125" style="134" bestFit="1" customWidth="1"/>
    <col min="2550" max="2550" width="4.85546875" style="134" customWidth="1"/>
    <col min="2551" max="2551" width="13.7109375" style="134" customWidth="1"/>
    <col min="2552" max="2788" width="11.42578125" style="134"/>
    <col min="2789" max="2789" width="1.28515625" style="134" customWidth="1"/>
    <col min="2790" max="2790" width="53.85546875" style="134" customWidth="1"/>
    <col min="2791" max="2791" width="10.85546875" style="134" bestFit="1" customWidth="1"/>
    <col min="2792" max="2792" width="2.85546875" style="134" customWidth="1"/>
    <col min="2793" max="2793" width="10" style="134" customWidth="1"/>
    <col min="2794" max="2794" width="3.7109375" style="134" customWidth="1"/>
    <col min="2795" max="2795" width="13.7109375" style="134" customWidth="1"/>
    <col min="2796" max="2796" width="5" style="134" customWidth="1"/>
    <col min="2797" max="2797" width="10.5703125" style="134" bestFit="1" customWidth="1"/>
    <col min="2798" max="2798" width="4.85546875" style="134" customWidth="1"/>
    <col min="2799" max="2799" width="10.5703125" style="134" bestFit="1" customWidth="1"/>
    <col min="2800" max="2800" width="3.7109375" style="134" customWidth="1"/>
    <col min="2801" max="2801" width="13.7109375" style="134" customWidth="1"/>
    <col min="2802" max="2802" width="5.5703125" style="134" customWidth="1"/>
    <col min="2803" max="2803" width="10.5703125" style="134" customWidth="1"/>
    <col min="2804" max="2804" width="4.85546875" style="134" customWidth="1"/>
    <col min="2805" max="2805" width="10.5703125" style="134" bestFit="1" customWidth="1"/>
    <col min="2806" max="2806" width="4.85546875" style="134" customWidth="1"/>
    <col min="2807" max="2807" width="13.7109375" style="134" customWidth="1"/>
    <col min="2808" max="3044" width="11.42578125" style="134"/>
    <col min="3045" max="3045" width="1.28515625" style="134" customWidth="1"/>
    <col min="3046" max="3046" width="53.85546875" style="134" customWidth="1"/>
    <col min="3047" max="3047" width="10.85546875" style="134" bestFit="1" customWidth="1"/>
    <col min="3048" max="3048" width="2.85546875" style="134" customWidth="1"/>
    <col min="3049" max="3049" width="10" style="134" customWidth="1"/>
    <col min="3050" max="3050" width="3.7109375" style="134" customWidth="1"/>
    <col min="3051" max="3051" width="13.7109375" style="134" customWidth="1"/>
    <col min="3052" max="3052" width="5" style="134" customWidth="1"/>
    <col min="3053" max="3053" width="10.5703125" style="134" bestFit="1" customWidth="1"/>
    <col min="3054" max="3054" width="4.85546875" style="134" customWidth="1"/>
    <col min="3055" max="3055" width="10.5703125" style="134" bestFit="1" customWidth="1"/>
    <col min="3056" max="3056" width="3.7109375" style="134" customWidth="1"/>
    <col min="3057" max="3057" width="13.7109375" style="134" customWidth="1"/>
    <col min="3058" max="3058" width="5.5703125" style="134" customWidth="1"/>
    <col min="3059" max="3059" width="10.5703125" style="134" customWidth="1"/>
    <col min="3060" max="3060" width="4.85546875" style="134" customWidth="1"/>
    <col min="3061" max="3061" width="10.5703125" style="134" bestFit="1" customWidth="1"/>
    <col min="3062" max="3062" width="4.85546875" style="134" customWidth="1"/>
    <col min="3063" max="3063" width="13.7109375" style="134" customWidth="1"/>
    <col min="3064" max="3300" width="11.42578125" style="134"/>
    <col min="3301" max="3301" width="1.28515625" style="134" customWidth="1"/>
    <col min="3302" max="3302" width="53.85546875" style="134" customWidth="1"/>
    <col min="3303" max="3303" width="10.85546875" style="134" bestFit="1" customWidth="1"/>
    <col min="3304" max="3304" width="2.85546875" style="134" customWidth="1"/>
    <col min="3305" max="3305" width="10" style="134" customWidth="1"/>
    <col min="3306" max="3306" width="3.7109375" style="134" customWidth="1"/>
    <col min="3307" max="3307" width="13.7109375" style="134" customWidth="1"/>
    <col min="3308" max="3308" width="5" style="134" customWidth="1"/>
    <col min="3309" max="3309" width="10.5703125" style="134" bestFit="1" customWidth="1"/>
    <col min="3310" max="3310" width="4.85546875" style="134" customWidth="1"/>
    <col min="3311" max="3311" width="10.5703125" style="134" bestFit="1" customWidth="1"/>
    <col min="3312" max="3312" width="3.7109375" style="134" customWidth="1"/>
    <col min="3313" max="3313" width="13.7109375" style="134" customWidth="1"/>
    <col min="3314" max="3314" width="5.5703125" style="134" customWidth="1"/>
    <col min="3315" max="3315" width="10.5703125" style="134" customWidth="1"/>
    <col min="3316" max="3316" width="4.85546875" style="134" customWidth="1"/>
    <col min="3317" max="3317" width="10.5703125" style="134" bestFit="1" customWidth="1"/>
    <col min="3318" max="3318" width="4.85546875" style="134" customWidth="1"/>
    <col min="3319" max="3319" width="13.7109375" style="134" customWidth="1"/>
    <col min="3320" max="3556" width="11.42578125" style="134"/>
    <col min="3557" max="3557" width="1.28515625" style="134" customWidth="1"/>
    <col min="3558" max="3558" width="53.85546875" style="134" customWidth="1"/>
    <col min="3559" max="3559" width="10.85546875" style="134" bestFit="1" customWidth="1"/>
    <col min="3560" max="3560" width="2.85546875" style="134" customWidth="1"/>
    <col min="3561" max="3561" width="10" style="134" customWidth="1"/>
    <col min="3562" max="3562" width="3.7109375" style="134" customWidth="1"/>
    <col min="3563" max="3563" width="13.7109375" style="134" customWidth="1"/>
    <col min="3564" max="3564" width="5" style="134" customWidth="1"/>
    <col min="3565" max="3565" width="10.5703125" style="134" bestFit="1" customWidth="1"/>
    <col min="3566" max="3566" width="4.85546875" style="134" customWidth="1"/>
    <col min="3567" max="3567" width="10.5703125" style="134" bestFit="1" customWidth="1"/>
    <col min="3568" max="3568" width="3.7109375" style="134" customWidth="1"/>
    <col min="3569" max="3569" width="13.7109375" style="134" customWidth="1"/>
    <col min="3570" max="3570" width="5.5703125" style="134" customWidth="1"/>
    <col min="3571" max="3571" width="10.5703125" style="134" customWidth="1"/>
    <col min="3572" max="3572" width="4.85546875" style="134" customWidth="1"/>
    <col min="3573" max="3573" width="10.5703125" style="134" bestFit="1" customWidth="1"/>
    <col min="3574" max="3574" width="4.85546875" style="134" customWidth="1"/>
    <col min="3575" max="3575" width="13.7109375" style="134" customWidth="1"/>
    <col min="3576" max="3812" width="11.42578125" style="134"/>
    <col min="3813" max="3813" width="1.28515625" style="134" customWidth="1"/>
    <col min="3814" max="3814" width="53.85546875" style="134" customWidth="1"/>
    <col min="3815" max="3815" width="10.85546875" style="134" bestFit="1" customWidth="1"/>
    <col min="3816" max="3816" width="2.85546875" style="134" customWidth="1"/>
    <col min="3817" max="3817" width="10" style="134" customWidth="1"/>
    <col min="3818" max="3818" width="3.7109375" style="134" customWidth="1"/>
    <col min="3819" max="3819" width="13.7109375" style="134" customWidth="1"/>
    <col min="3820" max="3820" width="5" style="134" customWidth="1"/>
    <col min="3821" max="3821" width="10.5703125" style="134" bestFit="1" customWidth="1"/>
    <col min="3822" max="3822" width="4.85546875" style="134" customWidth="1"/>
    <col min="3823" max="3823" width="10.5703125" style="134" bestFit="1" customWidth="1"/>
    <col min="3824" max="3824" width="3.7109375" style="134" customWidth="1"/>
    <col min="3825" max="3825" width="13.7109375" style="134" customWidth="1"/>
    <col min="3826" max="3826" width="5.5703125" style="134" customWidth="1"/>
    <col min="3827" max="3827" width="10.5703125" style="134" customWidth="1"/>
    <col min="3828" max="3828" width="4.85546875" style="134" customWidth="1"/>
    <col min="3829" max="3829" width="10.5703125" style="134" bestFit="1" customWidth="1"/>
    <col min="3830" max="3830" width="4.85546875" style="134" customWidth="1"/>
    <col min="3831" max="3831" width="13.7109375" style="134" customWidth="1"/>
    <col min="3832" max="4068" width="11.42578125" style="134"/>
    <col min="4069" max="4069" width="1.28515625" style="134" customWidth="1"/>
    <col min="4070" max="4070" width="53.85546875" style="134" customWidth="1"/>
    <col min="4071" max="4071" width="10.85546875" style="134" bestFit="1" customWidth="1"/>
    <col min="4072" max="4072" width="2.85546875" style="134" customWidth="1"/>
    <col min="4073" max="4073" width="10" style="134" customWidth="1"/>
    <col min="4074" max="4074" width="3.7109375" style="134" customWidth="1"/>
    <col min="4075" max="4075" width="13.7109375" style="134" customWidth="1"/>
    <col min="4076" max="4076" width="5" style="134" customWidth="1"/>
    <col min="4077" max="4077" width="10.5703125" style="134" bestFit="1" customWidth="1"/>
    <col min="4078" max="4078" width="4.85546875" style="134" customWidth="1"/>
    <col min="4079" max="4079" width="10.5703125" style="134" bestFit="1" customWidth="1"/>
    <col min="4080" max="4080" width="3.7109375" style="134" customWidth="1"/>
    <col min="4081" max="4081" width="13.7109375" style="134" customWidth="1"/>
    <col min="4082" max="4082" width="5.5703125" style="134" customWidth="1"/>
    <col min="4083" max="4083" width="10.5703125" style="134" customWidth="1"/>
    <col min="4084" max="4084" width="4.85546875" style="134" customWidth="1"/>
    <col min="4085" max="4085" width="10.5703125" style="134" bestFit="1" customWidth="1"/>
    <col min="4086" max="4086" width="4.85546875" style="134" customWidth="1"/>
    <col min="4087" max="4087" width="13.7109375" style="134" customWidth="1"/>
    <col min="4088" max="4324" width="11.42578125" style="134"/>
    <col min="4325" max="4325" width="1.28515625" style="134" customWidth="1"/>
    <col min="4326" max="4326" width="53.85546875" style="134" customWidth="1"/>
    <col min="4327" max="4327" width="10.85546875" style="134" bestFit="1" customWidth="1"/>
    <col min="4328" max="4328" width="2.85546875" style="134" customWidth="1"/>
    <col min="4329" max="4329" width="10" style="134" customWidth="1"/>
    <col min="4330" max="4330" width="3.7109375" style="134" customWidth="1"/>
    <col min="4331" max="4331" width="13.7109375" style="134" customWidth="1"/>
    <col min="4332" max="4332" width="5" style="134" customWidth="1"/>
    <col min="4333" max="4333" width="10.5703125" style="134" bestFit="1" customWidth="1"/>
    <col min="4334" max="4334" width="4.85546875" style="134" customWidth="1"/>
    <col min="4335" max="4335" width="10.5703125" style="134" bestFit="1" customWidth="1"/>
    <col min="4336" max="4336" width="3.7109375" style="134" customWidth="1"/>
    <col min="4337" max="4337" width="13.7109375" style="134" customWidth="1"/>
    <col min="4338" max="4338" width="5.5703125" style="134" customWidth="1"/>
    <col min="4339" max="4339" width="10.5703125" style="134" customWidth="1"/>
    <col min="4340" max="4340" width="4.85546875" style="134" customWidth="1"/>
    <col min="4341" max="4341" width="10.5703125" style="134" bestFit="1" customWidth="1"/>
    <col min="4342" max="4342" width="4.85546875" style="134" customWidth="1"/>
    <col min="4343" max="4343" width="13.7109375" style="134" customWidth="1"/>
    <col min="4344" max="4580" width="11.42578125" style="134"/>
    <col min="4581" max="4581" width="1.28515625" style="134" customWidth="1"/>
    <col min="4582" max="4582" width="53.85546875" style="134" customWidth="1"/>
    <col min="4583" max="4583" width="10.85546875" style="134" bestFit="1" customWidth="1"/>
    <col min="4584" max="4584" width="2.85546875" style="134" customWidth="1"/>
    <col min="4585" max="4585" width="10" style="134" customWidth="1"/>
    <col min="4586" max="4586" width="3.7109375" style="134" customWidth="1"/>
    <col min="4587" max="4587" width="13.7109375" style="134" customWidth="1"/>
    <col min="4588" max="4588" width="5" style="134" customWidth="1"/>
    <col min="4589" max="4589" width="10.5703125" style="134" bestFit="1" customWidth="1"/>
    <col min="4590" max="4590" width="4.85546875" style="134" customWidth="1"/>
    <col min="4591" max="4591" width="10.5703125" style="134" bestFit="1" customWidth="1"/>
    <col min="4592" max="4592" width="3.7109375" style="134" customWidth="1"/>
    <col min="4593" max="4593" width="13.7109375" style="134" customWidth="1"/>
    <col min="4594" max="4594" width="5.5703125" style="134" customWidth="1"/>
    <col min="4595" max="4595" width="10.5703125" style="134" customWidth="1"/>
    <col min="4596" max="4596" width="4.85546875" style="134" customWidth="1"/>
    <col min="4597" max="4597" width="10.5703125" style="134" bestFit="1" customWidth="1"/>
    <col min="4598" max="4598" width="4.85546875" style="134" customWidth="1"/>
    <col min="4599" max="4599" width="13.7109375" style="134" customWidth="1"/>
    <col min="4600" max="4836" width="11.42578125" style="134"/>
    <col min="4837" max="4837" width="1.28515625" style="134" customWidth="1"/>
    <col min="4838" max="4838" width="53.85546875" style="134" customWidth="1"/>
    <col min="4839" max="4839" width="10.85546875" style="134" bestFit="1" customWidth="1"/>
    <col min="4840" max="4840" width="2.85546875" style="134" customWidth="1"/>
    <col min="4841" max="4841" width="10" style="134" customWidth="1"/>
    <col min="4842" max="4842" width="3.7109375" style="134" customWidth="1"/>
    <col min="4843" max="4843" width="13.7109375" style="134" customWidth="1"/>
    <col min="4844" max="4844" width="5" style="134" customWidth="1"/>
    <col min="4845" max="4845" width="10.5703125" style="134" bestFit="1" customWidth="1"/>
    <col min="4846" max="4846" width="4.85546875" style="134" customWidth="1"/>
    <col min="4847" max="4847" width="10.5703125" style="134" bestFit="1" customWidth="1"/>
    <col min="4848" max="4848" width="3.7109375" style="134" customWidth="1"/>
    <col min="4849" max="4849" width="13.7109375" style="134" customWidth="1"/>
    <col min="4850" max="4850" width="5.5703125" style="134" customWidth="1"/>
    <col min="4851" max="4851" width="10.5703125" style="134" customWidth="1"/>
    <col min="4852" max="4852" width="4.85546875" style="134" customWidth="1"/>
    <col min="4853" max="4853" width="10.5703125" style="134" bestFit="1" customWidth="1"/>
    <col min="4854" max="4854" width="4.85546875" style="134" customWidth="1"/>
    <col min="4855" max="4855" width="13.7109375" style="134" customWidth="1"/>
    <col min="4856" max="5092" width="11.42578125" style="134"/>
    <col min="5093" max="5093" width="1.28515625" style="134" customWidth="1"/>
    <col min="5094" max="5094" width="53.85546875" style="134" customWidth="1"/>
    <col min="5095" max="5095" width="10.85546875" style="134" bestFit="1" customWidth="1"/>
    <col min="5096" max="5096" width="2.85546875" style="134" customWidth="1"/>
    <col min="5097" max="5097" width="10" style="134" customWidth="1"/>
    <col min="5098" max="5098" width="3.7109375" style="134" customWidth="1"/>
    <col min="5099" max="5099" width="13.7109375" style="134" customWidth="1"/>
    <col min="5100" max="5100" width="5" style="134" customWidth="1"/>
    <col min="5101" max="5101" width="10.5703125" style="134" bestFit="1" customWidth="1"/>
    <col min="5102" max="5102" width="4.85546875" style="134" customWidth="1"/>
    <col min="5103" max="5103" width="10.5703125" style="134" bestFit="1" customWidth="1"/>
    <col min="5104" max="5104" width="3.7109375" style="134" customWidth="1"/>
    <col min="5105" max="5105" width="13.7109375" style="134" customWidth="1"/>
    <col min="5106" max="5106" width="5.5703125" style="134" customWidth="1"/>
    <col min="5107" max="5107" width="10.5703125" style="134" customWidth="1"/>
    <col min="5108" max="5108" width="4.85546875" style="134" customWidth="1"/>
    <col min="5109" max="5109" width="10.5703125" style="134" bestFit="1" customWidth="1"/>
    <col min="5110" max="5110" width="4.85546875" style="134" customWidth="1"/>
    <col min="5111" max="5111" width="13.7109375" style="134" customWidth="1"/>
    <col min="5112" max="5348" width="11.42578125" style="134"/>
    <col min="5349" max="5349" width="1.28515625" style="134" customWidth="1"/>
    <col min="5350" max="5350" width="53.85546875" style="134" customWidth="1"/>
    <col min="5351" max="5351" width="10.85546875" style="134" bestFit="1" customWidth="1"/>
    <col min="5352" max="5352" width="2.85546875" style="134" customWidth="1"/>
    <col min="5353" max="5353" width="10" style="134" customWidth="1"/>
    <col min="5354" max="5354" width="3.7109375" style="134" customWidth="1"/>
    <col min="5355" max="5355" width="13.7109375" style="134" customWidth="1"/>
    <col min="5356" max="5356" width="5" style="134" customWidth="1"/>
    <col min="5357" max="5357" width="10.5703125" style="134" bestFit="1" customWidth="1"/>
    <col min="5358" max="5358" width="4.85546875" style="134" customWidth="1"/>
    <col min="5359" max="5359" width="10.5703125" style="134" bestFit="1" customWidth="1"/>
    <col min="5360" max="5360" width="3.7109375" style="134" customWidth="1"/>
    <col min="5361" max="5361" width="13.7109375" style="134" customWidth="1"/>
    <col min="5362" max="5362" width="5.5703125" style="134" customWidth="1"/>
    <col min="5363" max="5363" width="10.5703125" style="134" customWidth="1"/>
    <col min="5364" max="5364" width="4.85546875" style="134" customWidth="1"/>
    <col min="5365" max="5365" width="10.5703125" style="134" bestFit="1" customWidth="1"/>
    <col min="5366" max="5366" width="4.85546875" style="134" customWidth="1"/>
    <col min="5367" max="5367" width="13.7109375" style="134" customWidth="1"/>
    <col min="5368" max="5604" width="11.42578125" style="134"/>
    <col min="5605" max="5605" width="1.28515625" style="134" customWidth="1"/>
    <col min="5606" max="5606" width="53.85546875" style="134" customWidth="1"/>
    <col min="5607" max="5607" width="10.85546875" style="134" bestFit="1" customWidth="1"/>
    <col min="5608" max="5608" width="2.85546875" style="134" customWidth="1"/>
    <col min="5609" max="5609" width="10" style="134" customWidth="1"/>
    <col min="5610" max="5610" width="3.7109375" style="134" customWidth="1"/>
    <col min="5611" max="5611" width="13.7109375" style="134" customWidth="1"/>
    <col min="5612" max="5612" width="5" style="134" customWidth="1"/>
    <col min="5613" max="5613" width="10.5703125" style="134" bestFit="1" customWidth="1"/>
    <col min="5614" max="5614" width="4.85546875" style="134" customWidth="1"/>
    <col min="5615" max="5615" width="10.5703125" style="134" bestFit="1" customWidth="1"/>
    <col min="5616" max="5616" width="3.7109375" style="134" customWidth="1"/>
    <col min="5617" max="5617" width="13.7109375" style="134" customWidth="1"/>
    <col min="5618" max="5618" width="5.5703125" style="134" customWidth="1"/>
    <col min="5619" max="5619" width="10.5703125" style="134" customWidth="1"/>
    <col min="5620" max="5620" width="4.85546875" style="134" customWidth="1"/>
    <col min="5621" max="5621" width="10.5703125" style="134" bestFit="1" customWidth="1"/>
    <col min="5622" max="5622" width="4.85546875" style="134" customWidth="1"/>
    <col min="5623" max="5623" width="13.7109375" style="134" customWidth="1"/>
    <col min="5624" max="5860" width="11.42578125" style="134"/>
    <col min="5861" max="5861" width="1.28515625" style="134" customWidth="1"/>
    <col min="5862" max="5862" width="53.85546875" style="134" customWidth="1"/>
    <col min="5863" max="5863" width="10.85546875" style="134" bestFit="1" customWidth="1"/>
    <col min="5864" max="5864" width="2.85546875" style="134" customWidth="1"/>
    <col min="5865" max="5865" width="10" style="134" customWidth="1"/>
    <col min="5866" max="5866" width="3.7109375" style="134" customWidth="1"/>
    <col min="5867" max="5867" width="13.7109375" style="134" customWidth="1"/>
    <col min="5868" max="5868" width="5" style="134" customWidth="1"/>
    <col min="5869" max="5869" width="10.5703125" style="134" bestFit="1" customWidth="1"/>
    <col min="5870" max="5870" width="4.85546875" style="134" customWidth="1"/>
    <col min="5871" max="5871" width="10.5703125" style="134" bestFit="1" customWidth="1"/>
    <col min="5872" max="5872" width="3.7109375" style="134" customWidth="1"/>
    <col min="5873" max="5873" width="13.7109375" style="134" customWidth="1"/>
    <col min="5874" max="5874" width="5.5703125" style="134" customWidth="1"/>
    <col min="5875" max="5875" width="10.5703125" style="134" customWidth="1"/>
    <col min="5876" max="5876" width="4.85546875" style="134" customWidth="1"/>
    <col min="5877" max="5877" width="10.5703125" style="134" bestFit="1" customWidth="1"/>
    <col min="5878" max="5878" width="4.85546875" style="134" customWidth="1"/>
    <col min="5879" max="5879" width="13.7109375" style="134" customWidth="1"/>
    <col min="5880" max="6116" width="11.42578125" style="134"/>
    <col min="6117" max="6117" width="1.28515625" style="134" customWidth="1"/>
    <col min="6118" max="6118" width="53.85546875" style="134" customWidth="1"/>
    <col min="6119" max="6119" width="10.85546875" style="134" bestFit="1" customWidth="1"/>
    <col min="6120" max="6120" width="2.85546875" style="134" customWidth="1"/>
    <col min="6121" max="6121" width="10" style="134" customWidth="1"/>
    <col min="6122" max="6122" width="3.7109375" style="134" customWidth="1"/>
    <col min="6123" max="6123" width="13.7109375" style="134" customWidth="1"/>
    <col min="6124" max="6124" width="5" style="134" customWidth="1"/>
    <col min="6125" max="6125" width="10.5703125" style="134" bestFit="1" customWidth="1"/>
    <col min="6126" max="6126" width="4.85546875" style="134" customWidth="1"/>
    <col min="6127" max="6127" width="10.5703125" style="134" bestFit="1" customWidth="1"/>
    <col min="6128" max="6128" width="3.7109375" style="134" customWidth="1"/>
    <col min="6129" max="6129" width="13.7109375" style="134" customWidth="1"/>
    <col min="6130" max="6130" width="5.5703125" style="134" customWidth="1"/>
    <col min="6131" max="6131" width="10.5703125" style="134" customWidth="1"/>
    <col min="6132" max="6132" width="4.85546875" style="134" customWidth="1"/>
    <col min="6133" max="6133" width="10.5703125" style="134" bestFit="1" customWidth="1"/>
    <col min="6134" max="6134" width="4.85546875" style="134" customWidth="1"/>
    <col min="6135" max="6135" width="13.7109375" style="134" customWidth="1"/>
    <col min="6136" max="6372" width="11.42578125" style="134"/>
    <col min="6373" max="6373" width="1.28515625" style="134" customWidth="1"/>
    <col min="6374" max="6374" width="53.85546875" style="134" customWidth="1"/>
    <col min="6375" max="6375" width="10.85546875" style="134" bestFit="1" customWidth="1"/>
    <col min="6376" max="6376" width="2.85546875" style="134" customWidth="1"/>
    <col min="6377" max="6377" width="10" style="134" customWidth="1"/>
    <col min="6378" max="6378" width="3.7109375" style="134" customWidth="1"/>
    <col min="6379" max="6379" width="13.7109375" style="134" customWidth="1"/>
    <col min="6380" max="6380" width="5" style="134" customWidth="1"/>
    <col min="6381" max="6381" width="10.5703125" style="134" bestFit="1" customWidth="1"/>
    <col min="6382" max="6382" width="4.85546875" style="134" customWidth="1"/>
    <col min="6383" max="6383" width="10.5703125" style="134" bestFit="1" customWidth="1"/>
    <col min="6384" max="6384" width="3.7109375" style="134" customWidth="1"/>
    <col min="6385" max="6385" width="13.7109375" style="134" customWidth="1"/>
    <col min="6386" max="6386" width="5.5703125" style="134" customWidth="1"/>
    <col min="6387" max="6387" width="10.5703125" style="134" customWidth="1"/>
    <col min="6388" max="6388" width="4.85546875" style="134" customWidth="1"/>
    <col min="6389" max="6389" width="10.5703125" style="134" bestFit="1" customWidth="1"/>
    <col min="6390" max="6390" width="4.85546875" style="134" customWidth="1"/>
    <col min="6391" max="6391" width="13.7109375" style="134" customWidth="1"/>
    <col min="6392" max="6628" width="11.42578125" style="134"/>
    <col min="6629" max="6629" width="1.28515625" style="134" customWidth="1"/>
    <col min="6630" max="6630" width="53.85546875" style="134" customWidth="1"/>
    <col min="6631" max="6631" width="10.85546875" style="134" bestFit="1" customWidth="1"/>
    <col min="6632" max="6632" width="2.85546875" style="134" customWidth="1"/>
    <col min="6633" max="6633" width="10" style="134" customWidth="1"/>
    <col min="6634" max="6634" width="3.7109375" style="134" customWidth="1"/>
    <col min="6635" max="6635" width="13.7109375" style="134" customWidth="1"/>
    <col min="6636" max="6636" width="5" style="134" customWidth="1"/>
    <col min="6637" max="6637" width="10.5703125" style="134" bestFit="1" customWidth="1"/>
    <col min="6638" max="6638" width="4.85546875" style="134" customWidth="1"/>
    <col min="6639" max="6639" width="10.5703125" style="134" bestFit="1" customWidth="1"/>
    <col min="6640" max="6640" width="3.7109375" style="134" customWidth="1"/>
    <col min="6641" max="6641" width="13.7109375" style="134" customWidth="1"/>
    <col min="6642" max="6642" width="5.5703125" style="134" customWidth="1"/>
    <col min="6643" max="6643" width="10.5703125" style="134" customWidth="1"/>
    <col min="6644" max="6644" width="4.85546875" style="134" customWidth="1"/>
    <col min="6645" max="6645" width="10.5703125" style="134" bestFit="1" customWidth="1"/>
    <col min="6646" max="6646" width="4.85546875" style="134" customWidth="1"/>
    <col min="6647" max="6647" width="13.7109375" style="134" customWidth="1"/>
    <col min="6648" max="6884" width="11.42578125" style="134"/>
    <col min="6885" max="6885" width="1.28515625" style="134" customWidth="1"/>
    <col min="6886" max="6886" width="53.85546875" style="134" customWidth="1"/>
    <col min="6887" max="6887" width="10.85546875" style="134" bestFit="1" customWidth="1"/>
    <col min="6888" max="6888" width="2.85546875" style="134" customWidth="1"/>
    <col min="6889" max="6889" width="10" style="134" customWidth="1"/>
    <col min="6890" max="6890" width="3.7109375" style="134" customWidth="1"/>
    <col min="6891" max="6891" width="13.7109375" style="134" customWidth="1"/>
    <col min="6892" max="6892" width="5" style="134" customWidth="1"/>
    <col min="6893" max="6893" width="10.5703125" style="134" bestFit="1" customWidth="1"/>
    <col min="6894" max="6894" width="4.85546875" style="134" customWidth="1"/>
    <col min="6895" max="6895" width="10.5703125" style="134" bestFit="1" customWidth="1"/>
    <col min="6896" max="6896" width="3.7109375" style="134" customWidth="1"/>
    <col min="6897" max="6897" width="13.7109375" style="134" customWidth="1"/>
    <col min="6898" max="6898" width="5.5703125" style="134" customWidth="1"/>
    <col min="6899" max="6899" width="10.5703125" style="134" customWidth="1"/>
    <col min="6900" max="6900" width="4.85546875" style="134" customWidth="1"/>
    <col min="6901" max="6901" width="10.5703125" style="134" bestFit="1" customWidth="1"/>
    <col min="6902" max="6902" width="4.85546875" style="134" customWidth="1"/>
    <col min="6903" max="6903" width="13.7109375" style="134" customWidth="1"/>
    <col min="6904" max="7140" width="11.42578125" style="134"/>
    <col min="7141" max="7141" width="1.28515625" style="134" customWidth="1"/>
    <col min="7142" max="7142" width="53.85546875" style="134" customWidth="1"/>
    <col min="7143" max="7143" width="10.85546875" style="134" bestFit="1" customWidth="1"/>
    <col min="7144" max="7144" width="2.85546875" style="134" customWidth="1"/>
    <col min="7145" max="7145" width="10" style="134" customWidth="1"/>
    <col min="7146" max="7146" width="3.7109375" style="134" customWidth="1"/>
    <col min="7147" max="7147" width="13.7109375" style="134" customWidth="1"/>
    <col min="7148" max="7148" width="5" style="134" customWidth="1"/>
    <col min="7149" max="7149" width="10.5703125" style="134" bestFit="1" customWidth="1"/>
    <col min="7150" max="7150" width="4.85546875" style="134" customWidth="1"/>
    <col min="7151" max="7151" width="10.5703125" style="134" bestFit="1" customWidth="1"/>
    <col min="7152" max="7152" width="3.7109375" style="134" customWidth="1"/>
    <col min="7153" max="7153" width="13.7109375" style="134" customWidth="1"/>
    <col min="7154" max="7154" width="5.5703125" style="134" customWidth="1"/>
    <col min="7155" max="7155" width="10.5703125" style="134" customWidth="1"/>
    <col min="7156" max="7156" width="4.85546875" style="134" customWidth="1"/>
    <col min="7157" max="7157" width="10.5703125" style="134" bestFit="1" customWidth="1"/>
    <col min="7158" max="7158" width="4.85546875" style="134" customWidth="1"/>
    <col min="7159" max="7159" width="13.7109375" style="134" customWidth="1"/>
    <col min="7160" max="7396" width="11.42578125" style="134"/>
    <col min="7397" max="7397" width="1.28515625" style="134" customWidth="1"/>
    <col min="7398" max="7398" width="53.85546875" style="134" customWidth="1"/>
    <col min="7399" max="7399" width="10.85546875" style="134" bestFit="1" customWidth="1"/>
    <col min="7400" max="7400" width="2.85546875" style="134" customWidth="1"/>
    <col min="7401" max="7401" width="10" style="134" customWidth="1"/>
    <col min="7402" max="7402" width="3.7109375" style="134" customWidth="1"/>
    <col min="7403" max="7403" width="13.7109375" style="134" customWidth="1"/>
    <col min="7404" max="7404" width="5" style="134" customWidth="1"/>
    <col min="7405" max="7405" width="10.5703125" style="134" bestFit="1" customWidth="1"/>
    <col min="7406" max="7406" width="4.85546875" style="134" customWidth="1"/>
    <col min="7407" max="7407" width="10.5703125" style="134" bestFit="1" customWidth="1"/>
    <col min="7408" max="7408" width="3.7109375" style="134" customWidth="1"/>
    <col min="7409" max="7409" width="13.7109375" style="134" customWidth="1"/>
    <col min="7410" max="7410" width="5.5703125" style="134" customWidth="1"/>
    <col min="7411" max="7411" width="10.5703125" style="134" customWidth="1"/>
    <col min="7412" max="7412" width="4.85546875" style="134" customWidth="1"/>
    <col min="7413" max="7413" width="10.5703125" style="134" bestFit="1" customWidth="1"/>
    <col min="7414" max="7414" width="4.85546875" style="134" customWidth="1"/>
    <col min="7415" max="7415" width="13.7109375" style="134" customWidth="1"/>
    <col min="7416" max="7652" width="11.42578125" style="134"/>
    <col min="7653" max="7653" width="1.28515625" style="134" customWidth="1"/>
    <col min="7654" max="7654" width="53.85546875" style="134" customWidth="1"/>
    <col min="7655" max="7655" width="10.85546875" style="134" bestFit="1" customWidth="1"/>
    <col min="7656" max="7656" width="2.85546875" style="134" customWidth="1"/>
    <col min="7657" max="7657" width="10" style="134" customWidth="1"/>
    <col min="7658" max="7658" width="3.7109375" style="134" customWidth="1"/>
    <col min="7659" max="7659" width="13.7109375" style="134" customWidth="1"/>
    <col min="7660" max="7660" width="5" style="134" customWidth="1"/>
    <col min="7661" max="7661" width="10.5703125" style="134" bestFit="1" customWidth="1"/>
    <col min="7662" max="7662" width="4.85546875" style="134" customWidth="1"/>
    <col min="7663" max="7663" width="10.5703125" style="134" bestFit="1" customWidth="1"/>
    <col min="7664" max="7664" width="3.7109375" style="134" customWidth="1"/>
    <col min="7665" max="7665" width="13.7109375" style="134" customWidth="1"/>
    <col min="7666" max="7666" width="5.5703125" style="134" customWidth="1"/>
    <col min="7667" max="7667" width="10.5703125" style="134" customWidth="1"/>
    <col min="7668" max="7668" width="4.85546875" style="134" customWidth="1"/>
    <col min="7669" max="7669" width="10.5703125" style="134" bestFit="1" customWidth="1"/>
    <col min="7670" max="7670" width="4.85546875" style="134" customWidth="1"/>
    <col min="7671" max="7671" width="13.7109375" style="134" customWidth="1"/>
    <col min="7672" max="7908" width="11.42578125" style="134"/>
    <col min="7909" max="7909" width="1.28515625" style="134" customWidth="1"/>
    <col min="7910" max="7910" width="53.85546875" style="134" customWidth="1"/>
    <col min="7911" max="7911" width="10.85546875" style="134" bestFit="1" customWidth="1"/>
    <col min="7912" max="7912" width="2.85546875" style="134" customWidth="1"/>
    <col min="7913" max="7913" width="10" style="134" customWidth="1"/>
    <col min="7914" max="7914" width="3.7109375" style="134" customWidth="1"/>
    <col min="7915" max="7915" width="13.7109375" style="134" customWidth="1"/>
    <col min="7916" max="7916" width="5" style="134" customWidth="1"/>
    <col min="7917" max="7917" width="10.5703125" style="134" bestFit="1" customWidth="1"/>
    <col min="7918" max="7918" width="4.85546875" style="134" customWidth="1"/>
    <col min="7919" max="7919" width="10.5703125" style="134" bestFit="1" customWidth="1"/>
    <col min="7920" max="7920" width="3.7109375" style="134" customWidth="1"/>
    <col min="7921" max="7921" width="13.7109375" style="134" customWidth="1"/>
    <col min="7922" max="7922" width="5.5703125" style="134" customWidth="1"/>
    <col min="7923" max="7923" width="10.5703125" style="134" customWidth="1"/>
    <col min="7924" max="7924" width="4.85546875" style="134" customWidth="1"/>
    <col min="7925" max="7925" width="10.5703125" style="134" bestFit="1" customWidth="1"/>
    <col min="7926" max="7926" width="4.85546875" style="134" customWidth="1"/>
    <col min="7927" max="7927" width="13.7109375" style="134" customWidth="1"/>
    <col min="7928" max="8164" width="11.42578125" style="134"/>
    <col min="8165" max="8165" width="1.28515625" style="134" customWidth="1"/>
    <col min="8166" max="8166" width="53.85546875" style="134" customWidth="1"/>
    <col min="8167" max="8167" width="10.85546875" style="134" bestFit="1" customWidth="1"/>
    <col min="8168" max="8168" width="2.85546875" style="134" customWidth="1"/>
    <col min="8169" max="8169" width="10" style="134" customWidth="1"/>
    <col min="8170" max="8170" width="3.7109375" style="134" customWidth="1"/>
    <col min="8171" max="8171" width="13.7109375" style="134" customWidth="1"/>
    <col min="8172" max="8172" width="5" style="134" customWidth="1"/>
    <col min="8173" max="8173" width="10.5703125" style="134" bestFit="1" customWidth="1"/>
    <col min="8174" max="8174" width="4.85546875" style="134" customWidth="1"/>
    <col min="8175" max="8175" width="10.5703125" style="134" bestFit="1" customWidth="1"/>
    <col min="8176" max="8176" width="3.7109375" style="134" customWidth="1"/>
    <col min="8177" max="8177" width="13.7109375" style="134" customWidth="1"/>
    <col min="8178" max="8178" width="5.5703125" style="134" customWidth="1"/>
    <col min="8179" max="8179" width="10.5703125" style="134" customWidth="1"/>
    <col min="8180" max="8180" width="4.85546875" style="134" customWidth="1"/>
    <col min="8181" max="8181" width="10.5703125" style="134" bestFit="1" customWidth="1"/>
    <col min="8182" max="8182" width="4.85546875" style="134" customWidth="1"/>
    <col min="8183" max="8183" width="13.7109375" style="134" customWidth="1"/>
    <col min="8184" max="8420" width="11.42578125" style="134"/>
    <col min="8421" max="8421" width="1.28515625" style="134" customWidth="1"/>
    <col min="8422" max="8422" width="53.85546875" style="134" customWidth="1"/>
    <col min="8423" max="8423" width="10.85546875" style="134" bestFit="1" customWidth="1"/>
    <col min="8424" max="8424" width="2.85546875" style="134" customWidth="1"/>
    <col min="8425" max="8425" width="10" style="134" customWidth="1"/>
    <col min="8426" max="8426" width="3.7109375" style="134" customWidth="1"/>
    <col min="8427" max="8427" width="13.7109375" style="134" customWidth="1"/>
    <col min="8428" max="8428" width="5" style="134" customWidth="1"/>
    <col min="8429" max="8429" width="10.5703125" style="134" bestFit="1" customWidth="1"/>
    <col min="8430" max="8430" width="4.85546875" style="134" customWidth="1"/>
    <col min="8431" max="8431" width="10.5703125" style="134" bestFit="1" customWidth="1"/>
    <col min="8432" max="8432" width="3.7109375" style="134" customWidth="1"/>
    <col min="8433" max="8433" width="13.7109375" style="134" customWidth="1"/>
    <col min="8434" max="8434" width="5.5703125" style="134" customWidth="1"/>
    <col min="8435" max="8435" width="10.5703125" style="134" customWidth="1"/>
    <col min="8436" max="8436" width="4.85546875" style="134" customWidth="1"/>
    <col min="8437" max="8437" width="10.5703125" style="134" bestFit="1" customWidth="1"/>
    <col min="8438" max="8438" width="4.85546875" style="134" customWidth="1"/>
    <col min="8439" max="8439" width="13.7109375" style="134" customWidth="1"/>
    <col min="8440" max="8676" width="11.42578125" style="134"/>
    <col min="8677" max="8677" width="1.28515625" style="134" customWidth="1"/>
    <col min="8678" max="8678" width="53.85546875" style="134" customWidth="1"/>
    <col min="8679" max="8679" width="10.85546875" style="134" bestFit="1" customWidth="1"/>
    <col min="8680" max="8680" width="2.85546875" style="134" customWidth="1"/>
    <col min="8681" max="8681" width="10" style="134" customWidth="1"/>
    <col min="8682" max="8682" width="3.7109375" style="134" customWidth="1"/>
    <col min="8683" max="8683" width="13.7109375" style="134" customWidth="1"/>
    <col min="8684" max="8684" width="5" style="134" customWidth="1"/>
    <col min="8685" max="8685" width="10.5703125" style="134" bestFit="1" customWidth="1"/>
    <col min="8686" max="8686" width="4.85546875" style="134" customWidth="1"/>
    <col min="8687" max="8687" width="10.5703125" style="134" bestFit="1" customWidth="1"/>
    <col min="8688" max="8688" width="3.7109375" style="134" customWidth="1"/>
    <col min="8689" max="8689" width="13.7109375" style="134" customWidth="1"/>
    <col min="8690" max="8690" width="5.5703125" style="134" customWidth="1"/>
    <col min="8691" max="8691" width="10.5703125" style="134" customWidth="1"/>
    <col min="8692" max="8692" width="4.85546875" style="134" customWidth="1"/>
    <col min="8693" max="8693" width="10.5703125" style="134" bestFit="1" customWidth="1"/>
    <col min="8694" max="8694" width="4.85546875" style="134" customWidth="1"/>
    <col min="8695" max="8695" width="13.7109375" style="134" customWidth="1"/>
    <col min="8696" max="8932" width="11.42578125" style="134"/>
    <col min="8933" max="8933" width="1.28515625" style="134" customWidth="1"/>
    <col min="8934" max="8934" width="53.85546875" style="134" customWidth="1"/>
    <col min="8935" max="8935" width="10.85546875" style="134" bestFit="1" customWidth="1"/>
    <col min="8936" max="8936" width="2.85546875" style="134" customWidth="1"/>
    <col min="8937" max="8937" width="10" style="134" customWidth="1"/>
    <col min="8938" max="8938" width="3.7109375" style="134" customWidth="1"/>
    <col min="8939" max="8939" width="13.7109375" style="134" customWidth="1"/>
    <col min="8940" max="8940" width="5" style="134" customWidth="1"/>
    <col min="8941" max="8941" width="10.5703125" style="134" bestFit="1" customWidth="1"/>
    <col min="8942" max="8942" width="4.85546875" style="134" customWidth="1"/>
    <col min="8943" max="8943" width="10.5703125" style="134" bestFit="1" customWidth="1"/>
    <col min="8944" max="8944" width="3.7109375" style="134" customWidth="1"/>
    <col min="8945" max="8945" width="13.7109375" style="134" customWidth="1"/>
    <col min="8946" max="8946" width="5.5703125" style="134" customWidth="1"/>
    <col min="8947" max="8947" width="10.5703125" style="134" customWidth="1"/>
    <col min="8948" max="8948" width="4.85546875" style="134" customWidth="1"/>
    <col min="8949" max="8949" width="10.5703125" style="134" bestFit="1" customWidth="1"/>
    <col min="8950" max="8950" width="4.85546875" style="134" customWidth="1"/>
    <col min="8951" max="8951" width="13.7109375" style="134" customWidth="1"/>
    <col min="8952" max="9188" width="11.42578125" style="134"/>
    <col min="9189" max="9189" width="1.28515625" style="134" customWidth="1"/>
    <col min="9190" max="9190" width="53.85546875" style="134" customWidth="1"/>
    <col min="9191" max="9191" width="10.85546875" style="134" bestFit="1" customWidth="1"/>
    <col min="9192" max="9192" width="2.85546875" style="134" customWidth="1"/>
    <col min="9193" max="9193" width="10" style="134" customWidth="1"/>
    <col min="9194" max="9194" width="3.7109375" style="134" customWidth="1"/>
    <col min="9195" max="9195" width="13.7109375" style="134" customWidth="1"/>
    <col min="9196" max="9196" width="5" style="134" customWidth="1"/>
    <col min="9197" max="9197" width="10.5703125" style="134" bestFit="1" customWidth="1"/>
    <col min="9198" max="9198" width="4.85546875" style="134" customWidth="1"/>
    <col min="9199" max="9199" width="10.5703125" style="134" bestFit="1" customWidth="1"/>
    <col min="9200" max="9200" width="3.7109375" style="134" customWidth="1"/>
    <col min="9201" max="9201" width="13.7109375" style="134" customWidth="1"/>
    <col min="9202" max="9202" width="5.5703125" style="134" customWidth="1"/>
    <col min="9203" max="9203" width="10.5703125" style="134" customWidth="1"/>
    <col min="9204" max="9204" width="4.85546875" style="134" customWidth="1"/>
    <col min="9205" max="9205" width="10.5703125" style="134" bestFit="1" customWidth="1"/>
    <col min="9206" max="9206" width="4.85546875" style="134" customWidth="1"/>
    <col min="9207" max="9207" width="13.7109375" style="134" customWidth="1"/>
    <col min="9208" max="9444" width="11.42578125" style="134"/>
    <col min="9445" max="9445" width="1.28515625" style="134" customWidth="1"/>
    <col min="9446" max="9446" width="53.85546875" style="134" customWidth="1"/>
    <col min="9447" max="9447" width="10.85546875" style="134" bestFit="1" customWidth="1"/>
    <col min="9448" max="9448" width="2.85546875" style="134" customWidth="1"/>
    <col min="9449" max="9449" width="10" style="134" customWidth="1"/>
    <col min="9450" max="9450" width="3.7109375" style="134" customWidth="1"/>
    <col min="9451" max="9451" width="13.7109375" style="134" customWidth="1"/>
    <col min="9452" max="9452" width="5" style="134" customWidth="1"/>
    <col min="9453" max="9453" width="10.5703125" style="134" bestFit="1" customWidth="1"/>
    <col min="9454" max="9454" width="4.85546875" style="134" customWidth="1"/>
    <col min="9455" max="9455" width="10.5703125" style="134" bestFit="1" customWidth="1"/>
    <col min="9456" max="9456" width="3.7109375" style="134" customWidth="1"/>
    <col min="9457" max="9457" width="13.7109375" style="134" customWidth="1"/>
    <col min="9458" max="9458" width="5.5703125" style="134" customWidth="1"/>
    <col min="9459" max="9459" width="10.5703125" style="134" customWidth="1"/>
    <col min="9460" max="9460" width="4.85546875" style="134" customWidth="1"/>
    <col min="9461" max="9461" width="10.5703125" style="134" bestFit="1" customWidth="1"/>
    <col min="9462" max="9462" width="4.85546875" style="134" customWidth="1"/>
    <col min="9463" max="9463" width="13.7109375" style="134" customWidth="1"/>
    <col min="9464" max="9700" width="11.42578125" style="134"/>
    <col min="9701" max="9701" width="1.28515625" style="134" customWidth="1"/>
    <col min="9702" max="9702" width="53.85546875" style="134" customWidth="1"/>
    <col min="9703" max="9703" width="10.85546875" style="134" bestFit="1" customWidth="1"/>
    <col min="9704" max="9704" width="2.85546875" style="134" customWidth="1"/>
    <col min="9705" max="9705" width="10" style="134" customWidth="1"/>
    <col min="9706" max="9706" width="3.7109375" style="134" customWidth="1"/>
    <col min="9707" max="9707" width="13.7109375" style="134" customWidth="1"/>
    <col min="9708" max="9708" width="5" style="134" customWidth="1"/>
    <col min="9709" max="9709" width="10.5703125" style="134" bestFit="1" customWidth="1"/>
    <col min="9710" max="9710" width="4.85546875" style="134" customWidth="1"/>
    <col min="9711" max="9711" width="10.5703125" style="134" bestFit="1" customWidth="1"/>
    <col min="9712" max="9712" width="3.7109375" style="134" customWidth="1"/>
    <col min="9713" max="9713" width="13.7109375" style="134" customWidth="1"/>
    <col min="9714" max="9714" width="5.5703125" style="134" customWidth="1"/>
    <col min="9715" max="9715" width="10.5703125" style="134" customWidth="1"/>
    <col min="9716" max="9716" width="4.85546875" style="134" customWidth="1"/>
    <col min="9717" max="9717" width="10.5703125" style="134" bestFit="1" customWidth="1"/>
    <col min="9718" max="9718" width="4.85546875" style="134" customWidth="1"/>
    <col min="9719" max="9719" width="13.7109375" style="134" customWidth="1"/>
    <col min="9720" max="9956" width="11.42578125" style="134"/>
    <col min="9957" max="9957" width="1.28515625" style="134" customWidth="1"/>
    <col min="9958" max="9958" width="53.85546875" style="134" customWidth="1"/>
    <col min="9959" max="9959" width="10.85546875" style="134" bestFit="1" customWidth="1"/>
    <col min="9960" max="9960" width="2.85546875" style="134" customWidth="1"/>
    <col min="9961" max="9961" width="10" style="134" customWidth="1"/>
    <col min="9962" max="9962" width="3.7109375" style="134" customWidth="1"/>
    <col min="9963" max="9963" width="13.7109375" style="134" customWidth="1"/>
    <col min="9964" max="9964" width="5" style="134" customWidth="1"/>
    <col min="9965" max="9965" width="10.5703125" style="134" bestFit="1" customWidth="1"/>
    <col min="9966" max="9966" width="4.85546875" style="134" customWidth="1"/>
    <col min="9967" max="9967" width="10.5703125" style="134" bestFit="1" customWidth="1"/>
    <col min="9968" max="9968" width="3.7109375" style="134" customWidth="1"/>
    <col min="9969" max="9969" width="13.7109375" style="134" customWidth="1"/>
    <col min="9970" max="9970" width="5.5703125" style="134" customWidth="1"/>
    <col min="9971" max="9971" width="10.5703125" style="134" customWidth="1"/>
    <col min="9972" max="9972" width="4.85546875" style="134" customWidth="1"/>
    <col min="9973" max="9973" width="10.5703125" style="134" bestFit="1" customWidth="1"/>
    <col min="9974" max="9974" width="4.85546875" style="134" customWidth="1"/>
    <col min="9975" max="9975" width="13.7109375" style="134" customWidth="1"/>
    <col min="9976" max="10212" width="11.42578125" style="134"/>
    <col min="10213" max="10213" width="1.28515625" style="134" customWidth="1"/>
    <col min="10214" max="10214" width="53.85546875" style="134" customWidth="1"/>
    <col min="10215" max="10215" width="10.85546875" style="134" bestFit="1" customWidth="1"/>
    <col min="10216" max="10216" width="2.85546875" style="134" customWidth="1"/>
    <col min="10217" max="10217" width="10" style="134" customWidth="1"/>
    <col min="10218" max="10218" width="3.7109375" style="134" customWidth="1"/>
    <col min="10219" max="10219" width="13.7109375" style="134" customWidth="1"/>
    <col min="10220" max="10220" width="5" style="134" customWidth="1"/>
    <col min="10221" max="10221" width="10.5703125" style="134" bestFit="1" customWidth="1"/>
    <col min="10222" max="10222" width="4.85546875" style="134" customWidth="1"/>
    <col min="10223" max="10223" width="10.5703125" style="134" bestFit="1" customWidth="1"/>
    <col min="10224" max="10224" width="3.7109375" style="134" customWidth="1"/>
    <col min="10225" max="10225" width="13.7109375" style="134" customWidth="1"/>
    <col min="10226" max="10226" width="5.5703125" style="134" customWidth="1"/>
    <col min="10227" max="10227" width="10.5703125" style="134" customWidth="1"/>
    <col min="10228" max="10228" width="4.85546875" style="134" customWidth="1"/>
    <col min="10229" max="10229" width="10.5703125" style="134" bestFit="1" customWidth="1"/>
    <col min="10230" max="10230" width="4.85546875" style="134" customWidth="1"/>
    <col min="10231" max="10231" width="13.7109375" style="134" customWidth="1"/>
    <col min="10232" max="10468" width="11.42578125" style="134"/>
    <col min="10469" max="10469" width="1.28515625" style="134" customWidth="1"/>
    <col min="10470" max="10470" width="53.85546875" style="134" customWidth="1"/>
    <col min="10471" max="10471" width="10.85546875" style="134" bestFit="1" customWidth="1"/>
    <col min="10472" max="10472" width="2.85546875" style="134" customWidth="1"/>
    <col min="10473" max="10473" width="10" style="134" customWidth="1"/>
    <col min="10474" max="10474" width="3.7109375" style="134" customWidth="1"/>
    <col min="10475" max="10475" width="13.7109375" style="134" customWidth="1"/>
    <col min="10476" max="10476" width="5" style="134" customWidth="1"/>
    <col min="10477" max="10477" width="10.5703125" style="134" bestFit="1" customWidth="1"/>
    <col min="10478" max="10478" width="4.85546875" style="134" customWidth="1"/>
    <col min="10479" max="10479" width="10.5703125" style="134" bestFit="1" customWidth="1"/>
    <col min="10480" max="10480" width="3.7109375" style="134" customWidth="1"/>
    <col min="10481" max="10481" width="13.7109375" style="134" customWidth="1"/>
    <col min="10482" max="10482" width="5.5703125" style="134" customWidth="1"/>
    <col min="10483" max="10483" width="10.5703125" style="134" customWidth="1"/>
    <col min="10484" max="10484" width="4.85546875" style="134" customWidth="1"/>
    <col min="10485" max="10485" width="10.5703125" style="134" bestFit="1" customWidth="1"/>
    <col min="10486" max="10486" width="4.85546875" style="134" customWidth="1"/>
    <col min="10487" max="10487" width="13.7109375" style="134" customWidth="1"/>
    <col min="10488" max="10724" width="11.42578125" style="134"/>
    <col min="10725" max="10725" width="1.28515625" style="134" customWidth="1"/>
    <col min="10726" max="10726" width="53.85546875" style="134" customWidth="1"/>
    <col min="10727" max="10727" width="10.85546875" style="134" bestFit="1" customWidth="1"/>
    <col min="10728" max="10728" width="2.85546875" style="134" customWidth="1"/>
    <col min="10729" max="10729" width="10" style="134" customWidth="1"/>
    <col min="10730" max="10730" width="3.7109375" style="134" customWidth="1"/>
    <col min="10731" max="10731" width="13.7109375" style="134" customWidth="1"/>
    <col min="10732" max="10732" width="5" style="134" customWidth="1"/>
    <col min="10733" max="10733" width="10.5703125" style="134" bestFit="1" customWidth="1"/>
    <col min="10734" max="10734" width="4.85546875" style="134" customWidth="1"/>
    <col min="10735" max="10735" width="10.5703125" style="134" bestFit="1" customWidth="1"/>
    <col min="10736" max="10736" width="3.7109375" style="134" customWidth="1"/>
    <col min="10737" max="10737" width="13.7109375" style="134" customWidth="1"/>
    <col min="10738" max="10738" width="5.5703125" style="134" customWidth="1"/>
    <col min="10739" max="10739" width="10.5703125" style="134" customWidth="1"/>
    <col min="10740" max="10740" width="4.85546875" style="134" customWidth="1"/>
    <col min="10741" max="10741" width="10.5703125" style="134" bestFit="1" customWidth="1"/>
    <col min="10742" max="10742" width="4.85546875" style="134" customWidth="1"/>
    <col min="10743" max="10743" width="13.7109375" style="134" customWidth="1"/>
    <col min="10744" max="10980" width="11.42578125" style="134"/>
    <col min="10981" max="10981" width="1.28515625" style="134" customWidth="1"/>
    <col min="10982" max="10982" width="53.85546875" style="134" customWidth="1"/>
    <col min="10983" max="10983" width="10.85546875" style="134" bestFit="1" customWidth="1"/>
    <col min="10984" max="10984" width="2.85546875" style="134" customWidth="1"/>
    <col min="10985" max="10985" width="10" style="134" customWidth="1"/>
    <col min="10986" max="10986" width="3.7109375" style="134" customWidth="1"/>
    <col min="10987" max="10987" width="13.7109375" style="134" customWidth="1"/>
    <col min="10988" max="10988" width="5" style="134" customWidth="1"/>
    <col min="10989" max="10989" width="10.5703125" style="134" bestFit="1" customWidth="1"/>
    <col min="10990" max="10990" width="4.85546875" style="134" customWidth="1"/>
    <col min="10991" max="10991" width="10.5703125" style="134" bestFit="1" customWidth="1"/>
    <col min="10992" max="10992" width="3.7109375" style="134" customWidth="1"/>
    <col min="10993" max="10993" width="13.7109375" style="134" customWidth="1"/>
    <col min="10994" max="10994" width="5.5703125" style="134" customWidth="1"/>
    <col min="10995" max="10995" width="10.5703125" style="134" customWidth="1"/>
    <col min="10996" max="10996" width="4.85546875" style="134" customWidth="1"/>
    <col min="10997" max="10997" width="10.5703125" style="134" bestFit="1" customWidth="1"/>
    <col min="10998" max="10998" width="4.85546875" style="134" customWidth="1"/>
    <col min="10999" max="10999" width="13.7109375" style="134" customWidth="1"/>
    <col min="11000" max="11236" width="11.42578125" style="134"/>
    <col min="11237" max="11237" width="1.28515625" style="134" customWidth="1"/>
    <col min="11238" max="11238" width="53.85546875" style="134" customWidth="1"/>
    <col min="11239" max="11239" width="10.85546875" style="134" bestFit="1" customWidth="1"/>
    <col min="11240" max="11240" width="2.85546875" style="134" customWidth="1"/>
    <col min="11241" max="11241" width="10" style="134" customWidth="1"/>
    <col min="11242" max="11242" width="3.7109375" style="134" customWidth="1"/>
    <col min="11243" max="11243" width="13.7109375" style="134" customWidth="1"/>
    <col min="11244" max="11244" width="5" style="134" customWidth="1"/>
    <col min="11245" max="11245" width="10.5703125" style="134" bestFit="1" customWidth="1"/>
    <col min="11246" max="11246" width="4.85546875" style="134" customWidth="1"/>
    <col min="11247" max="11247" width="10.5703125" style="134" bestFit="1" customWidth="1"/>
    <col min="11248" max="11248" width="3.7109375" style="134" customWidth="1"/>
    <col min="11249" max="11249" width="13.7109375" style="134" customWidth="1"/>
    <col min="11250" max="11250" width="5.5703125" style="134" customWidth="1"/>
    <col min="11251" max="11251" width="10.5703125" style="134" customWidth="1"/>
    <col min="11252" max="11252" width="4.85546875" style="134" customWidth="1"/>
    <col min="11253" max="11253" width="10.5703125" style="134" bestFit="1" customWidth="1"/>
    <col min="11254" max="11254" width="4.85546875" style="134" customWidth="1"/>
    <col min="11255" max="11255" width="13.7109375" style="134" customWidth="1"/>
    <col min="11256" max="11492" width="11.42578125" style="134"/>
    <col min="11493" max="11493" width="1.28515625" style="134" customWidth="1"/>
    <col min="11494" max="11494" width="53.85546875" style="134" customWidth="1"/>
    <col min="11495" max="11495" width="10.85546875" style="134" bestFit="1" customWidth="1"/>
    <col min="11496" max="11496" width="2.85546875" style="134" customWidth="1"/>
    <col min="11497" max="11497" width="10" style="134" customWidth="1"/>
    <col min="11498" max="11498" width="3.7109375" style="134" customWidth="1"/>
    <col min="11499" max="11499" width="13.7109375" style="134" customWidth="1"/>
    <col min="11500" max="11500" width="5" style="134" customWidth="1"/>
    <col min="11501" max="11501" width="10.5703125" style="134" bestFit="1" customWidth="1"/>
    <col min="11502" max="11502" width="4.85546875" style="134" customWidth="1"/>
    <col min="11503" max="11503" width="10.5703125" style="134" bestFit="1" customWidth="1"/>
    <col min="11504" max="11504" width="3.7109375" style="134" customWidth="1"/>
    <col min="11505" max="11505" width="13.7109375" style="134" customWidth="1"/>
    <col min="11506" max="11506" width="5.5703125" style="134" customWidth="1"/>
    <col min="11507" max="11507" width="10.5703125" style="134" customWidth="1"/>
    <col min="11508" max="11508" width="4.85546875" style="134" customWidth="1"/>
    <col min="11509" max="11509" width="10.5703125" style="134" bestFit="1" customWidth="1"/>
    <col min="11510" max="11510" width="4.85546875" style="134" customWidth="1"/>
    <col min="11511" max="11511" width="13.7109375" style="134" customWidth="1"/>
    <col min="11512" max="11748" width="11.42578125" style="134"/>
    <col min="11749" max="11749" width="1.28515625" style="134" customWidth="1"/>
    <col min="11750" max="11750" width="53.85546875" style="134" customWidth="1"/>
    <col min="11751" max="11751" width="10.85546875" style="134" bestFit="1" customWidth="1"/>
    <col min="11752" max="11752" width="2.85546875" style="134" customWidth="1"/>
    <col min="11753" max="11753" width="10" style="134" customWidth="1"/>
    <col min="11754" max="11754" width="3.7109375" style="134" customWidth="1"/>
    <col min="11755" max="11755" width="13.7109375" style="134" customWidth="1"/>
    <col min="11756" max="11756" width="5" style="134" customWidth="1"/>
    <col min="11757" max="11757" width="10.5703125" style="134" bestFit="1" customWidth="1"/>
    <col min="11758" max="11758" width="4.85546875" style="134" customWidth="1"/>
    <col min="11759" max="11759" width="10.5703125" style="134" bestFit="1" customWidth="1"/>
    <col min="11760" max="11760" width="3.7109375" style="134" customWidth="1"/>
    <col min="11761" max="11761" width="13.7109375" style="134" customWidth="1"/>
    <col min="11762" max="11762" width="5.5703125" style="134" customWidth="1"/>
    <col min="11763" max="11763" width="10.5703125" style="134" customWidth="1"/>
    <col min="11764" max="11764" width="4.85546875" style="134" customWidth="1"/>
    <col min="11765" max="11765" width="10.5703125" style="134" bestFit="1" customWidth="1"/>
    <col min="11766" max="11766" width="4.85546875" style="134" customWidth="1"/>
    <col min="11767" max="11767" width="13.7109375" style="134" customWidth="1"/>
    <col min="11768" max="12004" width="11.42578125" style="134"/>
    <col min="12005" max="12005" width="1.28515625" style="134" customWidth="1"/>
    <col min="12006" max="12006" width="53.85546875" style="134" customWidth="1"/>
    <col min="12007" max="12007" width="10.85546875" style="134" bestFit="1" customWidth="1"/>
    <col min="12008" max="12008" width="2.85546875" style="134" customWidth="1"/>
    <col min="12009" max="12009" width="10" style="134" customWidth="1"/>
    <col min="12010" max="12010" width="3.7109375" style="134" customWidth="1"/>
    <col min="12011" max="12011" width="13.7109375" style="134" customWidth="1"/>
    <col min="12012" max="12012" width="5" style="134" customWidth="1"/>
    <col min="12013" max="12013" width="10.5703125" style="134" bestFit="1" customWidth="1"/>
    <col min="12014" max="12014" width="4.85546875" style="134" customWidth="1"/>
    <col min="12015" max="12015" width="10.5703125" style="134" bestFit="1" customWidth="1"/>
    <col min="12016" max="12016" width="3.7109375" style="134" customWidth="1"/>
    <col min="12017" max="12017" width="13.7109375" style="134" customWidth="1"/>
    <col min="12018" max="12018" width="5.5703125" style="134" customWidth="1"/>
    <col min="12019" max="12019" width="10.5703125" style="134" customWidth="1"/>
    <col min="12020" max="12020" width="4.85546875" style="134" customWidth="1"/>
    <col min="12021" max="12021" width="10.5703125" style="134" bestFit="1" customWidth="1"/>
    <col min="12022" max="12022" width="4.85546875" style="134" customWidth="1"/>
    <col min="12023" max="12023" width="13.7109375" style="134" customWidth="1"/>
    <col min="12024" max="12260" width="11.42578125" style="134"/>
    <col min="12261" max="12261" width="1.28515625" style="134" customWidth="1"/>
    <col min="12262" max="12262" width="53.85546875" style="134" customWidth="1"/>
    <col min="12263" max="12263" width="10.85546875" style="134" bestFit="1" customWidth="1"/>
    <col min="12264" max="12264" width="2.85546875" style="134" customWidth="1"/>
    <col min="12265" max="12265" width="10" style="134" customWidth="1"/>
    <col min="12266" max="12266" width="3.7109375" style="134" customWidth="1"/>
    <col min="12267" max="12267" width="13.7109375" style="134" customWidth="1"/>
    <col min="12268" max="12268" width="5" style="134" customWidth="1"/>
    <col min="12269" max="12269" width="10.5703125" style="134" bestFit="1" customWidth="1"/>
    <col min="12270" max="12270" width="4.85546875" style="134" customWidth="1"/>
    <col min="12271" max="12271" width="10.5703125" style="134" bestFit="1" customWidth="1"/>
    <col min="12272" max="12272" width="3.7109375" style="134" customWidth="1"/>
    <col min="12273" max="12273" width="13.7109375" style="134" customWidth="1"/>
    <col min="12274" max="12274" width="5.5703125" style="134" customWidth="1"/>
    <col min="12275" max="12275" width="10.5703125" style="134" customWidth="1"/>
    <col min="12276" max="12276" width="4.85546875" style="134" customWidth="1"/>
    <col min="12277" max="12277" width="10.5703125" style="134" bestFit="1" customWidth="1"/>
    <col min="12278" max="12278" width="4.85546875" style="134" customWidth="1"/>
    <col min="12279" max="12279" width="13.7109375" style="134" customWidth="1"/>
    <col min="12280" max="12516" width="11.42578125" style="134"/>
    <col min="12517" max="12517" width="1.28515625" style="134" customWidth="1"/>
    <col min="12518" max="12518" width="53.85546875" style="134" customWidth="1"/>
    <col min="12519" max="12519" width="10.85546875" style="134" bestFit="1" customWidth="1"/>
    <col min="12520" max="12520" width="2.85546875" style="134" customWidth="1"/>
    <col min="12521" max="12521" width="10" style="134" customWidth="1"/>
    <col min="12522" max="12522" width="3.7109375" style="134" customWidth="1"/>
    <col min="12523" max="12523" width="13.7109375" style="134" customWidth="1"/>
    <col min="12524" max="12524" width="5" style="134" customWidth="1"/>
    <col min="12525" max="12525" width="10.5703125" style="134" bestFit="1" customWidth="1"/>
    <col min="12526" max="12526" width="4.85546875" style="134" customWidth="1"/>
    <col min="12527" max="12527" width="10.5703125" style="134" bestFit="1" customWidth="1"/>
    <col min="12528" max="12528" width="3.7109375" style="134" customWidth="1"/>
    <col min="12529" max="12529" width="13.7109375" style="134" customWidth="1"/>
    <col min="12530" max="12530" width="5.5703125" style="134" customWidth="1"/>
    <col min="12531" max="12531" width="10.5703125" style="134" customWidth="1"/>
    <col min="12532" max="12532" width="4.85546875" style="134" customWidth="1"/>
    <col min="12533" max="12533" width="10.5703125" style="134" bestFit="1" customWidth="1"/>
    <col min="12534" max="12534" width="4.85546875" style="134" customWidth="1"/>
    <col min="12535" max="12535" width="13.7109375" style="134" customWidth="1"/>
    <col min="12536" max="12772" width="11.42578125" style="134"/>
    <col min="12773" max="12773" width="1.28515625" style="134" customWidth="1"/>
    <col min="12774" max="12774" width="53.85546875" style="134" customWidth="1"/>
    <col min="12775" max="12775" width="10.85546875" style="134" bestFit="1" customWidth="1"/>
    <col min="12776" max="12776" width="2.85546875" style="134" customWidth="1"/>
    <col min="12777" max="12777" width="10" style="134" customWidth="1"/>
    <col min="12778" max="12778" width="3.7109375" style="134" customWidth="1"/>
    <col min="12779" max="12779" width="13.7109375" style="134" customWidth="1"/>
    <col min="12780" max="12780" width="5" style="134" customWidth="1"/>
    <col min="12781" max="12781" width="10.5703125" style="134" bestFit="1" customWidth="1"/>
    <col min="12782" max="12782" width="4.85546875" style="134" customWidth="1"/>
    <col min="12783" max="12783" width="10.5703125" style="134" bestFit="1" customWidth="1"/>
    <col min="12784" max="12784" width="3.7109375" style="134" customWidth="1"/>
    <col min="12785" max="12785" width="13.7109375" style="134" customWidth="1"/>
    <col min="12786" max="12786" width="5.5703125" style="134" customWidth="1"/>
    <col min="12787" max="12787" width="10.5703125" style="134" customWidth="1"/>
    <col min="12788" max="12788" width="4.85546875" style="134" customWidth="1"/>
    <col min="12789" max="12789" width="10.5703125" style="134" bestFit="1" customWidth="1"/>
    <col min="12790" max="12790" width="4.85546875" style="134" customWidth="1"/>
    <col min="12791" max="12791" width="13.7109375" style="134" customWidth="1"/>
    <col min="12792" max="13028" width="11.42578125" style="134"/>
    <col min="13029" max="13029" width="1.28515625" style="134" customWidth="1"/>
    <col min="13030" max="13030" width="53.85546875" style="134" customWidth="1"/>
    <col min="13031" max="13031" width="10.85546875" style="134" bestFit="1" customWidth="1"/>
    <col min="13032" max="13032" width="2.85546875" style="134" customWidth="1"/>
    <col min="13033" max="13033" width="10" style="134" customWidth="1"/>
    <col min="13034" max="13034" width="3.7109375" style="134" customWidth="1"/>
    <col min="13035" max="13035" width="13.7109375" style="134" customWidth="1"/>
    <col min="13036" max="13036" width="5" style="134" customWidth="1"/>
    <col min="13037" max="13037" width="10.5703125" style="134" bestFit="1" customWidth="1"/>
    <col min="13038" max="13038" width="4.85546875" style="134" customWidth="1"/>
    <col min="13039" max="13039" width="10.5703125" style="134" bestFit="1" customWidth="1"/>
    <col min="13040" max="13040" width="3.7109375" style="134" customWidth="1"/>
    <col min="13041" max="13041" width="13.7109375" style="134" customWidth="1"/>
    <col min="13042" max="13042" width="5.5703125" style="134" customWidth="1"/>
    <col min="13043" max="13043" width="10.5703125" style="134" customWidth="1"/>
    <col min="13044" max="13044" width="4.85546875" style="134" customWidth="1"/>
    <col min="13045" max="13045" width="10.5703125" style="134" bestFit="1" customWidth="1"/>
    <col min="13046" max="13046" width="4.85546875" style="134" customWidth="1"/>
    <col min="13047" max="13047" width="13.7109375" style="134" customWidth="1"/>
    <col min="13048" max="13284" width="11.42578125" style="134"/>
    <col min="13285" max="13285" width="1.28515625" style="134" customWidth="1"/>
    <col min="13286" max="13286" width="53.85546875" style="134" customWidth="1"/>
    <col min="13287" max="13287" width="10.85546875" style="134" bestFit="1" customWidth="1"/>
    <col min="13288" max="13288" width="2.85546875" style="134" customWidth="1"/>
    <col min="13289" max="13289" width="10" style="134" customWidth="1"/>
    <col min="13290" max="13290" width="3.7109375" style="134" customWidth="1"/>
    <col min="13291" max="13291" width="13.7109375" style="134" customWidth="1"/>
    <col min="13292" max="13292" width="5" style="134" customWidth="1"/>
    <col min="13293" max="13293" width="10.5703125" style="134" bestFit="1" customWidth="1"/>
    <col min="13294" max="13294" width="4.85546875" style="134" customWidth="1"/>
    <col min="13295" max="13295" width="10.5703125" style="134" bestFit="1" customWidth="1"/>
    <col min="13296" max="13296" width="3.7109375" style="134" customWidth="1"/>
    <col min="13297" max="13297" width="13.7109375" style="134" customWidth="1"/>
    <col min="13298" max="13298" width="5.5703125" style="134" customWidth="1"/>
    <col min="13299" max="13299" width="10.5703125" style="134" customWidth="1"/>
    <col min="13300" max="13300" width="4.85546875" style="134" customWidth="1"/>
    <col min="13301" max="13301" width="10.5703125" style="134" bestFit="1" customWidth="1"/>
    <col min="13302" max="13302" width="4.85546875" style="134" customWidth="1"/>
    <col min="13303" max="13303" width="13.7109375" style="134" customWidth="1"/>
    <col min="13304" max="13540" width="11.42578125" style="134"/>
    <col min="13541" max="13541" width="1.28515625" style="134" customWidth="1"/>
    <col min="13542" max="13542" width="53.85546875" style="134" customWidth="1"/>
    <col min="13543" max="13543" width="10.85546875" style="134" bestFit="1" customWidth="1"/>
    <col min="13544" max="13544" width="2.85546875" style="134" customWidth="1"/>
    <col min="13545" max="13545" width="10" style="134" customWidth="1"/>
    <col min="13546" max="13546" width="3.7109375" style="134" customWidth="1"/>
    <col min="13547" max="13547" width="13.7109375" style="134" customWidth="1"/>
    <col min="13548" max="13548" width="5" style="134" customWidth="1"/>
    <col min="13549" max="13549" width="10.5703125" style="134" bestFit="1" customWidth="1"/>
    <col min="13550" max="13550" width="4.85546875" style="134" customWidth="1"/>
    <col min="13551" max="13551" width="10.5703125" style="134" bestFit="1" customWidth="1"/>
    <col min="13552" max="13552" width="3.7109375" style="134" customWidth="1"/>
    <col min="13553" max="13553" width="13.7109375" style="134" customWidth="1"/>
    <col min="13554" max="13554" width="5.5703125" style="134" customWidth="1"/>
    <col min="13555" max="13555" width="10.5703125" style="134" customWidth="1"/>
    <col min="13556" max="13556" width="4.85546875" style="134" customWidth="1"/>
    <col min="13557" max="13557" width="10.5703125" style="134" bestFit="1" customWidth="1"/>
    <col min="13558" max="13558" width="4.85546875" style="134" customWidth="1"/>
    <col min="13559" max="13559" width="13.7109375" style="134" customWidth="1"/>
    <col min="13560" max="13796" width="11.42578125" style="134"/>
    <col min="13797" max="13797" width="1.28515625" style="134" customWidth="1"/>
    <col min="13798" max="13798" width="53.85546875" style="134" customWidth="1"/>
    <col min="13799" max="13799" width="10.85546875" style="134" bestFit="1" customWidth="1"/>
    <col min="13800" max="13800" width="2.85546875" style="134" customWidth="1"/>
    <col min="13801" max="13801" width="10" style="134" customWidth="1"/>
    <col min="13802" max="13802" width="3.7109375" style="134" customWidth="1"/>
    <col min="13803" max="13803" width="13.7109375" style="134" customWidth="1"/>
    <col min="13804" max="13804" width="5" style="134" customWidth="1"/>
    <col min="13805" max="13805" width="10.5703125" style="134" bestFit="1" customWidth="1"/>
    <col min="13806" max="13806" width="4.85546875" style="134" customWidth="1"/>
    <col min="13807" max="13807" width="10.5703125" style="134" bestFit="1" customWidth="1"/>
    <col min="13808" max="13808" width="3.7109375" style="134" customWidth="1"/>
    <col min="13809" max="13809" width="13.7109375" style="134" customWidth="1"/>
    <col min="13810" max="13810" width="5.5703125" style="134" customWidth="1"/>
    <col min="13811" max="13811" width="10.5703125" style="134" customWidth="1"/>
    <col min="13812" max="13812" width="4.85546875" style="134" customWidth="1"/>
    <col min="13813" max="13813" width="10.5703125" style="134" bestFit="1" customWidth="1"/>
    <col min="13814" max="13814" width="4.85546875" style="134" customWidth="1"/>
    <col min="13815" max="13815" width="13.7109375" style="134" customWidth="1"/>
    <col min="13816" max="14052" width="11.42578125" style="134"/>
    <col min="14053" max="14053" width="1.28515625" style="134" customWidth="1"/>
    <col min="14054" max="14054" width="53.85546875" style="134" customWidth="1"/>
    <col min="14055" max="14055" width="10.85546875" style="134" bestFit="1" customWidth="1"/>
    <col min="14056" max="14056" width="2.85546875" style="134" customWidth="1"/>
    <col min="14057" max="14057" width="10" style="134" customWidth="1"/>
    <col min="14058" max="14058" width="3.7109375" style="134" customWidth="1"/>
    <col min="14059" max="14059" width="13.7109375" style="134" customWidth="1"/>
    <col min="14060" max="14060" width="5" style="134" customWidth="1"/>
    <col min="14061" max="14061" width="10.5703125" style="134" bestFit="1" customWidth="1"/>
    <col min="14062" max="14062" width="4.85546875" style="134" customWidth="1"/>
    <col min="14063" max="14063" width="10.5703125" style="134" bestFit="1" customWidth="1"/>
    <col min="14064" max="14064" width="3.7109375" style="134" customWidth="1"/>
    <col min="14065" max="14065" width="13.7109375" style="134" customWidth="1"/>
    <col min="14066" max="14066" width="5.5703125" style="134" customWidth="1"/>
    <col min="14067" max="14067" width="10.5703125" style="134" customWidth="1"/>
    <col min="14068" max="14068" width="4.85546875" style="134" customWidth="1"/>
    <col min="14069" max="14069" width="10.5703125" style="134" bestFit="1" customWidth="1"/>
    <col min="14070" max="14070" width="4.85546875" style="134" customWidth="1"/>
    <col min="14071" max="14071" width="13.7109375" style="134" customWidth="1"/>
    <col min="14072" max="14308" width="11.42578125" style="134"/>
    <col min="14309" max="14309" width="1.28515625" style="134" customWidth="1"/>
    <col min="14310" max="14310" width="53.85546875" style="134" customWidth="1"/>
    <col min="14311" max="14311" width="10.85546875" style="134" bestFit="1" customWidth="1"/>
    <col min="14312" max="14312" width="2.85546875" style="134" customWidth="1"/>
    <col min="14313" max="14313" width="10" style="134" customWidth="1"/>
    <col min="14314" max="14314" width="3.7109375" style="134" customWidth="1"/>
    <col min="14315" max="14315" width="13.7109375" style="134" customWidth="1"/>
    <col min="14316" max="14316" width="5" style="134" customWidth="1"/>
    <col min="14317" max="14317" width="10.5703125" style="134" bestFit="1" customWidth="1"/>
    <col min="14318" max="14318" width="4.85546875" style="134" customWidth="1"/>
    <col min="14319" max="14319" width="10.5703125" style="134" bestFit="1" customWidth="1"/>
    <col min="14320" max="14320" width="3.7109375" style="134" customWidth="1"/>
    <col min="14321" max="14321" width="13.7109375" style="134" customWidth="1"/>
    <col min="14322" max="14322" width="5.5703125" style="134" customWidth="1"/>
    <col min="14323" max="14323" width="10.5703125" style="134" customWidth="1"/>
    <col min="14324" max="14324" width="4.85546875" style="134" customWidth="1"/>
    <col min="14325" max="14325" width="10.5703125" style="134" bestFit="1" customWidth="1"/>
    <col min="14326" max="14326" width="4.85546875" style="134" customWidth="1"/>
    <col min="14327" max="14327" width="13.7109375" style="134" customWidth="1"/>
    <col min="14328" max="14564" width="11.42578125" style="134"/>
    <col min="14565" max="14565" width="1.28515625" style="134" customWidth="1"/>
    <col min="14566" max="14566" width="53.85546875" style="134" customWidth="1"/>
    <col min="14567" max="14567" width="10.85546875" style="134" bestFit="1" customWidth="1"/>
    <col min="14568" max="14568" width="2.85546875" style="134" customWidth="1"/>
    <col min="14569" max="14569" width="10" style="134" customWidth="1"/>
    <col min="14570" max="14570" width="3.7109375" style="134" customWidth="1"/>
    <col min="14571" max="14571" width="13.7109375" style="134" customWidth="1"/>
    <col min="14572" max="14572" width="5" style="134" customWidth="1"/>
    <col min="14573" max="14573" width="10.5703125" style="134" bestFit="1" customWidth="1"/>
    <col min="14574" max="14574" width="4.85546875" style="134" customWidth="1"/>
    <col min="14575" max="14575" width="10.5703125" style="134" bestFit="1" customWidth="1"/>
    <col min="14576" max="14576" width="3.7109375" style="134" customWidth="1"/>
    <col min="14577" max="14577" width="13.7109375" style="134" customWidth="1"/>
    <col min="14578" max="14578" width="5.5703125" style="134" customWidth="1"/>
    <col min="14579" max="14579" width="10.5703125" style="134" customWidth="1"/>
    <col min="14580" max="14580" width="4.85546875" style="134" customWidth="1"/>
    <col min="14581" max="14581" width="10.5703125" style="134" bestFit="1" customWidth="1"/>
    <col min="14582" max="14582" width="4.85546875" style="134" customWidth="1"/>
    <col min="14583" max="14583" width="13.7109375" style="134" customWidth="1"/>
    <col min="14584" max="14820" width="11.42578125" style="134"/>
    <col min="14821" max="14821" width="1.28515625" style="134" customWidth="1"/>
    <col min="14822" max="14822" width="53.85546875" style="134" customWidth="1"/>
    <col min="14823" max="14823" width="10.85546875" style="134" bestFit="1" customWidth="1"/>
    <col min="14824" max="14824" width="2.85546875" style="134" customWidth="1"/>
    <col min="14825" max="14825" width="10" style="134" customWidth="1"/>
    <col min="14826" max="14826" width="3.7109375" style="134" customWidth="1"/>
    <col min="14827" max="14827" width="13.7109375" style="134" customWidth="1"/>
    <col min="14828" max="14828" width="5" style="134" customWidth="1"/>
    <col min="14829" max="14829" width="10.5703125" style="134" bestFit="1" customWidth="1"/>
    <col min="14830" max="14830" width="4.85546875" style="134" customWidth="1"/>
    <col min="14831" max="14831" width="10.5703125" style="134" bestFit="1" customWidth="1"/>
    <col min="14832" max="14832" width="3.7109375" style="134" customWidth="1"/>
    <col min="14833" max="14833" width="13.7109375" style="134" customWidth="1"/>
    <col min="14834" max="14834" width="5.5703125" style="134" customWidth="1"/>
    <col min="14835" max="14835" width="10.5703125" style="134" customWidth="1"/>
    <col min="14836" max="14836" width="4.85546875" style="134" customWidth="1"/>
    <col min="14837" max="14837" width="10.5703125" style="134" bestFit="1" customWidth="1"/>
    <col min="14838" max="14838" width="4.85546875" style="134" customWidth="1"/>
    <col min="14839" max="14839" width="13.7109375" style="134" customWidth="1"/>
    <col min="14840" max="15076" width="11.42578125" style="134"/>
    <col min="15077" max="15077" width="1.28515625" style="134" customWidth="1"/>
    <col min="15078" max="15078" width="53.85546875" style="134" customWidth="1"/>
    <col min="15079" max="15079" width="10.85546875" style="134" bestFit="1" customWidth="1"/>
    <col min="15080" max="15080" width="2.85546875" style="134" customWidth="1"/>
    <col min="15081" max="15081" width="10" style="134" customWidth="1"/>
    <col min="15082" max="15082" width="3.7109375" style="134" customWidth="1"/>
    <col min="15083" max="15083" width="13.7109375" style="134" customWidth="1"/>
    <col min="15084" max="15084" width="5" style="134" customWidth="1"/>
    <col min="15085" max="15085" width="10.5703125" style="134" bestFit="1" customWidth="1"/>
    <col min="15086" max="15086" width="4.85546875" style="134" customWidth="1"/>
    <col min="15087" max="15087" width="10.5703125" style="134" bestFit="1" customWidth="1"/>
    <col min="15088" max="15088" width="3.7109375" style="134" customWidth="1"/>
    <col min="15089" max="15089" width="13.7109375" style="134" customWidth="1"/>
    <col min="15090" max="15090" width="5.5703125" style="134" customWidth="1"/>
    <col min="15091" max="15091" width="10.5703125" style="134" customWidth="1"/>
    <col min="15092" max="15092" width="4.85546875" style="134" customWidth="1"/>
    <col min="15093" max="15093" width="10.5703125" style="134" bestFit="1" customWidth="1"/>
    <col min="15094" max="15094" width="4.85546875" style="134" customWidth="1"/>
    <col min="15095" max="15095" width="13.7109375" style="134" customWidth="1"/>
    <col min="15096" max="15332" width="11.42578125" style="134"/>
    <col min="15333" max="15333" width="1.28515625" style="134" customWidth="1"/>
    <col min="15334" max="15334" width="53.85546875" style="134" customWidth="1"/>
    <col min="15335" max="15335" width="10.85546875" style="134" bestFit="1" customWidth="1"/>
    <col min="15336" max="15336" width="2.85546875" style="134" customWidth="1"/>
    <col min="15337" max="15337" width="10" style="134" customWidth="1"/>
    <col min="15338" max="15338" width="3.7109375" style="134" customWidth="1"/>
    <col min="15339" max="15339" width="13.7109375" style="134" customWidth="1"/>
    <col min="15340" max="15340" width="5" style="134" customWidth="1"/>
    <col min="15341" max="15341" width="10.5703125" style="134" bestFit="1" customWidth="1"/>
    <col min="15342" max="15342" width="4.85546875" style="134" customWidth="1"/>
    <col min="15343" max="15343" width="10.5703125" style="134" bestFit="1" customWidth="1"/>
    <col min="15344" max="15344" width="3.7109375" style="134" customWidth="1"/>
    <col min="15345" max="15345" width="13.7109375" style="134" customWidth="1"/>
    <col min="15346" max="15346" width="5.5703125" style="134" customWidth="1"/>
    <col min="15347" max="15347" width="10.5703125" style="134" customWidth="1"/>
    <col min="15348" max="15348" width="4.85546875" style="134" customWidth="1"/>
    <col min="15349" max="15349" width="10.5703125" style="134" bestFit="1" customWidth="1"/>
    <col min="15350" max="15350" width="4.85546875" style="134" customWidth="1"/>
    <col min="15351" max="15351" width="13.7109375" style="134" customWidth="1"/>
    <col min="15352" max="15588" width="11.42578125" style="134"/>
    <col min="15589" max="15589" width="1.28515625" style="134" customWidth="1"/>
    <col min="15590" max="15590" width="53.85546875" style="134" customWidth="1"/>
    <col min="15591" max="15591" width="10.85546875" style="134" bestFit="1" customWidth="1"/>
    <col min="15592" max="15592" width="2.85546875" style="134" customWidth="1"/>
    <col min="15593" max="15593" width="10" style="134" customWidth="1"/>
    <col min="15594" max="15594" width="3.7109375" style="134" customWidth="1"/>
    <col min="15595" max="15595" width="13.7109375" style="134" customWidth="1"/>
    <col min="15596" max="15596" width="5" style="134" customWidth="1"/>
    <col min="15597" max="15597" width="10.5703125" style="134" bestFit="1" customWidth="1"/>
    <col min="15598" max="15598" width="4.85546875" style="134" customWidth="1"/>
    <col min="15599" max="15599" width="10.5703125" style="134" bestFit="1" customWidth="1"/>
    <col min="15600" max="15600" width="3.7109375" style="134" customWidth="1"/>
    <col min="15601" max="15601" width="13.7109375" style="134" customWidth="1"/>
    <col min="15602" max="15602" width="5.5703125" style="134" customWidth="1"/>
    <col min="15603" max="15603" width="10.5703125" style="134" customWidth="1"/>
    <col min="15604" max="15604" width="4.85546875" style="134" customWidth="1"/>
    <col min="15605" max="15605" width="10.5703125" style="134" bestFit="1" customWidth="1"/>
    <col min="15606" max="15606" width="4.85546875" style="134" customWidth="1"/>
    <col min="15607" max="15607" width="13.7109375" style="134" customWidth="1"/>
    <col min="15608" max="15844" width="11.42578125" style="134"/>
    <col min="15845" max="15845" width="1.28515625" style="134" customWidth="1"/>
    <col min="15846" max="15846" width="53.85546875" style="134" customWidth="1"/>
    <col min="15847" max="15847" width="10.85546875" style="134" bestFit="1" customWidth="1"/>
    <col min="15848" max="15848" width="2.85546875" style="134" customWidth="1"/>
    <col min="15849" max="15849" width="10" style="134" customWidth="1"/>
    <col min="15850" max="15850" width="3.7109375" style="134" customWidth="1"/>
    <col min="15851" max="15851" width="13.7109375" style="134" customWidth="1"/>
    <col min="15852" max="15852" width="5" style="134" customWidth="1"/>
    <col min="15853" max="15853" width="10.5703125" style="134" bestFit="1" customWidth="1"/>
    <col min="15854" max="15854" width="4.85546875" style="134" customWidth="1"/>
    <col min="15855" max="15855" width="10.5703125" style="134" bestFit="1" customWidth="1"/>
    <col min="15856" max="15856" width="3.7109375" style="134" customWidth="1"/>
    <col min="15857" max="15857" width="13.7109375" style="134" customWidth="1"/>
    <col min="15858" max="15858" width="5.5703125" style="134" customWidth="1"/>
    <col min="15859" max="15859" width="10.5703125" style="134" customWidth="1"/>
    <col min="15860" max="15860" width="4.85546875" style="134" customWidth="1"/>
    <col min="15861" max="15861" width="10.5703125" style="134" bestFit="1" customWidth="1"/>
    <col min="15862" max="15862" width="4.85546875" style="134" customWidth="1"/>
    <col min="15863" max="15863" width="13.7109375" style="134" customWidth="1"/>
    <col min="15864" max="16100" width="11.42578125" style="134"/>
    <col min="16101" max="16101" width="1.28515625" style="134" customWidth="1"/>
    <col min="16102" max="16102" width="53.85546875" style="134" customWidth="1"/>
    <col min="16103" max="16103" width="10.85546875" style="134" bestFit="1" customWidth="1"/>
    <col min="16104" max="16104" width="2.85546875" style="134" customWidth="1"/>
    <col min="16105" max="16105" width="10" style="134" customWidth="1"/>
    <col min="16106" max="16106" width="3.7109375" style="134" customWidth="1"/>
    <col min="16107" max="16107" width="13.7109375" style="134" customWidth="1"/>
    <col min="16108" max="16108" width="5" style="134" customWidth="1"/>
    <col min="16109" max="16109" width="10.5703125" style="134" bestFit="1" customWidth="1"/>
    <col min="16110" max="16110" width="4.85546875" style="134" customWidth="1"/>
    <col min="16111" max="16111" width="10.5703125" style="134" bestFit="1" customWidth="1"/>
    <col min="16112" max="16112" width="3.7109375" style="134" customWidth="1"/>
    <col min="16113" max="16113" width="13.7109375" style="134" customWidth="1"/>
    <col min="16114" max="16114" width="5.5703125" style="134" customWidth="1"/>
    <col min="16115" max="16115" width="10.5703125" style="134" customWidth="1"/>
    <col min="16116" max="16116" width="4.85546875" style="134" customWidth="1"/>
    <col min="16117" max="16117" width="10.5703125" style="134" bestFit="1" customWidth="1"/>
    <col min="16118" max="16118" width="4.85546875" style="134" customWidth="1"/>
    <col min="16119" max="16119" width="13.7109375" style="134" customWidth="1"/>
    <col min="16120" max="16384" width="11.42578125" style="134"/>
  </cols>
  <sheetData>
    <row r="5" spans="1:15" ht="2.25" customHeight="1" x14ac:dyDescent="0.2"/>
    <row r="6" spans="1:15" ht="12.75" customHeight="1" x14ac:dyDescent="0.2">
      <c r="A6" s="777" t="s">
        <v>595</v>
      </c>
      <c r="B6" s="777"/>
      <c r="C6" s="777"/>
      <c r="D6" s="777"/>
    </row>
    <row r="7" spans="1:15" ht="19.5" customHeight="1" x14ac:dyDescent="0.2">
      <c r="A7" s="777"/>
      <c r="B7" s="777"/>
      <c r="C7" s="777"/>
      <c r="D7" s="777"/>
    </row>
    <row r="8" spans="1:15" s="135" customFormat="1" ht="14.25" customHeight="1" x14ac:dyDescent="0.2">
      <c r="A8" s="254" t="s">
        <v>573</v>
      </c>
      <c r="B8" s="254"/>
      <c r="C8" s="254"/>
      <c r="D8" s="254"/>
    </row>
    <row r="9" spans="1:15" s="135" customFormat="1" ht="25.9" customHeight="1" x14ac:dyDescent="0.2">
      <c r="A9" s="267" t="s">
        <v>336</v>
      </c>
      <c r="B9" s="267"/>
      <c r="C9" s="267"/>
      <c r="D9" s="267"/>
    </row>
    <row r="10" spans="1:15" x14ac:dyDescent="0.2">
      <c r="A10" s="257" t="s">
        <v>337</v>
      </c>
      <c r="B10" s="257"/>
      <c r="C10" s="257"/>
      <c r="D10" s="257"/>
      <c r="E10" s="136"/>
      <c r="F10" s="136"/>
      <c r="G10" s="136"/>
      <c r="H10" s="136"/>
      <c r="I10" s="136"/>
      <c r="J10" s="136"/>
      <c r="K10" s="136"/>
      <c r="L10" s="136"/>
    </row>
    <row r="11" spans="1:15" ht="11.25" customHeight="1" x14ac:dyDescent="0.2">
      <c r="A11" s="270"/>
      <c r="B11" s="271"/>
    </row>
    <row r="12" spans="1:15" s="140" customFormat="1" ht="21.75" customHeight="1" x14ac:dyDescent="0.2">
      <c r="A12" s="901"/>
      <c r="B12" s="901"/>
      <c r="C12" s="903" t="s">
        <v>609</v>
      </c>
      <c r="D12" s="903"/>
      <c r="E12" s="283"/>
      <c r="F12" s="283"/>
      <c r="G12" s="283"/>
      <c r="H12" s="283"/>
      <c r="I12" s="283"/>
      <c r="J12" s="283"/>
      <c r="K12" s="283"/>
      <c r="L12" s="283"/>
      <c r="M12" s="283"/>
      <c r="N12" s="283"/>
      <c r="O12" s="283"/>
    </row>
    <row r="13" spans="1:15" s="140" customFormat="1" ht="12" customHeight="1" x14ac:dyDescent="0.2">
      <c r="A13" s="904"/>
      <c r="B13" s="904"/>
      <c r="C13" s="899" t="s">
        <v>338</v>
      </c>
      <c r="D13" s="899"/>
    </row>
    <row r="14" spans="1:15" s="142" customFormat="1" ht="15" customHeight="1" x14ac:dyDescent="0.2">
      <c r="A14" s="362" t="s">
        <v>339</v>
      </c>
      <c r="B14" s="152" t="s">
        <v>15</v>
      </c>
      <c r="C14" s="186"/>
      <c r="D14" s="186">
        <v>150.46242638374301</v>
      </c>
      <c r="E14" s="293"/>
      <c r="F14" s="293"/>
      <c r="G14" s="293"/>
      <c r="H14" s="293"/>
      <c r="I14" s="293"/>
      <c r="J14" s="293"/>
      <c r="K14" s="293"/>
      <c r="L14" s="293"/>
      <c r="M14" s="293"/>
      <c r="N14" s="293"/>
      <c r="O14" s="293"/>
    </row>
    <row r="15" spans="1:15" s="142" customFormat="1" ht="15" customHeight="1" x14ac:dyDescent="0.2">
      <c r="A15" s="361"/>
      <c r="B15" s="145" t="s">
        <v>340</v>
      </c>
      <c r="C15" s="296"/>
      <c r="D15" s="296">
        <v>10.9390008848801</v>
      </c>
    </row>
    <row r="16" spans="1:15" s="142" customFormat="1" ht="15" customHeight="1" x14ac:dyDescent="0.2">
      <c r="A16" s="361"/>
      <c r="B16" s="145" t="s">
        <v>341</v>
      </c>
      <c r="C16" s="296"/>
      <c r="D16" s="296">
        <v>32259.808860918401</v>
      </c>
      <c r="E16" s="293"/>
      <c r="F16" s="293"/>
      <c r="G16" s="293"/>
      <c r="H16" s="293"/>
      <c r="I16" s="293"/>
      <c r="J16" s="293"/>
      <c r="K16" s="293"/>
      <c r="L16" s="293"/>
      <c r="M16" s="293"/>
      <c r="N16" s="293"/>
      <c r="O16" s="293"/>
    </row>
    <row r="17" spans="1:15" s="142" customFormat="1" ht="15" customHeight="1" x14ac:dyDescent="0.2">
      <c r="A17" s="362" t="s">
        <v>349</v>
      </c>
      <c r="B17" s="187" t="s">
        <v>15</v>
      </c>
      <c r="C17" s="141"/>
      <c r="D17" s="141">
        <v>54.678871522724599</v>
      </c>
    </row>
    <row r="18" spans="1:15" s="142" customFormat="1" ht="15" customHeight="1" x14ac:dyDescent="0.2">
      <c r="A18" s="361"/>
      <c r="B18" s="143" t="s">
        <v>340</v>
      </c>
      <c r="C18" s="144"/>
      <c r="D18" s="144">
        <v>18.809048516068898</v>
      </c>
      <c r="E18" s="293"/>
      <c r="F18" s="293"/>
      <c r="G18" s="293"/>
      <c r="H18" s="293"/>
      <c r="I18" s="293"/>
      <c r="J18" s="293"/>
      <c r="K18" s="293"/>
      <c r="L18" s="293"/>
      <c r="M18" s="293"/>
      <c r="N18" s="293"/>
      <c r="O18" s="293"/>
    </row>
    <row r="19" spans="1:15" s="142" customFormat="1" ht="15" customHeight="1" x14ac:dyDescent="0.2">
      <c r="A19" s="361"/>
      <c r="B19" s="143" t="s">
        <v>341</v>
      </c>
      <c r="C19" s="144"/>
      <c r="D19" s="144">
        <v>20157.767926586599</v>
      </c>
    </row>
    <row r="20" spans="1:15" s="142" customFormat="1" ht="15" customHeight="1" x14ac:dyDescent="0.2">
      <c r="A20" s="362" t="s">
        <v>350</v>
      </c>
      <c r="B20" s="152" t="s">
        <v>15</v>
      </c>
      <c r="C20" s="186"/>
      <c r="D20" s="186">
        <v>78.7066076277614</v>
      </c>
      <c r="E20" s="293"/>
      <c r="F20" s="293"/>
      <c r="G20" s="293"/>
      <c r="H20" s="293"/>
      <c r="I20" s="293"/>
      <c r="J20" s="293"/>
      <c r="K20" s="293"/>
      <c r="L20" s="293"/>
      <c r="M20" s="293"/>
      <c r="N20" s="293"/>
      <c r="O20" s="293"/>
    </row>
    <row r="21" spans="1:15" s="142" customFormat="1" ht="15" customHeight="1" x14ac:dyDescent="0.2">
      <c r="A21" s="361"/>
      <c r="B21" s="145" t="s">
        <v>340</v>
      </c>
      <c r="C21" s="296"/>
      <c r="D21" s="296">
        <v>16.7670643256731</v>
      </c>
    </row>
    <row r="22" spans="1:15" s="142" customFormat="1" ht="15" customHeight="1" x14ac:dyDescent="0.2">
      <c r="A22" s="361"/>
      <c r="B22" s="145" t="s">
        <v>341</v>
      </c>
      <c r="C22" s="296"/>
      <c r="D22" s="296">
        <v>25865.703557823701</v>
      </c>
      <c r="E22" s="293"/>
      <c r="F22" s="293"/>
      <c r="G22" s="293"/>
      <c r="H22" s="293"/>
      <c r="I22" s="293"/>
      <c r="J22" s="293"/>
      <c r="K22" s="293"/>
      <c r="L22" s="293"/>
      <c r="M22" s="293"/>
      <c r="N22" s="293"/>
      <c r="O22" s="293"/>
    </row>
    <row r="23" spans="1:15" s="142" customFormat="1" ht="15" customHeight="1" x14ac:dyDescent="0.2">
      <c r="A23" s="362" t="s">
        <v>351</v>
      </c>
      <c r="B23" s="187" t="s">
        <v>15</v>
      </c>
      <c r="C23" s="141"/>
      <c r="D23" s="141">
        <v>0</v>
      </c>
    </row>
    <row r="24" spans="1:15" s="142" customFormat="1" ht="15" customHeight="1" x14ac:dyDescent="0.2">
      <c r="A24" s="361"/>
      <c r="B24" s="143" t="s">
        <v>340</v>
      </c>
      <c r="C24" s="144"/>
      <c r="D24" s="144"/>
      <c r="E24" s="293"/>
      <c r="F24" s="293"/>
      <c r="G24" s="293"/>
      <c r="H24" s="293"/>
      <c r="I24" s="293"/>
      <c r="J24" s="293"/>
      <c r="K24" s="293"/>
      <c r="L24" s="293"/>
      <c r="M24" s="293"/>
      <c r="N24" s="293"/>
      <c r="O24" s="293"/>
    </row>
    <row r="25" spans="1:15" s="142" customFormat="1" ht="15" customHeight="1" x14ac:dyDescent="0.2">
      <c r="A25" s="361"/>
      <c r="B25" s="143" t="s">
        <v>341</v>
      </c>
      <c r="C25" s="144"/>
      <c r="D25" s="144">
        <v>286.29201907601202</v>
      </c>
    </row>
    <row r="26" spans="1:15" s="142" customFormat="1" ht="15" customHeight="1" x14ac:dyDescent="0.2">
      <c r="A26" s="362" t="s">
        <v>352</v>
      </c>
      <c r="B26" s="152" t="s">
        <v>15</v>
      </c>
      <c r="C26" s="186"/>
      <c r="D26" s="186">
        <v>6.4459221067876902</v>
      </c>
      <c r="E26" s="293"/>
      <c r="F26" s="293"/>
      <c r="G26" s="293"/>
      <c r="H26" s="293"/>
      <c r="I26" s="293"/>
      <c r="J26" s="293"/>
      <c r="K26" s="293"/>
      <c r="L26" s="293"/>
      <c r="M26" s="293"/>
      <c r="N26" s="293"/>
      <c r="O26" s="293"/>
    </row>
    <row r="27" spans="1:15" s="142" customFormat="1" ht="15" customHeight="1" x14ac:dyDescent="0.2">
      <c r="A27" s="361"/>
      <c r="B27" s="145" t="s">
        <v>340</v>
      </c>
      <c r="C27" s="296"/>
      <c r="D27" s="296">
        <v>30.186178195959599</v>
      </c>
    </row>
    <row r="28" spans="1:15" s="142" customFormat="1" ht="15" customHeight="1" x14ac:dyDescent="0.2">
      <c r="A28" s="361"/>
      <c r="B28" s="145" t="s">
        <v>341</v>
      </c>
      <c r="C28" s="296"/>
      <c r="D28" s="296">
        <v>3813.72396571426</v>
      </c>
      <c r="E28" s="293"/>
      <c r="F28" s="293"/>
      <c r="G28" s="293"/>
      <c r="H28" s="293"/>
      <c r="I28" s="293"/>
      <c r="J28" s="293"/>
      <c r="K28" s="293"/>
      <c r="L28" s="293"/>
      <c r="M28" s="293"/>
      <c r="N28" s="293"/>
      <c r="O28" s="293"/>
    </row>
    <row r="29" spans="1:15" s="142" customFormat="1" ht="15" customHeight="1" x14ac:dyDescent="0.2">
      <c r="A29" s="362" t="s">
        <v>353</v>
      </c>
      <c r="B29" s="187" t="s">
        <v>15</v>
      </c>
      <c r="C29" s="141"/>
      <c r="D29" s="141">
        <v>5.7135454286148697</v>
      </c>
    </row>
    <row r="30" spans="1:15" s="142" customFormat="1" ht="15" customHeight="1" x14ac:dyDescent="0.2">
      <c r="A30" s="361"/>
      <c r="B30" s="143" t="s">
        <v>340</v>
      </c>
      <c r="C30" s="144"/>
      <c r="D30" s="144">
        <v>53.935956335896499</v>
      </c>
      <c r="E30" s="293"/>
      <c r="F30" s="293"/>
      <c r="G30" s="293"/>
      <c r="H30" s="293"/>
      <c r="I30" s="293"/>
      <c r="J30" s="293"/>
      <c r="K30" s="293"/>
      <c r="L30" s="293"/>
      <c r="M30" s="293"/>
      <c r="N30" s="293"/>
      <c r="O30" s="293"/>
    </row>
    <row r="31" spans="1:15" s="142" customFormat="1" ht="15" customHeight="1" x14ac:dyDescent="0.2">
      <c r="A31" s="361"/>
      <c r="B31" s="143" t="s">
        <v>341</v>
      </c>
      <c r="C31" s="144"/>
      <c r="D31" s="144">
        <v>6040.0445205142896</v>
      </c>
    </row>
    <row r="32" spans="1:15" s="293" customFormat="1" ht="15" customHeight="1" x14ac:dyDescent="0.2">
      <c r="A32" s="361"/>
      <c r="B32" s="143"/>
      <c r="C32" s="144"/>
      <c r="D32" s="144">
        <v>0.51294502679215503</v>
      </c>
    </row>
    <row r="33" spans="1:4" s="142" customFormat="1" ht="15" customHeight="1" x14ac:dyDescent="0.2">
      <c r="A33" s="362" t="s">
        <v>354</v>
      </c>
      <c r="B33" s="187"/>
      <c r="C33" s="141"/>
      <c r="D33" s="141">
        <v>90.368058707844298</v>
      </c>
    </row>
    <row r="34" spans="1:4" s="293" customFormat="1" ht="15" customHeight="1" x14ac:dyDescent="0.2">
      <c r="A34" s="361"/>
      <c r="B34" s="143"/>
      <c r="C34" s="144"/>
      <c r="D34" s="144">
        <v>908.53538738298403</v>
      </c>
    </row>
    <row r="35" spans="1:4" s="142" customFormat="1" ht="15" customHeight="1" x14ac:dyDescent="0.2">
      <c r="A35" s="362" t="s">
        <v>355</v>
      </c>
      <c r="B35" s="152" t="s">
        <v>15</v>
      </c>
      <c r="C35" s="364"/>
      <c r="D35" s="364">
        <v>4.4045346710623896</v>
      </c>
    </row>
    <row r="36" spans="1:4" s="293" customFormat="1" ht="15" customHeight="1" x14ac:dyDescent="0.2">
      <c r="A36" s="361"/>
      <c r="B36" s="145" t="s">
        <v>340</v>
      </c>
      <c r="C36" s="146"/>
      <c r="D36" s="146">
        <v>69.629533497008694</v>
      </c>
    </row>
    <row r="37" spans="1:4" s="142" customFormat="1" ht="15" customHeight="1" x14ac:dyDescent="0.2">
      <c r="A37" s="361"/>
      <c r="B37" s="145" t="s">
        <v>341</v>
      </c>
      <c r="C37" s="146"/>
      <c r="D37" s="146">
        <v>6011.0396105825102</v>
      </c>
    </row>
    <row r="38" spans="1:4" s="293" customFormat="1" ht="15" customHeight="1" x14ac:dyDescent="0.2">
      <c r="A38" s="363"/>
      <c r="B38" s="147"/>
      <c r="C38" s="148"/>
      <c r="D38" s="148"/>
    </row>
    <row r="39" spans="1:4" s="150" customFormat="1" ht="15.75" customHeight="1" x14ac:dyDescent="0.2">
      <c r="A39" s="898" t="s">
        <v>574</v>
      </c>
      <c r="B39" s="898"/>
      <c r="C39" s="898"/>
      <c r="D39" s="149"/>
    </row>
    <row r="40" spans="1:4" s="149" customFormat="1" ht="15.75" x14ac:dyDescent="0.2">
      <c r="A40" s="898" t="s">
        <v>344</v>
      </c>
      <c r="B40" s="898"/>
      <c r="C40" s="898"/>
      <c r="D40" s="898"/>
    </row>
    <row r="41" spans="1:4" s="150" customFormat="1" ht="27" customHeight="1" x14ac:dyDescent="0.2">
      <c r="A41" s="898" t="s">
        <v>345</v>
      </c>
      <c r="B41" s="898"/>
      <c r="C41" s="898"/>
      <c r="D41" s="149"/>
    </row>
    <row r="42" spans="1:4" s="149" customFormat="1" ht="15.75" x14ac:dyDescent="0.25">
      <c r="A42" s="303" t="s">
        <v>346</v>
      </c>
      <c r="B42" s="303"/>
      <c r="C42" s="95"/>
    </row>
    <row r="43" spans="1:4" s="149" customFormat="1" ht="15.75" x14ac:dyDescent="0.25">
      <c r="A43" s="95" t="s">
        <v>347</v>
      </c>
      <c r="B43" s="95"/>
      <c r="C43" s="127"/>
    </row>
    <row r="44" spans="1:4" ht="15.75" x14ac:dyDescent="0.25">
      <c r="A44" s="126"/>
      <c r="B44" s="126"/>
    </row>
    <row r="45" spans="1:4" ht="15.75" x14ac:dyDescent="0.25">
      <c r="A45" s="126"/>
      <c r="B45" s="126"/>
    </row>
    <row r="46" spans="1:4" ht="15.75" x14ac:dyDescent="0.25">
      <c r="A46" s="126"/>
      <c r="B46" s="126"/>
    </row>
    <row r="47" spans="1:4" ht="15.75" x14ac:dyDescent="0.25">
      <c r="A47" s="126"/>
      <c r="B47" s="126"/>
    </row>
    <row r="48" spans="1:4" ht="15.75" x14ac:dyDescent="0.25">
      <c r="A48" s="126"/>
      <c r="B48" s="126"/>
    </row>
  </sheetData>
  <mergeCells count="8">
    <mergeCell ref="A12:A13"/>
    <mergeCell ref="C12:D12"/>
    <mergeCell ref="A6:D7"/>
    <mergeCell ref="A39:C39"/>
    <mergeCell ref="A41:C41"/>
    <mergeCell ref="A40:D40"/>
    <mergeCell ref="C13:D13"/>
    <mergeCell ref="B12:B1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9482-31BB-4431-BE1A-1155DD48C6F1}">
  <sheetPr>
    <tabColor theme="1"/>
  </sheetPr>
  <dimension ref="A5:O42"/>
  <sheetViews>
    <sheetView showGridLines="0" showRowColHeaders="0" zoomScaleNormal="100" workbookViewId="0">
      <selection activeCell="A26" sqref="A26:D26"/>
    </sheetView>
  </sheetViews>
  <sheetFormatPr baseColWidth="10" defaultRowHeight="12.75" x14ac:dyDescent="0.2"/>
  <cols>
    <col min="1" max="1" width="63.140625" style="134" customWidth="1"/>
    <col min="2" max="2" width="13.5703125" style="134" customWidth="1"/>
    <col min="3" max="3" width="11.42578125" style="134"/>
    <col min="4" max="4" width="17.140625" style="134" customWidth="1"/>
    <col min="5" max="230" width="11.42578125" style="134"/>
    <col min="231" max="231" width="1.28515625" style="134" customWidth="1"/>
    <col min="232" max="232" width="53.85546875" style="134" customWidth="1"/>
    <col min="233" max="233" width="10.85546875" style="134" bestFit="1" customWidth="1"/>
    <col min="234" max="234" width="2.85546875" style="134" customWidth="1"/>
    <col min="235" max="235" width="10" style="134" customWidth="1"/>
    <col min="236" max="236" width="3.7109375" style="134" customWidth="1"/>
    <col min="237" max="237" width="13.7109375" style="134" customWidth="1"/>
    <col min="238" max="238" width="5" style="134" customWidth="1"/>
    <col min="239" max="239" width="10.5703125" style="134" bestFit="1" customWidth="1"/>
    <col min="240" max="240" width="4.85546875" style="134" customWidth="1"/>
    <col min="241" max="241" width="10.5703125" style="134" bestFit="1" customWidth="1"/>
    <col min="242" max="242" width="3.7109375" style="134" customWidth="1"/>
    <col min="243" max="243" width="13.7109375" style="134" customWidth="1"/>
    <col min="244" max="244" width="5.5703125" style="134" customWidth="1"/>
    <col min="245" max="245" width="10.5703125" style="134" customWidth="1"/>
    <col min="246" max="246" width="4.85546875" style="134" customWidth="1"/>
    <col min="247" max="247" width="10.5703125" style="134" bestFit="1" customWidth="1"/>
    <col min="248" max="248" width="4.85546875" style="134" customWidth="1"/>
    <col min="249" max="249" width="13.7109375" style="134" customWidth="1"/>
    <col min="250" max="486" width="11.42578125" style="134"/>
    <col min="487" max="487" width="1.28515625" style="134" customWidth="1"/>
    <col min="488" max="488" width="53.85546875" style="134" customWidth="1"/>
    <col min="489" max="489" width="10.85546875" style="134" bestFit="1" customWidth="1"/>
    <col min="490" max="490" width="2.85546875" style="134" customWidth="1"/>
    <col min="491" max="491" width="10" style="134" customWidth="1"/>
    <col min="492" max="492" width="3.7109375" style="134" customWidth="1"/>
    <col min="493" max="493" width="13.7109375" style="134" customWidth="1"/>
    <col min="494" max="494" width="5" style="134" customWidth="1"/>
    <col min="495" max="495" width="10.5703125" style="134" bestFit="1" customWidth="1"/>
    <col min="496" max="496" width="4.85546875" style="134" customWidth="1"/>
    <col min="497" max="497" width="10.5703125" style="134" bestFit="1" customWidth="1"/>
    <col min="498" max="498" width="3.7109375" style="134" customWidth="1"/>
    <col min="499" max="499" width="13.7109375" style="134" customWidth="1"/>
    <col min="500" max="500" width="5.5703125" style="134" customWidth="1"/>
    <col min="501" max="501" width="10.5703125" style="134" customWidth="1"/>
    <col min="502" max="502" width="4.85546875" style="134" customWidth="1"/>
    <col min="503" max="503" width="10.5703125" style="134" bestFit="1" customWidth="1"/>
    <col min="504" max="504" width="4.85546875" style="134" customWidth="1"/>
    <col min="505" max="505" width="13.7109375" style="134" customWidth="1"/>
    <col min="506" max="742" width="11.42578125" style="134"/>
    <col min="743" max="743" width="1.28515625" style="134" customWidth="1"/>
    <col min="744" max="744" width="53.85546875" style="134" customWidth="1"/>
    <col min="745" max="745" width="10.85546875" style="134" bestFit="1" customWidth="1"/>
    <col min="746" max="746" width="2.85546875" style="134" customWidth="1"/>
    <col min="747" max="747" width="10" style="134" customWidth="1"/>
    <col min="748" max="748" width="3.7109375" style="134" customWidth="1"/>
    <col min="749" max="749" width="13.7109375" style="134" customWidth="1"/>
    <col min="750" max="750" width="5" style="134" customWidth="1"/>
    <col min="751" max="751" width="10.5703125" style="134" bestFit="1" customWidth="1"/>
    <col min="752" max="752" width="4.85546875" style="134" customWidth="1"/>
    <col min="753" max="753" width="10.5703125" style="134" bestFit="1" customWidth="1"/>
    <col min="754" max="754" width="3.7109375" style="134" customWidth="1"/>
    <col min="755" max="755" width="13.7109375" style="134" customWidth="1"/>
    <col min="756" max="756" width="5.5703125" style="134" customWidth="1"/>
    <col min="757" max="757" width="10.5703125" style="134" customWidth="1"/>
    <col min="758" max="758" width="4.85546875" style="134" customWidth="1"/>
    <col min="759" max="759" width="10.5703125" style="134" bestFit="1" customWidth="1"/>
    <col min="760" max="760" width="4.85546875" style="134" customWidth="1"/>
    <col min="761" max="761" width="13.7109375" style="134" customWidth="1"/>
    <col min="762" max="998" width="11.42578125" style="134"/>
    <col min="999" max="999" width="1.28515625" style="134" customWidth="1"/>
    <col min="1000" max="1000" width="53.85546875" style="134" customWidth="1"/>
    <col min="1001" max="1001" width="10.85546875" style="134" bestFit="1" customWidth="1"/>
    <col min="1002" max="1002" width="2.85546875" style="134" customWidth="1"/>
    <col min="1003" max="1003" width="10" style="134" customWidth="1"/>
    <col min="1004" max="1004" width="3.7109375" style="134" customWidth="1"/>
    <col min="1005" max="1005" width="13.7109375" style="134" customWidth="1"/>
    <col min="1006" max="1006" width="5" style="134" customWidth="1"/>
    <col min="1007" max="1007" width="10.5703125" style="134" bestFit="1" customWidth="1"/>
    <col min="1008" max="1008" width="4.85546875" style="134" customWidth="1"/>
    <col min="1009" max="1009" width="10.5703125" style="134" bestFit="1" customWidth="1"/>
    <col min="1010" max="1010" width="3.7109375" style="134" customWidth="1"/>
    <col min="1011" max="1011" width="13.7109375" style="134" customWidth="1"/>
    <col min="1012" max="1012" width="5.5703125" style="134" customWidth="1"/>
    <col min="1013" max="1013" width="10.5703125" style="134" customWidth="1"/>
    <col min="1014" max="1014" width="4.85546875" style="134" customWidth="1"/>
    <col min="1015" max="1015" width="10.5703125" style="134" bestFit="1" customWidth="1"/>
    <col min="1016" max="1016" width="4.85546875" style="134" customWidth="1"/>
    <col min="1017" max="1017" width="13.7109375" style="134" customWidth="1"/>
    <col min="1018" max="1254" width="11.42578125" style="134"/>
    <col min="1255" max="1255" width="1.28515625" style="134" customWidth="1"/>
    <col min="1256" max="1256" width="53.85546875" style="134" customWidth="1"/>
    <col min="1257" max="1257" width="10.85546875" style="134" bestFit="1" customWidth="1"/>
    <col min="1258" max="1258" width="2.85546875" style="134" customWidth="1"/>
    <col min="1259" max="1259" width="10" style="134" customWidth="1"/>
    <col min="1260" max="1260" width="3.7109375" style="134" customWidth="1"/>
    <col min="1261" max="1261" width="13.7109375" style="134" customWidth="1"/>
    <col min="1262" max="1262" width="5" style="134" customWidth="1"/>
    <col min="1263" max="1263" width="10.5703125" style="134" bestFit="1" customWidth="1"/>
    <col min="1264" max="1264" width="4.85546875" style="134" customWidth="1"/>
    <col min="1265" max="1265" width="10.5703125" style="134" bestFit="1" customWidth="1"/>
    <col min="1266" max="1266" width="3.7109375" style="134" customWidth="1"/>
    <col min="1267" max="1267" width="13.7109375" style="134" customWidth="1"/>
    <col min="1268" max="1268" width="5.5703125" style="134" customWidth="1"/>
    <col min="1269" max="1269" width="10.5703125" style="134" customWidth="1"/>
    <col min="1270" max="1270" width="4.85546875" style="134" customWidth="1"/>
    <col min="1271" max="1271" width="10.5703125" style="134" bestFit="1" customWidth="1"/>
    <col min="1272" max="1272" width="4.85546875" style="134" customWidth="1"/>
    <col min="1273" max="1273" width="13.7109375" style="134" customWidth="1"/>
    <col min="1274" max="1510" width="11.42578125" style="134"/>
    <col min="1511" max="1511" width="1.28515625" style="134" customWidth="1"/>
    <col min="1512" max="1512" width="53.85546875" style="134" customWidth="1"/>
    <col min="1513" max="1513" width="10.85546875" style="134" bestFit="1" customWidth="1"/>
    <col min="1514" max="1514" width="2.85546875" style="134" customWidth="1"/>
    <col min="1515" max="1515" width="10" style="134" customWidth="1"/>
    <col min="1516" max="1516" width="3.7109375" style="134" customWidth="1"/>
    <col min="1517" max="1517" width="13.7109375" style="134" customWidth="1"/>
    <col min="1518" max="1518" width="5" style="134" customWidth="1"/>
    <col min="1519" max="1519" width="10.5703125" style="134" bestFit="1" customWidth="1"/>
    <col min="1520" max="1520" width="4.85546875" style="134" customWidth="1"/>
    <col min="1521" max="1521" width="10.5703125" style="134" bestFit="1" customWidth="1"/>
    <col min="1522" max="1522" width="3.7109375" style="134" customWidth="1"/>
    <col min="1523" max="1523" width="13.7109375" style="134" customWidth="1"/>
    <col min="1524" max="1524" width="5.5703125" style="134" customWidth="1"/>
    <col min="1525" max="1525" width="10.5703125" style="134" customWidth="1"/>
    <col min="1526" max="1526" width="4.85546875" style="134" customWidth="1"/>
    <col min="1527" max="1527" width="10.5703125" style="134" bestFit="1" customWidth="1"/>
    <col min="1528" max="1528" width="4.85546875" style="134" customWidth="1"/>
    <col min="1529" max="1529" width="13.7109375" style="134" customWidth="1"/>
    <col min="1530" max="1766" width="11.42578125" style="134"/>
    <col min="1767" max="1767" width="1.28515625" style="134" customWidth="1"/>
    <col min="1768" max="1768" width="53.85546875" style="134" customWidth="1"/>
    <col min="1769" max="1769" width="10.85546875" style="134" bestFit="1" customWidth="1"/>
    <col min="1770" max="1770" width="2.85546875" style="134" customWidth="1"/>
    <col min="1771" max="1771" width="10" style="134" customWidth="1"/>
    <col min="1772" max="1772" width="3.7109375" style="134" customWidth="1"/>
    <col min="1773" max="1773" width="13.7109375" style="134" customWidth="1"/>
    <col min="1774" max="1774" width="5" style="134" customWidth="1"/>
    <col min="1775" max="1775" width="10.5703125" style="134" bestFit="1" customWidth="1"/>
    <col min="1776" max="1776" width="4.85546875" style="134" customWidth="1"/>
    <col min="1777" max="1777" width="10.5703125" style="134" bestFit="1" customWidth="1"/>
    <col min="1778" max="1778" width="3.7109375" style="134" customWidth="1"/>
    <col min="1779" max="1779" width="13.7109375" style="134" customWidth="1"/>
    <col min="1780" max="1780" width="5.5703125" style="134" customWidth="1"/>
    <col min="1781" max="1781" width="10.5703125" style="134" customWidth="1"/>
    <col min="1782" max="1782" width="4.85546875" style="134" customWidth="1"/>
    <col min="1783" max="1783" width="10.5703125" style="134" bestFit="1" customWidth="1"/>
    <col min="1784" max="1784" width="4.85546875" style="134" customWidth="1"/>
    <col min="1785" max="1785" width="13.7109375" style="134" customWidth="1"/>
    <col min="1786" max="2022" width="11.42578125" style="134"/>
    <col min="2023" max="2023" width="1.28515625" style="134" customWidth="1"/>
    <col min="2024" max="2024" width="53.85546875" style="134" customWidth="1"/>
    <col min="2025" max="2025" width="10.85546875" style="134" bestFit="1" customWidth="1"/>
    <col min="2026" max="2026" width="2.85546875" style="134" customWidth="1"/>
    <col min="2027" max="2027" width="10" style="134" customWidth="1"/>
    <col min="2028" max="2028" width="3.7109375" style="134" customWidth="1"/>
    <col min="2029" max="2029" width="13.7109375" style="134" customWidth="1"/>
    <col min="2030" max="2030" width="5" style="134" customWidth="1"/>
    <col min="2031" max="2031" width="10.5703125" style="134" bestFit="1" customWidth="1"/>
    <col min="2032" max="2032" width="4.85546875" style="134" customWidth="1"/>
    <col min="2033" max="2033" width="10.5703125" style="134" bestFit="1" customWidth="1"/>
    <col min="2034" max="2034" width="3.7109375" style="134" customWidth="1"/>
    <col min="2035" max="2035" width="13.7109375" style="134" customWidth="1"/>
    <col min="2036" max="2036" width="5.5703125" style="134" customWidth="1"/>
    <col min="2037" max="2037" width="10.5703125" style="134" customWidth="1"/>
    <col min="2038" max="2038" width="4.85546875" style="134" customWidth="1"/>
    <col min="2039" max="2039" width="10.5703125" style="134" bestFit="1" customWidth="1"/>
    <col min="2040" max="2040" width="4.85546875" style="134" customWidth="1"/>
    <col min="2041" max="2041" width="13.7109375" style="134" customWidth="1"/>
    <col min="2042" max="2278" width="11.42578125" style="134"/>
    <col min="2279" max="2279" width="1.28515625" style="134" customWidth="1"/>
    <col min="2280" max="2280" width="53.85546875" style="134" customWidth="1"/>
    <col min="2281" max="2281" width="10.85546875" style="134" bestFit="1" customWidth="1"/>
    <col min="2282" max="2282" width="2.85546875" style="134" customWidth="1"/>
    <col min="2283" max="2283" width="10" style="134" customWidth="1"/>
    <col min="2284" max="2284" width="3.7109375" style="134" customWidth="1"/>
    <col min="2285" max="2285" width="13.7109375" style="134" customWidth="1"/>
    <col min="2286" max="2286" width="5" style="134" customWidth="1"/>
    <col min="2287" max="2287" width="10.5703125" style="134" bestFit="1" customWidth="1"/>
    <col min="2288" max="2288" width="4.85546875" style="134" customWidth="1"/>
    <col min="2289" max="2289" width="10.5703125" style="134" bestFit="1" customWidth="1"/>
    <col min="2290" max="2290" width="3.7109375" style="134" customWidth="1"/>
    <col min="2291" max="2291" width="13.7109375" style="134" customWidth="1"/>
    <col min="2292" max="2292" width="5.5703125" style="134" customWidth="1"/>
    <col min="2293" max="2293" width="10.5703125" style="134" customWidth="1"/>
    <col min="2294" max="2294" width="4.85546875" style="134" customWidth="1"/>
    <col min="2295" max="2295" width="10.5703125" style="134" bestFit="1" customWidth="1"/>
    <col min="2296" max="2296" width="4.85546875" style="134" customWidth="1"/>
    <col min="2297" max="2297" width="13.7109375" style="134" customWidth="1"/>
    <col min="2298" max="2534" width="11.42578125" style="134"/>
    <col min="2535" max="2535" width="1.28515625" style="134" customWidth="1"/>
    <col min="2536" max="2536" width="53.85546875" style="134" customWidth="1"/>
    <col min="2537" max="2537" width="10.85546875" style="134" bestFit="1" customWidth="1"/>
    <col min="2538" max="2538" width="2.85546875" style="134" customWidth="1"/>
    <col min="2539" max="2539" width="10" style="134" customWidth="1"/>
    <col min="2540" max="2540" width="3.7109375" style="134" customWidth="1"/>
    <col min="2541" max="2541" width="13.7109375" style="134" customWidth="1"/>
    <col min="2542" max="2542" width="5" style="134" customWidth="1"/>
    <col min="2543" max="2543" width="10.5703125" style="134" bestFit="1" customWidth="1"/>
    <col min="2544" max="2544" width="4.85546875" style="134" customWidth="1"/>
    <col min="2545" max="2545" width="10.5703125" style="134" bestFit="1" customWidth="1"/>
    <col min="2546" max="2546" width="3.7109375" style="134" customWidth="1"/>
    <col min="2547" max="2547" width="13.7109375" style="134" customWidth="1"/>
    <col min="2548" max="2548" width="5.5703125" style="134" customWidth="1"/>
    <col min="2549" max="2549" width="10.5703125" style="134" customWidth="1"/>
    <col min="2550" max="2550" width="4.85546875" style="134" customWidth="1"/>
    <col min="2551" max="2551" width="10.5703125" style="134" bestFit="1" customWidth="1"/>
    <col min="2552" max="2552" width="4.85546875" style="134" customWidth="1"/>
    <col min="2553" max="2553" width="13.7109375" style="134" customWidth="1"/>
    <col min="2554" max="2790" width="11.42578125" style="134"/>
    <col min="2791" max="2791" width="1.28515625" style="134" customWidth="1"/>
    <col min="2792" max="2792" width="53.85546875" style="134" customWidth="1"/>
    <col min="2793" max="2793" width="10.85546875" style="134" bestFit="1" customWidth="1"/>
    <col min="2794" max="2794" width="2.85546875" style="134" customWidth="1"/>
    <col min="2795" max="2795" width="10" style="134" customWidth="1"/>
    <col min="2796" max="2796" width="3.7109375" style="134" customWidth="1"/>
    <col min="2797" max="2797" width="13.7109375" style="134" customWidth="1"/>
    <col min="2798" max="2798" width="5" style="134" customWidth="1"/>
    <col min="2799" max="2799" width="10.5703125" style="134" bestFit="1" customWidth="1"/>
    <col min="2800" max="2800" width="4.85546875" style="134" customWidth="1"/>
    <col min="2801" max="2801" width="10.5703125" style="134" bestFit="1" customWidth="1"/>
    <col min="2802" max="2802" width="3.7109375" style="134" customWidth="1"/>
    <col min="2803" max="2803" width="13.7109375" style="134" customWidth="1"/>
    <col min="2804" max="2804" width="5.5703125" style="134" customWidth="1"/>
    <col min="2805" max="2805" width="10.5703125" style="134" customWidth="1"/>
    <col min="2806" max="2806" width="4.85546875" style="134" customWidth="1"/>
    <col min="2807" max="2807" width="10.5703125" style="134" bestFit="1" customWidth="1"/>
    <col min="2808" max="2808" width="4.85546875" style="134" customWidth="1"/>
    <col min="2809" max="2809" width="13.7109375" style="134" customWidth="1"/>
    <col min="2810" max="3046" width="11.42578125" style="134"/>
    <col min="3047" max="3047" width="1.28515625" style="134" customWidth="1"/>
    <col min="3048" max="3048" width="53.85546875" style="134" customWidth="1"/>
    <col min="3049" max="3049" width="10.85546875" style="134" bestFit="1" customWidth="1"/>
    <col min="3050" max="3050" width="2.85546875" style="134" customWidth="1"/>
    <col min="3051" max="3051" width="10" style="134" customWidth="1"/>
    <col min="3052" max="3052" width="3.7109375" style="134" customWidth="1"/>
    <col min="3053" max="3053" width="13.7109375" style="134" customWidth="1"/>
    <col min="3054" max="3054" width="5" style="134" customWidth="1"/>
    <col min="3055" max="3055" width="10.5703125" style="134" bestFit="1" customWidth="1"/>
    <col min="3056" max="3056" width="4.85546875" style="134" customWidth="1"/>
    <col min="3057" max="3057" width="10.5703125" style="134" bestFit="1" customWidth="1"/>
    <col min="3058" max="3058" width="3.7109375" style="134" customWidth="1"/>
    <col min="3059" max="3059" width="13.7109375" style="134" customWidth="1"/>
    <col min="3060" max="3060" width="5.5703125" style="134" customWidth="1"/>
    <col min="3061" max="3061" width="10.5703125" style="134" customWidth="1"/>
    <col min="3062" max="3062" width="4.85546875" style="134" customWidth="1"/>
    <col min="3063" max="3063" width="10.5703125" style="134" bestFit="1" customWidth="1"/>
    <col min="3064" max="3064" width="4.85546875" style="134" customWidth="1"/>
    <col min="3065" max="3065" width="13.7109375" style="134" customWidth="1"/>
    <col min="3066" max="3302" width="11.42578125" style="134"/>
    <col min="3303" max="3303" width="1.28515625" style="134" customWidth="1"/>
    <col min="3304" max="3304" width="53.85546875" style="134" customWidth="1"/>
    <col min="3305" max="3305" width="10.85546875" style="134" bestFit="1" customWidth="1"/>
    <col min="3306" max="3306" width="2.85546875" style="134" customWidth="1"/>
    <col min="3307" max="3307" width="10" style="134" customWidth="1"/>
    <col min="3308" max="3308" width="3.7109375" style="134" customWidth="1"/>
    <col min="3309" max="3309" width="13.7109375" style="134" customWidth="1"/>
    <col min="3310" max="3310" width="5" style="134" customWidth="1"/>
    <col min="3311" max="3311" width="10.5703125" style="134" bestFit="1" customWidth="1"/>
    <col min="3312" max="3312" width="4.85546875" style="134" customWidth="1"/>
    <col min="3313" max="3313" width="10.5703125" style="134" bestFit="1" customWidth="1"/>
    <col min="3314" max="3314" width="3.7109375" style="134" customWidth="1"/>
    <col min="3315" max="3315" width="13.7109375" style="134" customWidth="1"/>
    <col min="3316" max="3316" width="5.5703125" style="134" customWidth="1"/>
    <col min="3317" max="3317" width="10.5703125" style="134" customWidth="1"/>
    <col min="3318" max="3318" width="4.85546875" style="134" customWidth="1"/>
    <col min="3319" max="3319" width="10.5703125" style="134" bestFit="1" customWidth="1"/>
    <col min="3320" max="3320" width="4.85546875" style="134" customWidth="1"/>
    <col min="3321" max="3321" width="13.7109375" style="134" customWidth="1"/>
    <col min="3322" max="3558" width="11.42578125" style="134"/>
    <col min="3559" max="3559" width="1.28515625" style="134" customWidth="1"/>
    <col min="3560" max="3560" width="53.85546875" style="134" customWidth="1"/>
    <col min="3561" max="3561" width="10.85546875" style="134" bestFit="1" customWidth="1"/>
    <col min="3562" max="3562" width="2.85546875" style="134" customWidth="1"/>
    <col min="3563" max="3563" width="10" style="134" customWidth="1"/>
    <col min="3564" max="3564" width="3.7109375" style="134" customWidth="1"/>
    <col min="3565" max="3565" width="13.7109375" style="134" customWidth="1"/>
    <col min="3566" max="3566" width="5" style="134" customWidth="1"/>
    <col min="3567" max="3567" width="10.5703125" style="134" bestFit="1" customWidth="1"/>
    <col min="3568" max="3568" width="4.85546875" style="134" customWidth="1"/>
    <col min="3569" max="3569" width="10.5703125" style="134" bestFit="1" customWidth="1"/>
    <col min="3570" max="3570" width="3.7109375" style="134" customWidth="1"/>
    <col min="3571" max="3571" width="13.7109375" style="134" customWidth="1"/>
    <col min="3572" max="3572" width="5.5703125" style="134" customWidth="1"/>
    <col min="3573" max="3573" width="10.5703125" style="134" customWidth="1"/>
    <col min="3574" max="3574" width="4.85546875" style="134" customWidth="1"/>
    <col min="3575" max="3575" width="10.5703125" style="134" bestFit="1" customWidth="1"/>
    <col min="3576" max="3576" width="4.85546875" style="134" customWidth="1"/>
    <col min="3577" max="3577" width="13.7109375" style="134" customWidth="1"/>
    <col min="3578" max="3814" width="11.42578125" style="134"/>
    <col min="3815" max="3815" width="1.28515625" style="134" customWidth="1"/>
    <col min="3816" max="3816" width="53.85546875" style="134" customWidth="1"/>
    <col min="3817" max="3817" width="10.85546875" style="134" bestFit="1" customWidth="1"/>
    <col min="3818" max="3818" width="2.85546875" style="134" customWidth="1"/>
    <col min="3819" max="3819" width="10" style="134" customWidth="1"/>
    <col min="3820" max="3820" width="3.7109375" style="134" customWidth="1"/>
    <col min="3821" max="3821" width="13.7109375" style="134" customWidth="1"/>
    <col min="3822" max="3822" width="5" style="134" customWidth="1"/>
    <col min="3823" max="3823" width="10.5703125" style="134" bestFit="1" customWidth="1"/>
    <col min="3824" max="3824" width="4.85546875" style="134" customWidth="1"/>
    <col min="3825" max="3825" width="10.5703125" style="134" bestFit="1" customWidth="1"/>
    <col min="3826" max="3826" width="3.7109375" style="134" customWidth="1"/>
    <col min="3827" max="3827" width="13.7109375" style="134" customWidth="1"/>
    <col min="3828" max="3828" width="5.5703125" style="134" customWidth="1"/>
    <col min="3829" max="3829" width="10.5703125" style="134" customWidth="1"/>
    <col min="3830" max="3830" width="4.85546875" style="134" customWidth="1"/>
    <col min="3831" max="3831" width="10.5703125" style="134" bestFit="1" customWidth="1"/>
    <col min="3832" max="3832" width="4.85546875" style="134" customWidth="1"/>
    <col min="3833" max="3833" width="13.7109375" style="134" customWidth="1"/>
    <col min="3834" max="4070" width="11.42578125" style="134"/>
    <col min="4071" max="4071" width="1.28515625" style="134" customWidth="1"/>
    <col min="4072" max="4072" width="53.85546875" style="134" customWidth="1"/>
    <col min="4073" max="4073" width="10.85546875" style="134" bestFit="1" customWidth="1"/>
    <col min="4074" max="4074" width="2.85546875" style="134" customWidth="1"/>
    <col min="4075" max="4075" width="10" style="134" customWidth="1"/>
    <col min="4076" max="4076" width="3.7109375" style="134" customWidth="1"/>
    <col min="4077" max="4077" width="13.7109375" style="134" customWidth="1"/>
    <col min="4078" max="4078" width="5" style="134" customWidth="1"/>
    <col min="4079" max="4079" width="10.5703125" style="134" bestFit="1" customWidth="1"/>
    <col min="4080" max="4080" width="4.85546875" style="134" customWidth="1"/>
    <col min="4081" max="4081" width="10.5703125" style="134" bestFit="1" customWidth="1"/>
    <col min="4082" max="4082" width="3.7109375" style="134" customWidth="1"/>
    <col min="4083" max="4083" width="13.7109375" style="134" customWidth="1"/>
    <col min="4084" max="4084" width="5.5703125" style="134" customWidth="1"/>
    <col min="4085" max="4085" width="10.5703125" style="134" customWidth="1"/>
    <col min="4086" max="4086" width="4.85546875" style="134" customWidth="1"/>
    <col min="4087" max="4087" width="10.5703125" style="134" bestFit="1" customWidth="1"/>
    <col min="4088" max="4088" width="4.85546875" style="134" customWidth="1"/>
    <col min="4089" max="4089" width="13.7109375" style="134" customWidth="1"/>
    <col min="4090" max="4326" width="11.42578125" style="134"/>
    <col min="4327" max="4327" width="1.28515625" style="134" customWidth="1"/>
    <col min="4328" max="4328" width="53.85546875" style="134" customWidth="1"/>
    <col min="4329" max="4329" width="10.85546875" style="134" bestFit="1" customWidth="1"/>
    <col min="4330" max="4330" width="2.85546875" style="134" customWidth="1"/>
    <col min="4331" max="4331" width="10" style="134" customWidth="1"/>
    <col min="4332" max="4332" width="3.7109375" style="134" customWidth="1"/>
    <col min="4333" max="4333" width="13.7109375" style="134" customWidth="1"/>
    <col min="4334" max="4334" width="5" style="134" customWidth="1"/>
    <col min="4335" max="4335" width="10.5703125" style="134" bestFit="1" customWidth="1"/>
    <col min="4336" max="4336" width="4.85546875" style="134" customWidth="1"/>
    <col min="4337" max="4337" width="10.5703125" style="134" bestFit="1" customWidth="1"/>
    <col min="4338" max="4338" width="3.7109375" style="134" customWidth="1"/>
    <col min="4339" max="4339" width="13.7109375" style="134" customWidth="1"/>
    <col min="4340" max="4340" width="5.5703125" style="134" customWidth="1"/>
    <col min="4341" max="4341" width="10.5703125" style="134" customWidth="1"/>
    <col min="4342" max="4342" width="4.85546875" style="134" customWidth="1"/>
    <col min="4343" max="4343" width="10.5703125" style="134" bestFit="1" customWidth="1"/>
    <col min="4344" max="4344" width="4.85546875" style="134" customWidth="1"/>
    <col min="4345" max="4345" width="13.7109375" style="134" customWidth="1"/>
    <col min="4346" max="4582" width="11.42578125" style="134"/>
    <col min="4583" max="4583" width="1.28515625" style="134" customWidth="1"/>
    <col min="4584" max="4584" width="53.85546875" style="134" customWidth="1"/>
    <col min="4585" max="4585" width="10.85546875" style="134" bestFit="1" customWidth="1"/>
    <col min="4586" max="4586" width="2.85546875" style="134" customWidth="1"/>
    <col min="4587" max="4587" width="10" style="134" customWidth="1"/>
    <col min="4588" max="4588" width="3.7109375" style="134" customWidth="1"/>
    <col min="4589" max="4589" width="13.7109375" style="134" customWidth="1"/>
    <col min="4590" max="4590" width="5" style="134" customWidth="1"/>
    <col min="4591" max="4591" width="10.5703125" style="134" bestFit="1" customWidth="1"/>
    <col min="4592" max="4592" width="4.85546875" style="134" customWidth="1"/>
    <col min="4593" max="4593" width="10.5703125" style="134" bestFit="1" customWidth="1"/>
    <col min="4594" max="4594" width="3.7109375" style="134" customWidth="1"/>
    <col min="4595" max="4595" width="13.7109375" style="134" customWidth="1"/>
    <col min="4596" max="4596" width="5.5703125" style="134" customWidth="1"/>
    <col min="4597" max="4597" width="10.5703125" style="134" customWidth="1"/>
    <col min="4598" max="4598" width="4.85546875" style="134" customWidth="1"/>
    <col min="4599" max="4599" width="10.5703125" style="134" bestFit="1" customWidth="1"/>
    <col min="4600" max="4600" width="4.85546875" style="134" customWidth="1"/>
    <col min="4601" max="4601" width="13.7109375" style="134" customWidth="1"/>
    <col min="4602" max="4838" width="11.42578125" style="134"/>
    <col min="4839" max="4839" width="1.28515625" style="134" customWidth="1"/>
    <col min="4840" max="4840" width="53.85546875" style="134" customWidth="1"/>
    <col min="4841" max="4841" width="10.85546875" style="134" bestFit="1" customWidth="1"/>
    <col min="4842" max="4842" width="2.85546875" style="134" customWidth="1"/>
    <col min="4843" max="4843" width="10" style="134" customWidth="1"/>
    <col min="4844" max="4844" width="3.7109375" style="134" customWidth="1"/>
    <col min="4845" max="4845" width="13.7109375" style="134" customWidth="1"/>
    <col min="4846" max="4846" width="5" style="134" customWidth="1"/>
    <col min="4847" max="4847" width="10.5703125" style="134" bestFit="1" customWidth="1"/>
    <col min="4848" max="4848" width="4.85546875" style="134" customWidth="1"/>
    <col min="4849" max="4849" width="10.5703125" style="134" bestFit="1" customWidth="1"/>
    <col min="4850" max="4850" width="3.7109375" style="134" customWidth="1"/>
    <col min="4851" max="4851" width="13.7109375" style="134" customWidth="1"/>
    <col min="4852" max="4852" width="5.5703125" style="134" customWidth="1"/>
    <col min="4853" max="4853" width="10.5703125" style="134" customWidth="1"/>
    <col min="4854" max="4854" width="4.85546875" style="134" customWidth="1"/>
    <col min="4855" max="4855" width="10.5703125" style="134" bestFit="1" customWidth="1"/>
    <col min="4856" max="4856" width="4.85546875" style="134" customWidth="1"/>
    <col min="4857" max="4857" width="13.7109375" style="134" customWidth="1"/>
    <col min="4858" max="5094" width="11.42578125" style="134"/>
    <col min="5095" max="5095" width="1.28515625" style="134" customWidth="1"/>
    <col min="5096" max="5096" width="53.85546875" style="134" customWidth="1"/>
    <col min="5097" max="5097" width="10.85546875" style="134" bestFit="1" customWidth="1"/>
    <col min="5098" max="5098" width="2.85546875" style="134" customWidth="1"/>
    <col min="5099" max="5099" width="10" style="134" customWidth="1"/>
    <col min="5100" max="5100" width="3.7109375" style="134" customWidth="1"/>
    <col min="5101" max="5101" width="13.7109375" style="134" customWidth="1"/>
    <col min="5102" max="5102" width="5" style="134" customWidth="1"/>
    <col min="5103" max="5103" width="10.5703125" style="134" bestFit="1" customWidth="1"/>
    <col min="5104" max="5104" width="4.85546875" style="134" customWidth="1"/>
    <col min="5105" max="5105" width="10.5703125" style="134" bestFit="1" customWidth="1"/>
    <col min="5106" max="5106" width="3.7109375" style="134" customWidth="1"/>
    <col min="5107" max="5107" width="13.7109375" style="134" customWidth="1"/>
    <col min="5108" max="5108" width="5.5703125" style="134" customWidth="1"/>
    <col min="5109" max="5109" width="10.5703125" style="134" customWidth="1"/>
    <col min="5110" max="5110" width="4.85546875" style="134" customWidth="1"/>
    <col min="5111" max="5111" width="10.5703125" style="134" bestFit="1" customWidth="1"/>
    <col min="5112" max="5112" width="4.85546875" style="134" customWidth="1"/>
    <col min="5113" max="5113" width="13.7109375" style="134" customWidth="1"/>
    <col min="5114" max="5350" width="11.42578125" style="134"/>
    <col min="5351" max="5351" width="1.28515625" style="134" customWidth="1"/>
    <col min="5352" max="5352" width="53.85546875" style="134" customWidth="1"/>
    <col min="5353" max="5353" width="10.85546875" style="134" bestFit="1" customWidth="1"/>
    <col min="5354" max="5354" width="2.85546875" style="134" customWidth="1"/>
    <col min="5355" max="5355" width="10" style="134" customWidth="1"/>
    <col min="5356" max="5356" width="3.7109375" style="134" customWidth="1"/>
    <col min="5357" max="5357" width="13.7109375" style="134" customWidth="1"/>
    <col min="5358" max="5358" width="5" style="134" customWidth="1"/>
    <col min="5359" max="5359" width="10.5703125" style="134" bestFit="1" customWidth="1"/>
    <col min="5360" max="5360" width="4.85546875" style="134" customWidth="1"/>
    <col min="5361" max="5361" width="10.5703125" style="134" bestFit="1" customWidth="1"/>
    <col min="5362" max="5362" width="3.7109375" style="134" customWidth="1"/>
    <col min="5363" max="5363" width="13.7109375" style="134" customWidth="1"/>
    <col min="5364" max="5364" width="5.5703125" style="134" customWidth="1"/>
    <col min="5365" max="5365" width="10.5703125" style="134" customWidth="1"/>
    <col min="5366" max="5366" width="4.85546875" style="134" customWidth="1"/>
    <col min="5367" max="5367" width="10.5703125" style="134" bestFit="1" customWidth="1"/>
    <col min="5368" max="5368" width="4.85546875" style="134" customWidth="1"/>
    <col min="5369" max="5369" width="13.7109375" style="134" customWidth="1"/>
    <col min="5370" max="5606" width="11.42578125" style="134"/>
    <col min="5607" max="5607" width="1.28515625" style="134" customWidth="1"/>
    <col min="5608" max="5608" width="53.85546875" style="134" customWidth="1"/>
    <col min="5609" max="5609" width="10.85546875" style="134" bestFit="1" customWidth="1"/>
    <col min="5610" max="5610" width="2.85546875" style="134" customWidth="1"/>
    <col min="5611" max="5611" width="10" style="134" customWidth="1"/>
    <col min="5612" max="5612" width="3.7109375" style="134" customWidth="1"/>
    <col min="5613" max="5613" width="13.7109375" style="134" customWidth="1"/>
    <col min="5614" max="5614" width="5" style="134" customWidth="1"/>
    <col min="5615" max="5615" width="10.5703125" style="134" bestFit="1" customWidth="1"/>
    <col min="5616" max="5616" width="4.85546875" style="134" customWidth="1"/>
    <col min="5617" max="5617" width="10.5703125" style="134" bestFit="1" customWidth="1"/>
    <col min="5618" max="5618" width="3.7109375" style="134" customWidth="1"/>
    <col min="5619" max="5619" width="13.7109375" style="134" customWidth="1"/>
    <col min="5620" max="5620" width="5.5703125" style="134" customWidth="1"/>
    <col min="5621" max="5621" width="10.5703125" style="134" customWidth="1"/>
    <col min="5622" max="5622" width="4.85546875" style="134" customWidth="1"/>
    <col min="5623" max="5623" width="10.5703125" style="134" bestFit="1" customWidth="1"/>
    <col min="5624" max="5624" width="4.85546875" style="134" customWidth="1"/>
    <col min="5625" max="5625" width="13.7109375" style="134" customWidth="1"/>
    <col min="5626" max="5862" width="11.42578125" style="134"/>
    <col min="5863" max="5863" width="1.28515625" style="134" customWidth="1"/>
    <col min="5864" max="5864" width="53.85546875" style="134" customWidth="1"/>
    <col min="5865" max="5865" width="10.85546875" style="134" bestFit="1" customWidth="1"/>
    <col min="5866" max="5866" width="2.85546875" style="134" customWidth="1"/>
    <col min="5867" max="5867" width="10" style="134" customWidth="1"/>
    <col min="5868" max="5868" width="3.7109375" style="134" customWidth="1"/>
    <col min="5869" max="5869" width="13.7109375" style="134" customWidth="1"/>
    <col min="5870" max="5870" width="5" style="134" customWidth="1"/>
    <col min="5871" max="5871" width="10.5703125" style="134" bestFit="1" customWidth="1"/>
    <col min="5872" max="5872" width="4.85546875" style="134" customWidth="1"/>
    <col min="5873" max="5873" width="10.5703125" style="134" bestFit="1" customWidth="1"/>
    <col min="5874" max="5874" width="3.7109375" style="134" customWidth="1"/>
    <col min="5875" max="5875" width="13.7109375" style="134" customWidth="1"/>
    <col min="5876" max="5876" width="5.5703125" style="134" customWidth="1"/>
    <col min="5877" max="5877" width="10.5703125" style="134" customWidth="1"/>
    <col min="5878" max="5878" width="4.85546875" style="134" customWidth="1"/>
    <col min="5879" max="5879" width="10.5703125" style="134" bestFit="1" customWidth="1"/>
    <col min="5880" max="5880" width="4.85546875" style="134" customWidth="1"/>
    <col min="5881" max="5881" width="13.7109375" style="134" customWidth="1"/>
    <col min="5882" max="6118" width="11.42578125" style="134"/>
    <col min="6119" max="6119" width="1.28515625" style="134" customWidth="1"/>
    <col min="6120" max="6120" width="53.85546875" style="134" customWidth="1"/>
    <col min="6121" max="6121" width="10.85546875" style="134" bestFit="1" customWidth="1"/>
    <col min="6122" max="6122" width="2.85546875" style="134" customWidth="1"/>
    <col min="6123" max="6123" width="10" style="134" customWidth="1"/>
    <col min="6124" max="6124" width="3.7109375" style="134" customWidth="1"/>
    <col min="6125" max="6125" width="13.7109375" style="134" customWidth="1"/>
    <col min="6126" max="6126" width="5" style="134" customWidth="1"/>
    <col min="6127" max="6127" width="10.5703125" style="134" bestFit="1" customWidth="1"/>
    <col min="6128" max="6128" width="4.85546875" style="134" customWidth="1"/>
    <col min="6129" max="6129" width="10.5703125" style="134" bestFit="1" customWidth="1"/>
    <col min="6130" max="6130" width="3.7109375" style="134" customWidth="1"/>
    <col min="6131" max="6131" width="13.7109375" style="134" customWidth="1"/>
    <col min="6132" max="6132" width="5.5703125" style="134" customWidth="1"/>
    <col min="6133" max="6133" width="10.5703125" style="134" customWidth="1"/>
    <col min="6134" max="6134" width="4.85546875" style="134" customWidth="1"/>
    <col min="6135" max="6135" width="10.5703125" style="134" bestFit="1" customWidth="1"/>
    <col min="6136" max="6136" width="4.85546875" style="134" customWidth="1"/>
    <col min="6137" max="6137" width="13.7109375" style="134" customWidth="1"/>
    <col min="6138" max="6374" width="11.42578125" style="134"/>
    <col min="6375" max="6375" width="1.28515625" style="134" customWidth="1"/>
    <col min="6376" max="6376" width="53.85546875" style="134" customWidth="1"/>
    <col min="6377" max="6377" width="10.85546875" style="134" bestFit="1" customWidth="1"/>
    <col min="6378" max="6378" width="2.85546875" style="134" customWidth="1"/>
    <col min="6379" max="6379" width="10" style="134" customWidth="1"/>
    <col min="6380" max="6380" width="3.7109375" style="134" customWidth="1"/>
    <col min="6381" max="6381" width="13.7109375" style="134" customWidth="1"/>
    <col min="6382" max="6382" width="5" style="134" customWidth="1"/>
    <col min="6383" max="6383" width="10.5703125" style="134" bestFit="1" customWidth="1"/>
    <col min="6384" max="6384" width="4.85546875" style="134" customWidth="1"/>
    <col min="6385" max="6385" width="10.5703125" style="134" bestFit="1" customWidth="1"/>
    <col min="6386" max="6386" width="3.7109375" style="134" customWidth="1"/>
    <col min="6387" max="6387" width="13.7109375" style="134" customWidth="1"/>
    <col min="6388" max="6388" width="5.5703125" style="134" customWidth="1"/>
    <col min="6389" max="6389" width="10.5703125" style="134" customWidth="1"/>
    <col min="6390" max="6390" width="4.85546875" style="134" customWidth="1"/>
    <col min="6391" max="6391" width="10.5703125" style="134" bestFit="1" customWidth="1"/>
    <col min="6392" max="6392" width="4.85546875" style="134" customWidth="1"/>
    <col min="6393" max="6393" width="13.7109375" style="134" customWidth="1"/>
    <col min="6394" max="6630" width="11.42578125" style="134"/>
    <col min="6631" max="6631" width="1.28515625" style="134" customWidth="1"/>
    <col min="6632" max="6632" width="53.85546875" style="134" customWidth="1"/>
    <col min="6633" max="6633" width="10.85546875" style="134" bestFit="1" customWidth="1"/>
    <col min="6634" max="6634" width="2.85546875" style="134" customWidth="1"/>
    <col min="6635" max="6635" width="10" style="134" customWidth="1"/>
    <col min="6636" max="6636" width="3.7109375" style="134" customWidth="1"/>
    <col min="6637" max="6637" width="13.7109375" style="134" customWidth="1"/>
    <col min="6638" max="6638" width="5" style="134" customWidth="1"/>
    <col min="6639" max="6639" width="10.5703125" style="134" bestFit="1" customWidth="1"/>
    <col min="6640" max="6640" width="4.85546875" style="134" customWidth="1"/>
    <col min="6641" max="6641" width="10.5703125" style="134" bestFit="1" customWidth="1"/>
    <col min="6642" max="6642" width="3.7109375" style="134" customWidth="1"/>
    <col min="6643" max="6643" width="13.7109375" style="134" customWidth="1"/>
    <col min="6644" max="6644" width="5.5703125" style="134" customWidth="1"/>
    <col min="6645" max="6645" width="10.5703125" style="134" customWidth="1"/>
    <col min="6646" max="6646" width="4.85546875" style="134" customWidth="1"/>
    <col min="6647" max="6647" width="10.5703125" style="134" bestFit="1" customWidth="1"/>
    <col min="6648" max="6648" width="4.85546875" style="134" customWidth="1"/>
    <col min="6649" max="6649" width="13.7109375" style="134" customWidth="1"/>
    <col min="6650" max="6886" width="11.42578125" style="134"/>
    <col min="6887" max="6887" width="1.28515625" style="134" customWidth="1"/>
    <col min="6888" max="6888" width="53.85546875" style="134" customWidth="1"/>
    <col min="6889" max="6889" width="10.85546875" style="134" bestFit="1" customWidth="1"/>
    <col min="6890" max="6890" width="2.85546875" style="134" customWidth="1"/>
    <col min="6891" max="6891" width="10" style="134" customWidth="1"/>
    <col min="6892" max="6892" width="3.7109375" style="134" customWidth="1"/>
    <col min="6893" max="6893" width="13.7109375" style="134" customWidth="1"/>
    <col min="6894" max="6894" width="5" style="134" customWidth="1"/>
    <col min="6895" max="6895" width="10.5703125" style="134" bestFit="1" customWidth="1"/>
    <col min="6896" max="6896" width="4.85546875" style="134" customWidth="1"/>
    <col min="6897" max="6897" width="10.5703125" style="134" bestFit="1" customWidth="1"/>
    <col min="6898" max="6898" width="3.7109375" style="134" customWidth="1"/>
    <col min="6899" max="6899" width="13.7109375" style="134" customWidth="1"/>
    <col min="6900" max="6900" width="5.5703125" style="134" customWidth="1"/>
    <col min="6901" max="6901" width="10.5703125" style="134" customWidth="1"/>
    <col min="6902" max="6902" width="4.85546875" style="134" customWidth="1"/>
    <col min="6903" max="6903" width="10.5703125" style="134" bestFit="1" customWidth="1"/>
    <col min="6904" max="6904" width="4.85546875" style="134" customWidth="1"/>
    <col min="6905" max="6905" width="13.7109375" style="134" customWidth="1"/>
    <col min="6906" max="7142" width="11.42578125" style="134"/>
    <col min="7143" max="7143" width="1.28515625" style="134" customWidth="1"/>
    <col min="7144" max="7144" width="53.85546875" style="134" customWidth="1"/>
    <col min="7145" max="7145" width="10.85546875" style="134" bestFit="1" customWidth="1"/>
    <col min="7146" max="7146" width="2.85546875" style="134" customWidth="1"/>
    <col min="7147" max="7147" width="10" style="134" customWidth="1"/>
    <col min="7148" max="7148" width="3.7109375" style="134" customWidth="1"/>
    <col min="7149" max="7149" width="13.7109375" style="134" customWidth="1"/>
    <col min="7150" max="7150" width="5" style="134" customWidth="1"/>
    <col min="7151" max="7151" width="10.5703125" style="134" bestFit="1" customWidth="1"/>
    <col min="7152" max="7152" width="4.85546875" style="134" customWidth="1"/>
    <col min="7153" max="7153" width="10.5703125" style="134" bestFit="1" customWidth="1"/>
    <col min="7154" max="7154" width="3.7109375" style="134" customWidth="1"/>
    <col min="7155" max="7155" width="13.7109375" style="134" customWidth="1"/>
    <col min="7156" max="7156" width="5.5703125" style="134" customWidth="1"/>
    <col min="7157" max="7157" width="10.5703125" style="134" customWidth="1"/>
    <col min="7158" max="7158" width="4.85546875" style="134" customWidth="1"/>
    <col min="7159" max="7159" width="10.5703125" style="134" bestFit="1" customWidth="1"/>
    <col min="7160" max="7160" width="4.85546875" style="134" customWidth="1"/>
    <col min="7161" max="7161" width="13.7109375" style="134" customWidth="1"/>
    <col min="7162" max="7398" width="11.42578125" style="134"/>
    <col min="7399" max="7399" width="1.28515625" style="134" customWidth="1"/>
    <col min="7400" max="7400" width="53.85546875" style="134" customWidth="1"/>
    <col min="7401" max="7401" width="10.85546875" style="134" bestFit="1" customWidth="1"/>
    <col min="7402" max="7402" width="2.85546875" style="134" customWidth="1"/>
    <col min="7403" max="7403" width="10" style="134" customWidth="1"/>
    <col min="7404" max="7404" width="3.7109375" style="134" customWidth="1"/>
    <col min="7405" max="7405" width="13.7109375" style="134" customWidth="1"/>
    <col min="7406" max="7406" width="5" style="134" customWidth="1"/>
    <col min="7407" max="7407" width="10.5703125" style="134" bestFit="1" customWidth="1"/>
    <col min="7408" max="7408" width="4.85546875" style="134" customWidth="1"/>
    <col min="7409" max="7409" width="10.5703125" style="134" bestFit="1" customWidth="1"/>
    <col min="7410" max="7410" width="3.7109375" style="134" customWidth="1"/>
    <col min="7411" max="7411" width="13.7109375" style="134" customWidth="1"/>
    <col min="7412" max="7412" width="5.5703125" style="134" customWidth="1"/>
    <col min="7413" max="7413" width="10.5703125" style="134" customWidth="1"/>
    <col min="7414" max="7414" width="4.85546875" style="134" customWidth="1"/>
    <col min="7415" max="7415" width="10.5703125" style="134" bestFit="1" customWidth="1"/>
    <col min="7416" max="7416" width="4.85546875" style="134" customWidth="1"/>
    <col min="7417" max="7417" width="13.7109375" style="134" customWidth="1"/>
    <col min="7418" max="7654" width="11.42578125" style="134"/>
    <col min="7655" max="7655" width="1.28515625" style="134" customWidth="1"/>
    <col min="7656" max="7656" width="53.85546875" style="134" customWidth="1"/>
    <col min="7657" max="7657" width="10.85546875" style="134" bestFit="1" customWidth="1"/>
    <col min="7658" max="7658" width="2.85546875" style="134" customWidth="1"/>
    <col min="7659" max="7659" width="10" style="134" customWidth="1"/>
    <col min="7660" max="7660" width="3.7109375" style="134" customWidth="1"/>
    <col min="7661" max="7661" width="13.7109375" style="134" customWidth="1"/>
    <col min="7662" max="7662" width="5" style="134" customWidth="1"/>
    <col min="7663" max="7663" width="10.5703125" style="134" bestFit="1" customWidth="1"/>
    <col min="7664" max="7664" width="4.85546875" style="134" customWidth="1"/>
    <col min="7665" max="7665" width="10.5703125" style="134" bestFit="1" customWidth="1"/>
    <col min="7666" max="7666" width="3.7109375" style="134" customWidth="1"/>
    <col min="7667" max="7667" width="13.7109375" style="134" customWidth="1"/>
    <col min="7668" max="7668" width="5.5703125" style="134" customWidth="1"/>
    <col min="7669" max="7669" width="10.5703125" style="134" customWidth="1"/>
    <col min="7670" max="7670" width="4.85546875" style="134" customWidth="1"/>
    <col min="7671" max="7671" width="10.5703125" style="134" bestFit="1" customWidth="1"/>
    <col min="7672" max="7672" width="4.85546875" style="134" customWidth="1"/>
    <col min="7673" max="7673" width="13.7109375" style="134" customWidth="1"/>
    <col min="7674" max="7910" width="11.42578125" style="134"/>
    <col min="7911" max="7911" width="1.28515625" style="134" customWidth="1"/>
    <col min="7912" max="7912" width="53.85546875" style="134" customWidth="1"/>
    <col min="7913" max="7913" width="10.85546875" style="134" bestFit="1" customWidth="1"/>
    <col min="7914" max="7914" width="2.85546875" style="134" customWidth="1"/>
    <col min="7915" max="7915" width="10" style="134" customWidth="1"/>
    <col min="7916" max="7916" width="3.7109375" style="134" customWidth="1"/>
    <col min="7917" max="7917" width="13.7109375" style="134" customWidth="1"/>
    <col min="7918" max="7918" width="5" style="134" customWidth="1"/>
    <col min="7919" max="7919" width="10.5703125" style="134" bestFit="1" customWidth="1"/>
    <col min="7920" max="7920" width="4.85546875" style="134" customWidth="1"/>
    <col min="7921" max="7921" width="10.5703125" style="134" bestFit="1" customWidth="1"/>
    <col min="7922" max="7922" width="3.7109375" style="134" customWidth="1"/>
    <col min="7923" max="7923" width="13.7109375" style="134" customWidth="1"/>
    <col min="7924" max="7924" width="5.5703125" style="134" customWidth="1"/>
    <col min="7925" max="7925" width="10.5703125" style="134" customWidth="1"/>
    <col min="7926" max="7926" width="4.85546875" style="134" customWidth="1"/>
    <col min="7927" max="7927" width="10.5703125" style="134" bestFit="1" customWidth="1"/>
    <col min="7928" max="7928" width="4.85546875" style="134" customWidth="1"/>
    <col min="7929" max="7929" width="13.7109375" style="134" customWidth="1"/>
    <col min="7930" max="8166" width="11.42578125" style="134"/>
    <col min="8167" max="8167" width="1.28515625" style="134" customWidth="1"/>
    <col min="8168" max="8168" width="53.85546875" style="134" customWidth="1"/>
    <col min="8169" max="8169" width="10.85546875" style="134" bestFit="1" customWidth="1"/>
    <col min="8170" max="8170" width="2.85546875" style="134" customWidth="1"/>
    <col min="8171" max="8171" width="10" style="134" customWidth="1"/>
    <col min="8172" max="8172" width="3.7109375" style="134" customWidth="1"/>
    <col min="8173" max="8173" width="13.7109375" style="134" customWidth="1"/>
    <col min="8174" max="8174" width="5" style="134" customWidth="1"/>
    <col min="8175" max="8175" width="10.5703125" style="134" bestFit="1" customWidth="1"/>
    <col min="8176" max="8176" width="4.85546875" style="134" customWidth="1"/>
    <col min="8177" max="8177" width="10.5703125" style="134" bestFit="1" customWidth="1"/>
    <col min="8178" max="8178" width="3.7109375" style="134" customWidth="1"/>
    <col min="8179" max="8179" width="13.7109375" style="134" customWidth="1"/>
    <col min="8180" max="8180" width="5.5703125" style="134" customWidth="1"/>
    <col min="8181" max="8181" width="10.5703125" style="134" customWidth="1"/>
    <col min="8182" max="8182" width="4.85546875" style="134" customWidth="1"/>
    <col min="8183" max="8183" width="10.5703125" style="134" bestFit="1" customWidth="1"/>
    <col min="8184" max="8184" width="4.85546875" style="134" customWidth="1"/>
    <col min="8185" max="8185" width="13.7109375" style="134" customWidth="1"/>
    <col min="8186" max="8422" width="11.42578125" style="134"/>
    <col min="8423" max="8423" width="1.28515625" style="134" customWidth="1"/>
    <col min="8424" max="8424" width="53.85546875" style="134" customWidth="1"/>
    <col min="8425" max="8425" width="10.85546875" style="134" bestFit="1" customWidth="1"/>
    <col min="8426" max="8426" width="2.85546875" style="134" customWidth="1"/>
    <col min="8427" max="8427" width="10" style="134" customWidth="1"/>
    <col min="8428" max="8428" width="3.7109375" style="134" customWidth="1"/>
    <col min="8429" max="8429" width="13.7109375" style="134" customWidth="1"/>
    <col min="8430" max="8430" width="5" style="134" customWidth="1"/>
    <col min="8431" max="8431" width="10.5703125" style="134" bestFit="1" customWidth="1"/>
    <col min="8432" max="8432" width="4.85546875" style="134" customWidth="1"/>
    <col min="8433" max="8433" width="10.5703125" style="134" bestFit="1" customWidth="1"/>
    <col min="8434" max="8434" width="3.7109375" style="134" customWidth="1"/>
    <col min="8435" max="8435" width="13.7109375" style="134" customWidth="1"/>
    <col min="8436" max="8436" width="5.5703125" style="134" customWidth="1"/>
    <col min="8437" max="8437" width="10.5703125" style="134" customWidth="1"/>
    <col min="8438" max="8438" width="4.85546875" style="134" customWidth="1"/>
    <col min="8439" max="8439" width="10.5703125" style="134" bestFit="1" customWidth="1"/>
    <col min="8440" max="8440" width="4.85546875" style="134" customWidth="1"/>
    <col min="8441" max="8441" width="13.7109375" style="134" customWidth="1"/>
    <col min="8442" max="8678" width="11.42578125" style="134"/>
    <col min="8679" max="8679" width="1.28515625" style="134" customWidth="1"/>
    <col min="8680" max="8680" width="53.85546875" style="134" customWidth="1"/>
    <col min="8681" max="8681" width="10.85546875" style="134" bestFit="1" customWidth="1"/>
    <col min="8682" max="8682" width="2.85546875" style="134" customWidth="1"/>
    <col min="8683" max="8683" width="10" style="134" customWidth="1"/>
    <col min="8684" max="8684" width="3.7109375" style="134" customWidth="1"/>
    <col min="8685" max="8685" width="13.7109375" style="134" customWidth="1"/>
    <col min="8686" max="8686" width="5" style="134" customWidth="1"/>
    <col min="8687" max="8687" width="10.5703125" style="134" bestFit="1" customWidth="1"/>
    <col min="8688" max="8688" width="4.85546875" style="134" customWidth="1"/>
    <col min="8689" max="8689" width="10.5703125" style="134" bestFit="1" customWidth="1"/>
    <col min="8690" max="8690" width="3.7109375" style="134" customWidth="1"/>
    <col min="8691" max="8691" width="13.7109375" style="134" customWidth="1"/>
    <col min="8692" max="8692" width="5.5703125" style="134" customWidth="1"/>
    <col min="8693" max="8693" width="10.5703125" style="134" customWidth="1"/>
    <col min="8694" max="8694" width="4.85546875" style="134" customWidth="1"/>
    <col min="8695" max="8695" width="10.5703125" style="134" bestFit="1" customWidth="1"/>
    <col min="8696" max="8696" width="4.85546875" style="134" customWidth="1"/>
    <col min="8697" max="8697" width="13.7109375" style="134" customWidth="1"/>
    <col min="8698" max="8934" width="11.42578125" style="134"/>
    <col min="8935" max="8935" width="1.28515625" style="134" customWidth="1"/>
    <col min="8936" max="8936" width="53.85546875" style="134" customWidth="1"/>
    <col min="8937" max="8937" width="10.85546875" style="134" bestFit="1" customWidth="1"/>
    <col min="8938" max="8938" width="2.85546875" style="134" customWidth="1"/>
    <col min="8939" max="8939" width="10" style="134" customWidth="1"/>
    <col min="8940" max="8940" width="3.7109375" style="134" customWidth="1"/>
    <col min="8941" max="8941" width="13.7109375" style="134" customWidth="1"/>
    <col min="8942" max="8942" width="5" style="134" customWidth="1"/>
    <col min="8943" max="8943" width="10.5703125" style="134" bestFit="1" customWidth="1"/>
    <col min="8944" max="8944" width="4.85546875" style="134" customWidth="1"/>
    <col min="8945" max="8945" width="10.5703125" style="134" bestFit="1" customWidth="1"/>
    <col min="8946" max="8946" width="3.7109375" style="134" customWidth="1"/>
    <col min="8947" max="8947" width="13.7109375" style="134" customWidth="1"/>
    <col min="8948" max="8948" width="5.5703125" style="134" customWidth="1"/>
    <col min="8949" max="8949" width="10.5703125" style="134" customWidth="1"/>
    <col min="8950" max="8950" width="4.85546875" style="134" customWidth="1"/>
    <col min="8951" max="8951" width="10.5703125" style="134" bestFit="1" customWidth="1"/>
    <col min="8952" max="8952" width="4.85546875" style="134" customWidth="1"/>
    <col min="8953" max="8953" width="13.7109375" style="134" customWidth="1"/>
    <col min="8954" max="9190" width="11.42578125" style="134"/>
    <col min="9191" max="9191" width="1.28515625" style="134" customWidth="1"/>
    <col min="9192" max="9192" width="53.85546875" style="134" customWidth="1"/>
    <col min="9193" max="9193" width="10.85546875" style="134" bestFit="1" customWidth="1"/>
    <col min="9194" max="9194" width="2.85546875" style="134" customWidth="1"/>
    <col min="9195" max="9195" width="10" style="134" customWidth="1"/>
    <col min="9196" max="9196" width="3.7109375" style="134" customWidth="1"/>
    <col min="9197" max="9197" width="13.7109375" style="134" customWidth="1"/>
    <col min="9198" max="9198" width="5" style="134" customWidth="1"/>
    <col min="9199" max="9199" width="10.5703125" style="134" bestFit="1" customWidth="1"/>
    <col min="9200" max="9200" width="4.85546875" style="134" customWidth="1"/>
    <col min="9201" max="9201" width="10.5703125" style="134" bestFit="1" customWidth="1"/>
    <col min="9202" max="9202" width="3.7109375" style="134" customWidth="1"/>
    <col min="9203" max="9203" width="13.7109375" style="134" customWidth="1"/>
    <col min="9204" max="9204" width="5.5703125" style="134" customWidth="1"/>
    <col min="9205" max="9205" width="10.5703125" style="134" customWidth="1"/>
    <col min="9206" max="9206" width="4.85546875" style="134" customWidth="1"/>
    <col min="9207" max="9207" width="10.5703125" style="134" bestFit="1" customWidth="1"/>
    <col min="9208" max="9208" width="4.85546875" style="134" customWidth="1"/>
    <col min="9209" max="9209" width="13.7109375" style="134" customWidth="1"/>
    <col min="9210" max="9446" width="11.42578125" style="134"/>
    <col min="9447" max="9447" width="1.28515625" style="134" customWidth="1"/>
    <col min="9448" max="9448" width="53.85546875" style="134" customWidth="1"/>
    <col min="9449" max="9449" width="10.85546875" style="134" bestFit="1" customWidth="1"/>
    <col min="9450" max="9450" width="2.85546875" style="134" customWidth="1"/>
    <col min="9451" max="9451" width="10" style="134" customWidth="1"/>
    <col min="9452" max="9452" width="3.7109375" style="134" customWidth="1"/>
    <col min="9453" max="9453" width="13.7109375" style="134" customWidth="1"/>
    <col min="9454" max="9454" width="5" style="134" customWidth="1"/>
    <col min="9455" max="9455" width="10.5703125" style="134" bestFit="1" customWidth="1"/>
    <col min="9456" max="9456" width="4.85546875" style="134" customWidth="1"/>
    <col min="9457" max="9457" width="10.5703125" style="134" bestFit="1" customWidth="1"/>
    <col min="9458" max="9458" width="3.7109375" style="134" customWidth="1"/>
    <col min="9459" max="9459" width="13.7109375" style="134" customWidth="1"/>
    <col min="9460" max="9460" width="5.5703125" style="134" customWidth="1"/>
    <col min="9461" max="9461" width="10.5703125" style="134" customWidth="1"/>
    <col min="9462" max="9462" width="4.85546875" style="134" customWidth="1"/>
    <col min="9463" max="9463" width="10.5703125" style="134" bestFit="1" customWidth="1"/>
    <col min="9464" max="9464" width="4.85546875" style="134" customWidth="1"/>
    <col min="9465" max="9465" width="13.7109375" style="134" customWidth="1"/>
    <col min="9466" max="9702" width="11.42578125" style="134"/>
    <col min="9703" max="9703" width="1.28515625" style="134" customWidth="1"/>
    <col min="9704" max="9704" width="53.85546875" style="134" customWidth="1"/>
    <col min="9705" max="9705" width="10.85546875" style="134" bestFit="1" customWidth="1"/>
    <col min="9706" max="9706" width="2.85546875" style="134" customWidth="1"/>
    <col min="9707" max="9707" width="10" style="134" customWidth="1"/>
    <col min="9708" max="9708" width="3.7109375" style="134" customWidth="1"/>
    <col min="9709" max="9709" width="13.7109375" style="134" customWidth="1"/>
    <col min="9710" max="9710" width="5" style="134" customWidth="1"/>
    <col min="9711" max="9711" width="10.5703125" style="134" bestFit="1" customWidth="1"/>
    <col min="9712" max="9712" width="4.85546875" style="134" customWidth="1"/>
    <col min="9713" max="9713" width="10.5703125" style="134" bestFit="1" customWidth="1"/>
    <col min="9714" max="9714" width="3.7109375" style="134" customWidth="1"/>
    <col min="9715" max="9715" width="13.7109375" style="134" customWidth="1"/>
    <col min="9716" max="9716" width="5.5703125" style="134" customWidth="1"/>
    <col min="9717" max="9717" width="10.5703125" style="134" customWidth="1"/>
    <col min="9718" max="9718" width="4.85546875" style="134" customWidth="1"/>
    <col min="9719" max="9719" width="10.5703125" style="134" bestFit="1" customWidth="1"/>
    <col min="9720" max="9720" width="4.85546875" style="134" customWidth="1"/>
    <col min="9721" max="9721" width="13.7109375" style="134" customWidth="1"/>
    <col min="9722" max="9958" width="11.42578125" style="134"/>
    <col min="9959" max="9959" width="1.28515625" style="134" customWidth="1"/>
    <col min="9960" max="9960" width="53.85546875" style="134" customWidth="1"/>
    <col min="9961" max="9961" width="10.85546875" style="134" bestFit="1" customWidth="1"/>
    <col min="9962" max="9962" width="2.85546875" style="134" customWidth="1"/>
    <col min="9963" max="9963" width="10" style="134" customWidth="1"/>
    <col min="9964" max="9964" width="3.7109375" style="134" customWidth="1"/>
    <col min="9965" max="9965" width="13.7109375" style="134" customWidth="1"/>
    <col min="9966" max="9966" width="5" style="134" customWidth="1"/>
    <col min="9967" max="9967" width="10.5703125" style="134" bestFit="1" customWidth="1"/>
    <col min="9968" max="9968" width="4.85546875" style="134" customWidth="1"/>
    <col min="9969" max="9969" width="10.5703125" style="134" bestFit="1" customWidth="1"/>
    <col min="9970" max="9970" width="3.7109375" style="134" customWidth="1"/>
    <col min="9971" max="9971" width="13.7109375" style="134" customWidth="1"/>
    <col min="9972" max="9972" width="5.5703125" style="134" customWidth="1"/>
    <col min="9973" max="9973" width="10.5703125" style="134" customWidth="1"/>
    <col min="9974" max="9974" width="4.85546875" style="134" customWidth="1"/>
    <col min="9975" max="9975" width="10.5703125" style="134" bestFit="1" customWidth="1"/>
    <col min="9976" max="9976" width="4.85546875" style="134" customWidth="1"/>
    <col min="9977" max="9977" width="13.7109375" style="134" customWidth="1"/>
    <col min="9978" max="10214" width="11.42578125" style="134"/>
    <col min="10215" max="10215" width="1.28515625" style="134" customWidth="1"/>
    <col min="10216" max="10216" width="53.85546875" style="134" customWidth="1"/>
    <col min="10217" max="10217" width="10.85546875" style="134" bestFit="1" customWidth="1"/>
    <col min="10218" max="10218" width="2.85546875" style="134" customWidth="1"/>
    <col min="10219" max="10219" width="10" style="134" customWidth="1"/>
    <col min="10220" max="10220" width="3.7109375" style="134" customWidth="1"/>
    <col min="10221" max="10221" width="13.7109375" style="134" customWidth="1"/>
    <col min="10222" max="10222" width="5" style="134" customWidth="1"/>
    <col min="10223" max="10223" width="10.5703125" style="134" bestFit="1" customWidth="1"/>
    <col min="10224" max="10224" width="4.85546875" style="134" customWidth="1"/>
    <col min="10225" max="10225" width="10.5703125" style="134" bestFit="1" customWidth="1"/>
    <col min="10226" max="10226" width="3.7109375" style="134" customWidth="1"/>
    <col min="10227" max="10227" width="13.7109375" style="134" customWidth="1"/>
    <col min="10228" max="10228" width="5.5703125" style="134" customWidth="1"/>
    <col min="10229" max="10229" width="10.5703125" style="134" customWidth="1"/>
    <col min="10230" max="10230" width="4.85546875" style="134" customWidth="1"/>
    <col min="10231" max="10231" width="10.5703125" style="134" bestFit="1" customWidth="1"/>
    <col min="10232" max="10232" width="4.85546875" style="134" customWidth="1"/>
    <col min="10233" max="10233" width="13.7109375" style="134" customWidth="1"/>
    <col min="10234" max="10470" width="11.42578125" style="134"/>
    <col min="10471" max="10471" width="1.28515625" style="134" customWidth="1"/>
    <col min="10472" max="10472" width="53.85546875" style="134" customWidth="1"/>
    <col min="10473" max="10473" width="10.85546875" style="134" bestFit="1" customWidth="1"/>
    <col min="10474" max="10474" width="2.85546875" style="134" customWidth="1"/>
    <col min="10475" max="10475" width="10" style="134" customWidth="1"/>
    <col min="10476" max="10476" width="3.7109375" style="134" customWidth="1"/>
    <col min="10477" max="10477" width="13.7109375" style="134" customWidth="1"/>
    <col min="10478" max="10478" width="5" style="134" customWidth="1"/>
    <col min="10479" max="10479" width="10.5703125" style="134" bestFit="1" customWidth="1"/>
    <col min="10480" max="10480" width="4.85546875" style="134" customWidth="1"/>
    <col min="10481" max="10481" width="10.5703125" style="134" bestFit="1" customWidth="1"/>
    <col min="10482" max="10482" width="3.7109375" style="134" customWidth="1"/>
    <col min="10483" max="10483" width="13.7109375" style="134" customWidth="1"/>
    <col min="10484" max="10484" width="5.5703125" style="134" customWidth="1"/>
    <col min="10485" max="10485" width="10.5703125" style="134" customWidth="1"/>
    <col min="10486" max="10486" width="4.85546875" style="134" customWidth="1"/>
    <col min="10487" max="10487" width="10.5703125" style="134" bestFit="1" customWidth="1"/>
    <col min="10488" max="10488" width="4.85546875" style="134" customWidth="1"/>
    <col min="10489" max="10489" width="13.7109375" style="134" customWidth="1"/>
    <col min="10490" max="10726" width="11.42578125" style="134"/>
    <col min="10727" max="10727" width="1.28515625" style="134" customWidth="1"/>
    <col min="10728" max="10728" width="53.85546875" style="134" customWidth="1"/>
    <col min="10729" max="10729" width="10.85546875" style="134" bestFit="1" customWidth="1"/>
    <col min="10730" max="10730" width="2.85546875" style="134" customWidth="1"/>
    <col min="10731" max="10731" width="10" style="134" customWidth="1"/>
    <col min="10732" max="10732" width="3.7109375" style="134" customWidth="1"/>
    <col min="10733" max="10733" width="13.7109375" style="134" customWidth="1"/>
    <col min="10734" max="10734" width="5" style="134" customWidth="1"/>
    <col min="10735" max="10735" width="10.5703125" style="134" bestFit="1" customWidth="1"/>
    <col min="10736" max="10736" width="4.85546875" style="134" customWidth="1"/>
    <col min="10737" max="10737" width="10.5703125" style="134" bestFit="1" customWidth="1"/>
    <col min="10738" max="10738" width="3.7109375" style="134" customWidth="1"/>
    <col min="10739" max="10739" width="13.7109375" style="134" customWidth="1"/>
    <col min="10740" max="10740" width="5.5703125" style="134" customWidth="1"/>
    <col min="10741" max="10741" width="10.5703125" style="134" customWidth="1"/>
    <col min="10742" max="10742" width="4.85546875" style="134" customWidth="1"/>
    <col min="10743" max="10743" width="10.5703125" style="134" bestFit="1" customWidth="1"/>
    <col min="10744" max="10744" width="4.85546875" style="134" customWidth="1"/>
    <col min="10745" max="10745" width="13.7109375" style="134" customWidth="1"/>
    <col min="10746" max="10982" width="11.42578125" style="134"/>
    <col min="10983" max="10983" width="1.28515625" style="134" customWidth="1"/>
    <col min="10984" max="10984" width="53.85546875" style="134" customWidth="1"/>
    <col min="10985" max="10985" width="10.85546875" style="134" bestFit="1" customWidth="1"/>
    <col min="10986" max="10986" width="2.85546875" style="134" customWidth="1"/>
    <col min="10987" max="10987" width="10" style="134" customWidth="1"/>
    <col min="10988" max="10988" width="3.7109375" style="134" customWidth="1"/>
    <col min="10989" max="10989" width="13.7109375" style="134" customWidth="1"/>
    <col min="10990" max="10990" width="5" style="134" customWidth="1"/>
    <col min="10991" max="10991" width="10.5703125" style="134" bestFit="1" customWidth="1"/>
    <col min="10992" max="10992" width="4.85546875" style="134" customWidth="1"/>
    <col min="10993" max="10993" width="10.5703125" style="134" bestFit="1" customWidth="1"/>
    <col min="10994" max="10994" width="3.7109375" style="134" customWidth="1"/>
    <col min="10995" max="10995" width="13.7109375" style="134" customWidth="1"/>
    <col min="10996" max="10996" width="5.5703125" style="134" customWidth="1"/>
    <col min="10997" max="10997" width="10.5703125" style="134" customWidth="1"/>
    <col min="10998" max="10998" width="4.85546875" style="134" customWidth="1"/>
    <col min="10999" max="10999" width="10.5703125" style="134" bestFit="1" customWidth="1"/>
    <col min="11000" max="11000" width="4.85546875" style="134" customWidth="1"/>
    <col min="11001" max="11001" width="13.7109375" style="134" customWidth="1"/>
    <col min="11002" max="11238" width="11.42578125" style="134"/>
    <col min="11239" max="11239" width="1.28515625" style="134" customWidth="1"/>
    <col min="11240" max="11240" width="53.85546875" style="134" customWidth="1"/>
    <col min="11241" max="11241" width="10.85546875" style="134" bestFit="1" customWidth="1"/>
    <col min="11242" max="11242" width="2.85546875" style="134" customWidth="1"/>
    <col min="11243" max="11243" width="10" style="134" customWidth="1"/>
    <col min="11244" max="11244" width="3.7109375" style="134" customWidth="1"/>
    <col min="11245" max="11245" width="13.7109375" style="134" customWidth="1"/>
    <col min="11246" max="11246" width="5" style="134" customWidth="1"/>
    <col min="11247" max="11247" width="10.5703125" style="134" bestFit="1" customWidth="1"/>
    <col min="11248" max="11248" width="4.85546875" style="134" customWidth="1"/>
    <col min="11249" max="11249" width="10.5703125" style="134" bestFit="1" customWidth="1"/>
    <col min="11250" max="11250" width="3.7109375" style="134" customWidth="1"/>
    <col min="11251" max="11251" width="13.7109375" style="134" customWidth="1"/>
    <col min="11252" max="11252" width="5.5703125" style="134" customWidth="1"/>
    <col min="11253" max="11253" width="10.5703125" style="134" customWidth="1"/>
    <col min="11254" max="11254" width="4.85546875" style="134" customWidth="1"/>
    <col min="11255" max="11255" width="10.5703125" style="134" bestFit="1" customWidth="1"/>
    <col min="11256" max="11256" width="4.85546875" style="134" customWidth="1"/>
    <col min="11257" max="11257" width="13.7109375" style="134" customWidth="1"/>
    <col min="11258" max="11494" width="11.42578125" style="134"/>
    <col min="11495" max="11495" width="1.28515625" style="134" customWidth="1"/>
    <col min="11496" max="11496" width="53.85546875" style="134" customWidth="1"/>
    <col min="11497" max="11497" width="10.85546875" style="134" bestFit="1" customWidth="1"/>
    <col min="11498" max="11498" width="2.85546875" style="134" customWidth="1"/>
    <col min="11499" max="11499" width="10" style="134" customWidth="1"/>
    <col min="11500" max="11500" width="3.7109375" style="134" customWidth="1"/>
    <col min="11501" max="11501" width="13.7109375" style="134" customWidth="1"/>
    <col min="11502" max="11502" width="5" style="134" customWidth="1"/>
    <col min="11503" max="11503" width="10.5703125" style="134" bestFit="1" customWidth="1"/>
    <col min="11504" max="11504" width="4.85546875" style="134" customWidth="1"/>
    <col min="11505" max="11505" width="10.5703125" style="134" bestFit="1" customWidth="1"/>
    <col min="11506" max="11506" width="3.7109375" style="134" customWidth="1"/>
    <col min="11507" max="11507" width="13.7109375" style="134" customWidth="1"/>
    <col min="11508" max="11508" width="5.5703125" style="134" customWidth="1"/>
    <col min="11509" max="11509" width="10.5703125" style="134" customWidth="1"/>
    <col min="11510" max="11510" width="4.85546875" style="134" customWidth="1"/>
    <col min="11511" max="11511" width="10.5703125" style="134" bestFit="1" customWidth="1"/>
    <col min="11512" max="11512" width="4.85546875" style="134" customWidth="1"/>
    <col min="11513" max="11513" width="13.7109375" style="134" customWidth="1"/>
    <col min="11514" max="11750" width="11.42578125" style="134"/>
    <col min="11751" max="11751" width="1.28515625" style="134" customWidth="1"/>
    <col min="11752" max="11752" width="53.85546875" style="134" customWidth="1"/>
    <col min="11753" max="11753" width="10.85546875" style="134" bestFit="1" customWidth="1"/>
    <col min="11754" max="11754" width="2.85546875" style="134" customWidth="1"/>
    <col min="11755" max="11755" width="10" style="134" customWidth="1"/>
    <col min="11756" max="11756" width="3.7109375" style="134" customWidth="1"/>
    <col min="11757" max="11757" width="13.7109375" style="134" customWidth="1"/>
    <col min="11758" max="11758" width="5" style="134" customWidth="1"/>
    <col min="11759" max="11759" width="10.5703125" style="134" bestFit="1" customWidth="1"/>
    <col min="11760" max="11760" width="4.85546875" style="134" customWidth="1"/>
    <col min="11761" max="11761" width="10.5703125" style="134" bestFit="1" customWidth="1"/>
    <col min="11762" max="11762" width="3.7109375" style="134" customWidth="1"/>
    <col min="11763" max="11763" width="13.7109375" style="134" customWidth="1"/>
    <col min="11764" max="11764" width="5.5703125" style="134" customWidth="1"/>
    <col min="11765" max="11765" width="10.5703125" style="134" customWidth="1"/>
    <col min="11766" max="11766" width="4.85546875" style="134" customWidth="1"/>
    <col min="11767" max="11767" width="10.5703125" style="134" bestFit="1" customWidth="1"/>
    <col min="11768" max="11768" width="4.85546875" style="134" customWidth="1"/>
    <col min="11769" max="11769" width="13.7109375" style="134" customWidth="1"/>
    <col min="11770" max="12006" width="11.42578125" style="134"/>
    <col min="12007" max="12007" width="1.28515625" style="134" customWidth="1"/>
    <col min="12008" max="12008" width="53.85546875" style="134" customWidth="1"/>
    <col min="12009" max="12009" width="10.85546875" style="134" bestFit="1" customWidth="1"/>
    <col min="12010" max="12010" width="2.85546875" style="134" customWidth="1"/>
    <col min="12011" max="12011" width="10" style="134" customWidth="1"/>
    <col min="12012" max="12012" width="3.7109375" style="134" customWidth="1"/>
    <col min="12013" max="12013" width="13.7109375" style="134" customWidth="1"/>
    <col min="12014" max="12014" width="5" style="134" customWidth="1"/>
    <col min="12015" max="12015" width="10.5703125" style="134" bestFit="1" customWidth="1"/>
    <col min="12016" max="12016" width="4.85546875" style="134" customWidth="1"/>
    <col min="12017" max="12017" width="10.5703125" style="134" bestFit="1" customWidth="1"/>
    <col min="12018" max="12018" width="3.7109375" style="134" customWidth="1"/>
    <col min="12019" max="12019" width="13.7109375" style="134" customWidth="1"/>
    <col min="12020" max="12020" width="5.5703125" style="134" customWidth="1"/>
    <col min="12021" max="12021" width="10.5703125" style="134" customWidth="1"/>
    <col min="12022" max="12022" width="4.85546875" style="134" customWidth="1"/>
    <col min="12023" max="12023" width="10.5703125" style="134" bestFit="1" customWidth="1"/>
    <col min="12024" max="12024" width="4.85546875" style="134" customWidth="1"/>
    <col min="12025" max="12025" width="13.7109375" style="134" customWidth="1"/>
    <col min="12026" max="12262" width="11.42578125" style="134"/>
    <col min="12263" max="12263" width="1.28515625" style="134" customWidth="1"/>
    <col min="12264" max="12264" width="53.85546875" style="134" customWidth="1"/>
    <col min="12265" max="12265" width="10.85546875" style="134" bestFit="1" customWidth="1"/>
    <col min="12266" max="12266" width="2.85546875" style="134" customWidth="1"/>
    <col min="12267" max="12267" width="10" style="134" customWidth="1"/>
    <col min="12268" max="12268" width="3.7109375" style="134" customWidth="1"/>
    <col min="12269" max="12269" width="13.7109375" style="134" customWidth="1"/>
    <col min="12270" max="12270" width="5" style="134" customWidth="1"/>
    <col min="12271" max="12271" width="10.5703125" style="134" bestFit="1" customWidth="1"/>
    <col min="12272" max="12272" width="4.85546875" style="134" customWidth="1"/>
    <col min="12273" max="12273" width="10.5703125" style="134" bestFit="1" customWidth="1"/>
    <col min="12274" max="12274" width="3.7109375" style="134" customWidth="1"/>
    <col min="12275" max="12275" width="13.7109375" style="134" customWidth="1"/>
    <col min="12276" max="12276" width="5.5703125" style="134" customWidth="1"/>
    <col min="12277" max="12277" width="10.5703125" style="134" customWidth="1"/>
    <col min="12278" max="12278" width="4.85546875" style="134" customWidth="1"/>
    <col min="12279" max="12279" width="10.5703125" style="134" bestFit="1" customWidth="1"/>
    <col min="12280" max="12280" width="4.85546875" style="134" customWidth="1"/>
    <col min="12281" max="12281" width="13.7109375" style="134" customWidth="1"/>
    <col min="12282" max="12518" width="11.42578125" style="134"/>
    <col min="12519" max="12519" width="1.28515625" style="134" customWidth="1"/>
    <col min="12520" max="12520" width="53.85546875" style="134" customWidth="1"/>
    <col min="12521" max="12521" width="10.85546875" style="134" bestFit="1" customWidth="1"/>
    <col min="12522" max="12522" width="2.85546875" style="134" customWidth="1"/>
    <col min="12523" max="12523" width="10" style="134" customWidth="1"/>
    <col min="12524" max="12524" width="3.7109375" style="134" customWidth="1"/>
    <col min="12525" max="12525" width="13.7109375" style="134" customWidth="1"/>
    <col min="12526" max="12526" width="5" style="134" customWidth="1"/>
    <col min="12527" max="12527" width="10.5703125" style="134" bestFit="1" customWidth="1"/>
    <col min="12528" max="12528" width="4.85546875" style="134" customWidth="1"/>
    <col min="12529" max="12529" width="10.5703125" style="134" bestFit="1" customWidth="1"/>
    <col min="12530" max="12530" width="3.7109375" style="134" customWidth="1"/>
    <col min="12531" max="12531" width="13.7109375" style="134" customWidth="1"/>
    <col min="12532" max="12532" width="5.5703125" style="134" customWidth="1"/>
    <col min="12533" max="12533" width="10.5703125" style="134" customWidth="1"/>
    <col min="12534" max="12534" width="4.85546875" style="134" customWidth="1"/>
    <col min="12535" max="12535" width="10.5703125" style="134" bestFit="1" customWidth="1"/>
    <col min="12536" max="12536" width="4.85546875" style="134" customWidth="1"/>
    <col min="12537" max="12537" width="13.7109375" style="134" customWidth="1"/>
    <col min="12538" max="12774" width="11.42578125" style="134"/>
    <col min="12775" max="12775" width="1.28515625" style="134" customWidth="1"/>
    <col min="12776" max="12776" width="53.85546875" style="134" customWidth="1"/>
    <col min="12777" max="12777" width="10.85546875" style="134" bestFit="1" customWidth="1"/>
    <col min="12778" max="12778" width="2.85546875" style="134" customWidth="1"/>
    <col min="12779" max="12779" width="10" style="134" customWidth="1"/>
    <col min="12780" max="12780" width="3.7109375" style="134" customWidth="1"/>
    <col min="12781" max="12781" width="13.7109375" style="134" customWidth="1"/>
    <col min="12782" max="12782" width="5" style="134" customWidth="1"/>
    <col min="12783" max="12783" width="10.5703125" style="134" bestFit="1" customWidth="1"/>
    <col min="12784" max="12784" width="4.85546875" style="134" customWidth="1"/>
    <col min="12785" max="12785" width="10.5703125" style="134" bestFit="1" customWidth="1"/>
    <col min="12786" max="12786" width="3.7109375" style="134" customWidth="1"/>
    <col min="12787" max="12787" width="13.7109375" style="134" customWidth="1"/>
    <col min="12788" max="12788" width="5.5703125" style="134" customWidth="1"/>
    <col min="12789" max="12789" width="10.5703125" style="134" customWidth="1"/>
    <col min="12790" max="12790" width="4.85546875" style="134" customWidth="1"/>
    <col min="12791" max="12791" width="10.5703125" style="134" bestFit="1" customWidth="1"/>
    <col min="12792" max="12792" width="4.85546875" style="134" customWidth="1"/>
    <col min="12793" max="12793" width="13.7109375" style="134" customWidth="1"/>
    <col min="12794" max="13030" width="11.42578125" style="134"/>
    <col min="13031" max="13031" width="1.28515625" style="134" customWidth="1"/>
    <col min="13032" max="13032" width="53.85546875" style="134" customWidth="1"/>
    <col min="13033" max="13033" width="10.85546875" style="134" bestFit="1" customWidth="1"/>
    <col min="13034" max="13034" width="2.85546875" style="134" customWidth="1"/>
    <col min="13035" max="13035" width="10" style="134" customWidth="1"/>
    <col min="13036" max="13036" width="3.7109375" style="134" customWidth="1"/>
    <col min="13037" max="13037" width="13.7109375" style="134" customWidth="1"/>
    <col min="13038" max="13038" width="5" style="134" customWidth="1"/>
    <col min="13039" max="13039" width="10.5703125" style="134" bestFit="1" customWidth="1"/>
    <col min="13040" max="13040" width="4.85546875" style="134" customWidth="1"/>
    <col min="13041" max="13041" width="10.5703125" style="134" bestFit="1" customWidth="1"/>
    <col min="13042" max="13042" width="3.7109375" style="134" customWidth="1"/>
    <col min="13043" max="13043" width="13.7109375" style="134" customWidth="1"/>
    <col min="13044" max="13044" width="5.5703125" style="134" customWidth="1"/>
    <col min="13045" max="13045" width="10.5703125" style="134" customWidth="1"/>
    <col min="13046" max="13046" width="4.85546875" style="134" customWidth="1"/>
    <col min="13047" max="13047" width="10.5703125" style="134" bestFit="1" customWidth="1"/>
    <col min="13048" max="13048" width="4.85546875" style="134" customWidth="1"/>
    <col min="13049" max="13049" width="13.7109375" style="134" customWidth="1"/>
    <col min="13050" max="13286" width="11.42578125" style="134"/>
    <col min="13287" max="13287" width="1.28515625" style="134" customWidth="1"/>
    <col min="13288" max="13288" width="53.85546875" style="134" customWidth="1"/>
    <col min="13289" max="13289" width="10.85546875" style="134" bestFit="1" customWidth="1"/>
    <col min="13290" max="13290" width="2.85546875" style="134" customWidth="1"/>
    <col min="13291" max="13291" width="10" style="134" customWidth="1"/>
    <col min="13292" max="13292" width="3.7109375" style="134" customWidth="1"/>
    <col min="13293" max="13293" width="13.7109375" style="134" customWidth="1"/>
    <col min="13294" max="13294" width="5" style="134" customWidth="1"/>
    <col min="13295" max="13295" width="10.5703125" style="134" bestFit="1" customWidth="1"/>
    <col min="13296" max="13296" width="4.85546875" style="134" customWidth="1"/>
    <col min="13297" max="13297" width="10.5703125" style="134" bestFit="1" customWidth="1"/>
    <col min="13298" max="13298" width="3.7109375" style="134" customWidth="1"/>
    <col min="13299" max="13299" width="13.7109375" style="134" customWidth="1"/>
    <col min="13300" max="13300" width="5.5703125" style="134" customWidth="1"/>
    <col min="13301" max="13301" width="10.5703125" style="134" customWidth="1"/>
    <col min="13302" max="13302" width="4.85546875" style="134" customWidth="1"/>
    <col min="13303" max="13303" width="10.5703125" style="134" bestFit="1" customWidth="1"/>
    <col min="13304" max="13304" width="4.85546875" style="134" customWidth="1"/>
    <col min="13305" max="13305" width="13.7109375" style="134" customWidth="1"/>
    <col min="13306" max="13542" width="11.42578125" style="134"/>
    <col min="13543" max="13543" width="1.28515625" style="134" customWidth="1"/>
    <col min="13544" max="13544" width="53.85546875" style="134" customWidth="1"/>
    <col min="13545" max="13545" width="10.85546875" style="134" bestFit="1" customWidth="1"/>
    <col min="13546" max="13546" width="2.85546875" style="134" customWidth="1"/>
    <col min="13547" max="13547" width="10" style="134" customWidth="1"/>
    <col min="13548" max="13548" width="3.7109375" style="134" customWidth="1"/>
    <col min="13549" max="13549" width="13.7109375" style="134" customWidth="1"/>
    <col min="13550" max="13550" width="5" style="134" customWidth="1"/>
    <col min="13551" max="13551" width="10.5703125" style="134" bestFit="1" customWidth="1"/>
    <col min="13552" max="13552" width="4.85546875" style="134" customWidth="1"/>
    <col min="13553" max="13553" width="10.5703125" style="134" bestFit="1" customWidth="1"/>
    <col min="13554" max="13554" width="3.7109375" style="134" customWidth="1"/>
    <col min="13555" max="13555" width="13.7109375" style="134" customWidth="1"/>
    <col min="13556" max="13556" width="5.5703125" style="134" customWidth="1"/>
    <col min="13557" max="13557" width="10.5703125" style="134" customWidth="1"/>
    <col min="13558" max="13558" width="4.85546875" style="134" customWidth="1"/>
    <col min="13559" max="13559" width="10.5703125" style="134" bestFit="1" customWidth="1"/>
    <col min="13560" max="13560" width="4.85546875" style="134" customWidth="1"/>
    <col min="13561" max="13561" width="13.7109375" style="134" customWidth="1"/>
    <col min="13562" max="13798" width="11.42578125" style="134"/>
    <col min="13799" max="13799" width="1.28515625" style="134" customWidth="1"/>
    <col min="13800" max="13800" width="53.85546875" style="134" customWidth="1"/>
    <col min="13801" max="13801" width="10.85546875" style="134" bestFit="1" customWidth="1"/>
    <col min="13802" max="13802" width="2.85546875" style="134" customWidth="1"/>
    <col min="13803" max="13803" width="10" style="134" customWidth="1"/>
    <col min="13804" max="13804" width="3.7109375" style="134" customWidth="1"/>
    <col min="13805" max="13805" width="13.7109375" style="134" customWidth="1"/>
    <col min="13806" max="13806" width="5" style="134" customWidth="1"/>
    <col min="13807" max="13807" width="10.5703125" style="134" bestFit="1" customWidth="1"/>
    <col min="13808" max="13808" width="4.85546875" style="134" customWidth="1"/>
    <col min="13809" max="13809" width="10.5703125" style="134" bestFit="1" customWidth="1"/>
    <col min="13810" max="13810" width="3.7109375" style="134" customWidth="1"/>
    <col min="13811" max="13811" width="13.7109375" style="134" customWidth="1"/>
    <col min="13812" max="13812" width="5.5703125" style="134" customWidth="1"/>
    <col min="13813" max="13813" width="10.5703125" style="134" customWidth="1"/>
    <col min="13814" max="13814" width="4.85546875" style="134" customWidth="1"/>
    <col min="13815" max="13815" width="10.5703125" style="134" bestFit="1" customWidth="1"/>
    <col min="13816" max="13816" width="4.85546875" style="134" customWidth="1"/>
    <col min="13817" max="13817" width="13.7109375" style="134" customWidth="1"/>
    <col min="13818" max="14054" width="11.42578125" style="134"/>
    <col min="14055" max="14055" width="1.28515625" style="134" customWidth="1"/>
    <col min="14056" max="14056" width="53.85546875" style="134" customWidth="1"/>
    <col min="14057" max="14057" width="10.85546875" style="134" bestFit="1" customWidth="1"/>
    <col min="14058" max="14058" width="2.85546875" style="134" customWidth="1"/>
    <col min="14059" max="14059" width="10" style="134" customWidth="1"/>
    <col min="14060" max="14060" width="3.7109375" style="134" customWidth="1"/>
    <col min="14061" max="14061" width="13.7109375" style="134" customWidth="1"/>
    <col min="14062" max="14062" width="5" style="134" customWidth="1"/>
    <col min="14063" max="14063" width="10.5703125" style="134" bestFit="1" customWidth="1"/>
    <col min="14064" max="14064" width="4.85546875" style="134" customWidth="1"/>
    <col min="14065" max="14065" width="10.5703125" style="134" bestFit="1" customWidth="1"/>
    <col min="14066" max="14066" width="3.7109375" style="134" customWidth="1"/>
    <col min="14067" max="14067" width="13.7109375" style="134" customWidth="1"/>
    <col min="14068" max="14068" width="5.5703125" style="134" customWidth="1"/>
    <col min="14069" max="14069" width="10.5703125" style="134" customWidth="1"/>
    <col min="14070" max="14070" width="4.85546875" style="134" customWidth="1"/>
    <col min="14071" max="14071" width="10.5703125" style="134" bestFit="1" customWidth="1"/>
    <col min="14072" max="14072" width="4.85546875" style="134" customWidth="1"/>
    <col min="14073" max="14073" width="13.7109375" style="134" customWidth="1"/>
    <col min="14074" max="14310" width="11.42578125" style="134"/>
    <col min="14311" max="14311" width="1.28515625" style="134" customWidth="1"/>
    <col min="14312" max="14312" width="53.85546875" style="134" customWidth="1"/>
    <col min="14313" max="14313" width="10.85546875" style="134" bestFit="1" customWidth="1"/>
    <col min="14314" max="14314" width="2.85546875" style="134" customWidth="1"/>
    <col min="14315" max="14315" width="10" style="134" customWidth="1"/>
    <col min="14316" max="14316" width="3.7109375" style="134" customWidth="1"/>
    <col min="14317" max="14317" width="13.7109375" style="134" customWidth="1"/>
    <col min="14318" max="14318" width="5" style="134" customWidth="1"/>
    <col min="14319" max="14319" width="10.5703125" style="134" bestFit="1" customWidth="1"/>
    <col min="14320" max="14320" width="4.85546875" style="134" customWidth="1"/>
    <col min="14321" max="14321" width="10.5703125" style="134" bestFit="1" customWidth="1"/>
    <col min="14322" max="14322" width="3.7109375" style="134" customWidth="1"/>
    <col min="14323" max="14323" width="13.7109375" style="134" customWidth="1"/>
    <col min="14324" max="14324" width="5.5703125" style="134" customWidth="1"/>
    <col min="14325" max="14325" width="10.5703125" style="134" customWidth="1"/>
    <col min="14326" max="14326" width="4.85546875" style="134" customWidth="1"/>
    <col min="14327" max="14327" width="10.5703125" style="134" bestFit="1" customWidth="1"/>
    <col min="14328" max="14328" width="4.85546875" style="134" customWidth="1"/>
    <col min="14329" max="14329" width="13.7109375" style="134" customWidth="1"/>
    <col min="14330" max="14566" width="11.42578125" style="134"/>
    <col min="14567" max="14567" width="1.28515625" style="134" customWidth="1"/>
    <col min="14568" max="14568" width="53.85546875" style="134" customWidth="1"/>
    <col min="14569" max="14569" width="10.85546875" style="134" bestFit="1" customWidth="1"/>
    <col min="14570" max="14570" width="2.85546875" style="134" customWidth="1"/>
    <col min="14571" max="14571" width="10" style="134" customWidth="1"/>
    <col min="14572" max="14572" width="3.7109375" style="134" customWidth="1"/>
    <col min="14573" max="14573" width="13.7109375" style="134" customWidth="1"/>
    <col min="14574" max="14574" width="5" style="134" customWidth="1"/>
    <col min="14575" max="14575" width="10.5703125" style="134" bestFit="1" customWidth="1"/>
    <col min="14576" max="14576" width="4.85546875" style="134" customWidth="1"/>
    <col min="14577" max="14577" width="10.5703125" style="134" bestFit="1" customWidth="1"/>
    <col min="14578" max="14578" width="3.7109375" style="134" customWidth="1"/>
    <col min="14579" max="14579" width="13.7109375" style="134" customWidth="1"/>
    <col min="14580" max="14580" width="5.5703125" style="134" customWidth="1"/>
    <col min="14581" max="14581" width="10.5703125" style="134" customWidth="1"/>
    <col min="14582" max="14582" width="4.85546875" style="134" customWidth="1"/>
    <col min="14583" max="14583" width="10.5703125" style="134" bestFit="1" customWidth="1"/>
    <col min="14584" max="14584" width="4.85546875" style="134" customWidth="1"/>
    <col min="14585" max="14585" width="13.7109375" style="134" customWidth="1"/>
    <col min="14586" max="14822" width="11.42578125" style="134"/>
    <col min="14823" max="14823" width="1.28515625" style="134" customWidth="1"/>
    <col min="14824" max="14824" width="53.85546875" style="134" customWidth="1"/>
    <col min="14825" max="14825" width="10.85546875" style="134" bestFit="1" customWidth="1"/>
    <col min="14826" max="14826" width="2.85546875" style="134" customWidth="1"/>
    <col min="14827" max="14827" width="10" style="134" customWidth="1"/>
    <col min="14828" max="14828" width="3.7109375" style="134" customWidth="1"/>
    <col min="14829" max="14829" width="13.7109375" style="134" customWidth="1"/>
    <col min="14830" max="14830" width="5" style="134" customWidth="1"/>
    <col min="14831" max="14831" width="10.5703125" style="134" bestFit="1" customWidth="1"/>
    <col min="14832" max="14832" width="4.85546875" style="134" customWidth="1"/>
    <col min="14833" max="14833" width="10.5703125" style="134" bestFit="1" customWidth="1"/>
    <col min="14834" max="14834" width="3.7109375" style="134" customWidth="1"/>
    <col min="14835" max="14835" width="13.7109375" style="134" customWidth="1"/>
    <col min="14836" max="14836" width="5.5703125" style="134" customWidth="1"/>
    <col min="14837" max="14837" width="10.5703125" style="134" customWidth="1"/>
    <col min="14838" max="14838" width="4.85546875" style="134" customWidth="1"/>
    <col min="14839" max="14839" width="10.5703125" style="134" bestFit="1" customWidth="1"/>
    <col min="14840" max="14840" width="4.85546875" style="134" customWidth="1"/>
    <col min="14841" max="14841" width="13.7109375" style="134" customWidth="1"/>
    <col min="14842" max="15078" width="11.42578125" style="134"/>
    <col min="15079" max="15079" width="1.28515625" style="134" customWidth="1"/>
    <col min="15080" max="15080" width="53.85546875" style="134" customWidth="1"/>
    <col min="15081" max="15081" width="10.85546875" style="134" bestFit="1" customWidth="1"/>
    <col min="15082" max="15082" width="2.85546875" style="134" customWidth="1"/>
    <col min="15083" max="15083" width="10" style="134" customWidth="1"/>
    <col min="15084" max="15084" width="3.7109375" style="134" customWidth="1"/>
    <col min="15085" max="15085" width="13.7109375" style="134" customWidth="1"/>
    <col min="15086" max="15086" width="5" style="134" customWidth="1"/>
    <col min="15087" max="15087" width="10.5703125" style="134" bestFit="1" customWidth="1"/>
    <col min="15088" max="15088" width="4.85546875" style="134" customWidth="1"/>
    <col min="15089" max="15089" width="10.5703125" style="134" bestFit="1" customWidth="1"/>
    <col min="15090" max="15090" width="3.7109375" style="134" customWidth="1"/>
    <col min="15091" max="15091" width="13.7109375" style="134" customWidth="1"/>
    <col min="15092" max="15092" width="5.5703125" style="134" customWidth="1"/>
    <col min="15093" max="15093" width="10.5703125" style="134" customWidth="1"/>
    <col min="15094" max="15094" width="4.85546875" style="134" customWidth="1"/>
    <col min="15095" max="15095" width="10.5703125" style="134" bestFit="1" customWidth="1"/>
    <col min="15096" max="15096" width="4.85546875" style="134" customWidth="1"/>
    <col min="15097" max="15097" width="13.7109375" style="134" customWidth="1"/>
    <col min="15098" max="15334" width="11.42578125" style="134"/>
    <col min="15335" max="15335" width="1.28515625" style="134" customWidth="1"/>
    <col min="15336" max="15336" width="53.85546875" style="134" customWidth="1"/>
    <col min="15337" max="15337" width="10.85546875" style="134" bestFit="1" customWidth="1"/>
    <col min="15338" max="15338" width="2.85546875" style="134" customWidth="1"/>
    <col min="15339" max="15339" width="10" style="134" customWidth="1"/>
    <col min="15340" max="15340" width="3.7109375" style="134" customWidth="1"/>
    <col min="15341" max="15341" width="13.7109375" style="134" customWidth="1"/>
    <col min="15342" max="15342" width="5" style="134" customWidth="1"/>
    <col min="15343" max="15343" width="10.5703125" style="134" bestFit="1" customWidth="1"/>
    <col min="15344" max="15344" width="4.85546875" style="134" customWidth="1"/>
    <col min="15345" max="15345" width="10.5703125" style="134" bestFit="1" customWidth="1"/>
    <col min="15346" max="15346" width="3.7109375" style="134" customWidth="1"/>
    <col min="15347" max="15347" width="13.7109375" style="134" customWidth="1"/>
    <col min="15348" max="15348" width="5.5703125" style="134" customWidth="1"/>
    <col min="15349" max="15349" width="10.5703125" style="134" customWidth="1"/>
    <col min="15350" max="15350" width="4.85546875" style="134" customWidth="1"/>
    <col min="15351" max="15351" width="10.5703125" style="134" bestFit="1" customWidth="1"/>
    <col min="15352" max="15352" width="4.85546875" style="134" customWidth="1"/>
    <col min="15353" max="15353" width="13.7109375" style="134" customWidth="1"/>
    <col min="15354" max="15590" width="11.42578125" style="134"/>
    <col min="15591" max="15591" width="1.28515625" style="134" customWidth="1"/>
    <col min="15592" max="15592" width="53.85546875" style="134" customWidth="1"/>
    <col min="15593" max="15593" width="10.85546875" style="134" bestFit="1" customWidth="1"/>
    <col min="15594" max="15594" width="2.85546875" style="134" customWidth="1"/>
    <col min="15595" max="15595" width="10" style="134" customWidth="1"/>
    <col min="15596" max="15596" width="3.7109375" style="134" customWidth="1"/>
    <col min="15597" max="15597" width="13.7109375" style="134" customWidth="1"/>
    <col min="15598" max="15598" width="5" style="134" customWidth="1"/>
    <col min="15599" max="15599" width="10.5703125" style="134" bestFit="1" customWidth="1"/>
    <col min="15600" max="15600" width="4.85546875" style="134" customWidth="1"/>
    <col min="15601" max="15601" width="10.5703125" style="134" bestFit="1" customWidth="1"/>
    <col min="15602" max="15602" width="3.7109375" style="134" customWidth="1"/>
    <col min="15603" max="15603" width="13.7109375" style="134" customWidth="1"/>
    <col min="15604" max="15604" width="5.5703125" style="134" customWidth="1"/>
    <col min="15605" max="15605" width="10.5703125" style="134" customWidth="1"/>
    <col min="15606" max="15606" width="4.85546875" style="134" customWidth="1"/>
    <col min="15607" max="15607" width="10.5703125" style="134" bestFit="1" customWidth="1"/>
    <col min="15608" max="15608" width="4.85546875" style="134" customWidth="1"/>
    <col min="15609" max="15609" width="13.7109375" style="134" customWidth="1"/>
    <col min="15610" max="15846" width="11.42578125" style="134"/>
    <col min="15847" max="15847" width="1.28515625" style="134" customWidth="1"/>
    <col min="15848" max="15848" width="53.85546875" style="134" customWidth="1"/>
    <col min="15849" max="15849" width="10.85546875" style="134" bestFit="1" customWidth="1"/>
    <col min="15850" max="15850" width="2.85546875" style="134" customWidth="1"/>
    <col min="15851" max="15851" width="10" style="134" customWidth="1"/>
    <col min="15852" max="15852" width="3.7109375" style="134" customWidth="1"/>
    <col min="15853" max="15853" width="13.7109375" style="134" customWidth="1"/>
    <col min="15854" max="15854" width="5" style="134" customWidth="1"/>
    <col min="15855" max="15855" width="10.5703125" style="134" bestFit="1" customWidth="1"/>
    <col min="15856" max="15856" width="4.85546875" style="134" customWidth="1"/>
    <col min="15857" max="15857" width="10.5703125" style="134" bestFit="1" customWidth="1"/>
    <col min="15858" max="15858" width="3.7109375" style="134" customWidth="1"/>
    <col min="15859" max="15859" width="13.7109375" style="134" customWidth="1"/>
    <col min="15860" max="15860" width="5.5703125" style="134" customWidth="1"/>
    <col min="15861" max="15861" width="10.5703125" style="134" customWidth="1"/>
    <col min="15862" max="15862" width="4.85546875" style="134" customWidth="1"/>
    <col min="15863" max="15863" width="10.5703125" style="134" bestFit="1" customWidth="1"/>
    <col min="15864" max="15864" width="4.85546875" style="134" customWidth="1"/>
    <col min="15865" max="15865" width="13.7109375" style="134" customWidth="1"/>
    <col min="15866" max="16102" width="11.42578125" style="134"/>
    <col min="16103" max="16103" width="1.28515625" style="134" customWidth="1"/>
    <col min="16104" max="16104" width="53.85546875" style="134" customWidth="1"/>
    <col min="16105" max="16105" width="10.85546875" style="134" bestFit="1" customWidth="1"/>
    <col min="16106" max="16106" width="2.85546875" style="134" customWidth="1"/>
    <col min="16107" max="16107" width="10" style="134" customWidth="1"/>
    <col min="16108" max="16108" width="3.7109375" style="134" customWidth="1"/>
    <col min="16109" max="16109" width="13.7109375" style="134" customWidth="1"/>
    <col min="16110" max="16110" width="5" style="134" customWidth="1"/>
    <col min="16111" max="16111" width="10.5703125" style="134" bestFit="1" customWidth="1"/>
    <col min="16112" max="16112" width="4.85546875" style="134" customWidth="1"/>
    <col min="16113" max="16113" width="10.5703125" style="134" bestFit="1" customWidth="1"/>
    <col min="16114" max="16114" width="3.7109375" style="134" customWidth="1"/>
    <col min="16115" max="16115" width="13.7109375" style="134" customWidth="1"/>
    <col min="16116" max="16116" width="5.5703125" style="134" customWidth="1"/>
    <col min="16117" max="16117" width="10.5703125" style="134" customWidth="1"/>
    <col min="16118" max="16118" width="4.85546875" style="134" customWidth="1"/>
    <col min="16119" max="16119" width="10.5703125" style="134" bestFit="1" customWidth="1"/>
    <col min="16120" max="16120" width="4.85546875" style="134" customWidth="1"/>
    <col min="16121" max="16121" width="13.7109375" style="134" customWidth="1"/>
    <col min="16122" max="16384" width="11.42578125" style="134"/>
  </cols>
  <sheetData>
    <row r="5" spans="1:15" ht="4.5" customHeight="1" x14ac:dyDescent="0.2"/>
    <row r="6" spans="1:15" x14ac:dyDescent="0.2">
      <c r="A6" s="777" t="s">
        <v>595</v>
      </c>
      <c r="B6" s="777"/>
      <c r="C6" s="777"/>
      <c r="D6" s="777"/>
    </row>
    <row r="7" spans="1:15" ht="19.5" customHeight="1" x14ac:dyDescent="0.2">
      <c r="A7" s="777"/>
      <c r="B7" s="777"/>
      <c r="C7" s="777"/>
      <c r="D7" s="777"/>
    </row>
    <row r="8" spans="1:15" s="135" customFormat="1" ht="14.25" customHeight="1" x14ac:dyDescent="0.2">
      <c r="A8" s="254" t="s">
        <v>575</v>
      </c>
      <c r="B8" s="254"/>
      <c r="C8" s="254"/>
      <c r="D8" s="254"/>
    </row>
    <row r="9" spans="1:15" s="135" customFormat="1" ht="12" customHeight="1" x14ac:dyDescent="0.2">
      <c r="A9" s="267" t="s">
        <v>336</v>
      </c>
      <c r="B9" s="267"/>
      <c r="C9" s="267"/>
      <c r="D9" s="267"/>
    </row>
    <row r="10" spans="1:15" x14ac:dyDescent="0.2">
      <c r="A10" s="257" t="s">
        <v>337</v>
      </c>
      <c r="B10" s="257"/>
      <c r="C10" s="257"/>
      <c r="D10" s="257"/>
      <c r="E10" s="136"/>
      <c r="F10" s="136"/>
      <c r="G10" s="136"/>
      <c r="H10" s="136"/>
      <c r="I10" s="136"/>
      <c r="J10" s="136"/>
      <c r="K10" s="136"/>
      <c r="L10" s="136"/>
      <c r="M10" s="136"/>
      <c r="N10" s="136"/>
    </row>
    <row r="11" spans="1:15" x14ac:dyDescent="0.2">
      <c r="A11" s="270"/>
      <c r="B11" s="271"/>
    </row>
    <row r="12" spans="1:15" s="140" customFormat="1" ht="18" customHeight="1" x14ac:dyDescent="0.2">
      <c r="A12" s="901"/>
      <c r="B12" s="901"/>
      <c r="C12" s="903" t="s">
        <v>609</v>
      </c>
      <c r="D12" s="903"/>
      <c r="E12" s="283"/>
      <c r="F12" s="283"/>
      <c r="G12" s="283"/>
      <c r="H12" s="283"/>
      <c r="I12" s="283"/>
      <c r="J12" s="283"/>
      <c r="K12" s="283"/>
      <c r="L12" s="283"/>
      <c r="M12" s="283"/>
      <c r="N12" s="283"/>
      <c r="O12" s="283"/>
    </row>
    <row r="13" spans="1:15" s="140" customFormat="1" ht="15" customHeight="1" x14ac:dyDescent="0.2">
      <c r="A13" s="904"/>
      <c r="B13" s="904"/>
      <c r="C13" s="899" t="s">
        <v>338</v>
      </c>
      <c r="D13" s="899"/>
    </row>
    <row r="14" spans="1:15" s="142" customFormat="1" ht="15" x14ac:dyDescent="0.2">
      <c r="A14" s="125" t="s">
        <v>339</v>
      </c>
      <c r="B14" s="152" t="s">
        <v>15</v>
      </c>
      <c r="C14" s="153"/>
      <c r="D14" s="153">
        <v>150.46242638374301</v>
      </c>
      <c r="E14" s="293"/>
      <c r="F14" s="293"/>
      <c r="G14" s="293"/>
      <c r="H14" s="293"/>
      <c r="I14" s="293"/>
      <c r="J14" s="293"/>
      <c r="K14" s="293"/>
      <c r="L14" s="293"/>
      <c r="M14" s="293"/>
      <c r="N14" s="293"/>
      <c r="O14" s="293"/>
    </row>
    <row r="15" spans="1:15" s="142" customFormat="1" ht="15" customHeight="1" x14ac:dyDescent="0.2">
      <c r="A15" s="113"/>
      <c r="B15" s="145" t="s">
        <v>340</v>
      </c>
      <c r="C15" s="151"/>
      <c r="D15" s="151">
        <v>10.9390008848801</v>
      </c>
    </row>
    <row r="16" spans="1:15" s="142" customFormat="1" ht="15" customHeight="1" x14ac:dyDescent="0.2">
      <c r="A16" s="113"/>
      <c r="B16" s="145" t="s">
        <v>341</v>
      </c>
      <c r="C16" s="151"/>
      <c r="D16" s="151">
        <v>32259.808860918401</v>
      </c>
      <c r="E16" s="293"/>
      <c r="F16" s="293"/>
      <c r="G16" s="293"/>
      <c r="H16" s="293"/>
      <c r="I16" s="293"/>
      <c r="J16" s="293"/>
      <c r="K16" s="293"/>
      <c r="L16" s="293"/>
      <c r="M16" s="293"/>
      <c r="N16" s="293"/>
      <c r="O16" s="293"/>
    </row>
    <row r="17" spans="1:15" s="142" customFormat="1" ht="15" customHeight="1" x14ac:dyDescent="0.2">
      <c r="A17" s="125" t="s">
        <v>357</v>
      </c>
      <c r="B17" s="187" t="s">
        <v>15</v>
      </c>
      <c r="C17" s="153"/>
      <c r="D17" s="153">
        <v>87.748216042520994</v>
      </c>
    </row>
    <row r="18" spans="1:15" s="142" customFormat="1" ht="15" customHeight="1" x14ac:dyDescent="0.2">
      <c r="A18" s="113"/>
      <c r="B18" s="143" t="s">
        <v>340</v>
      </c>
      <c r="C18" s="151"/>
      <c r="D18" s="151">
        <v>13.484924191927499</v>
      </c>
      <c r="E18" s="293"/>
      <c r="F18" s="293"/>
      <c r="G18" s="293"/>
      <c r="H18" s="293"/>
      <c r="I18" s="293"/>
      <c r="J18" s="293"/>
      <c r="K18" s="293"/>
      <c r="L18" s="293"/>
      <c r="M18" s="293"/>
      <c r="N18" s="293"/>
      <c r="O18" s="293"/>
    </row>
    <row r="19" spans="1:15" s="142" customFormat="1" ht="15" customHeight="1" x14ac:dyDescent="0.2">
      <c r="A19" s="113"/>
      <c r="B19" s="143" t="s">
        <v>341</v>
      </c>
      <c r="C19" s="151"/>
      <c r="D19" s="151">
        <v>23192.249609681399</v>
      </c>
    </row>
    <row r="20" spans="1:15" s="142" customFormat="1" ht="15" x14ac:dyDescent="0.2">
      <c r="A20" s="125" t="s">
        <v>358</v>
      </c>
      <c r="B20" s="152" t="s">
        <v>15</v>
      </c>
      <c r="C20" s="153"/>
      <c r="D20" s="153">
        <v>20.178863518434198</v>
      </c>
      <c r="E20" s="293"/>
      <c r="F20" s="293"/>
      <c r="G20" s="293"/>
      <c r="H20" s="293"/>
      <c r="I20" s="293"/>
      <c r="J20" s="293"/>
      <c r="K20" s="293"/>
      <c r="L20" s="293"/>
      <c r="M20" s="293"/>
      <c r="N20" s="293"/>
      <c r="O20" s="293"/>
    </row>
    <row r="21" spans="1:15" s="142" customFormat="1" ht="15" customHeight="1" x14ac:dyDescent="0.2">
      <c r="A21" s="113"/>
      <c r="B21" s="145" t="s">
        <v>340</v>
      </c>
      <c r="C21" s="151"/>
      <c r="D21" s="151">
        <v>30.035320385465401</v>
      </c>
    </row>
    <row r="22" spans="1:15" s="142" customFormat="1" ht="15" customHeight="1" x14ac:dyDescent="0.2">
      <c r="A22" s="113"/>
      <c r="B22" s="145" t="s">
        <v>341</v>
      </c>
      <c r="C22" s="151"/>
      <c r="D22" s="151">
        <v>11879.1411634987</v>
      </c>
      <c r="E22" s="293"/>
      <c r="F22" s="293"/>
      <c r="G22" s="293"/>
      <c r="H22" s="293"/>
      <c r="I22" s="293"/>
      <c r="J22" s="293"/>
      <c r="K22" s="293"/>
      <c r="L22" s="293"/>
      <c r="M22" s="293"/>
      <c r="N22" s="293"/>
      <c r="O22" s="293"/>
    </row>
    <row r="23" spans="1:15" s="142" customFormat="1" ht="15" x14ac:dyDescent="0.2">
      <c r="A23" s="125" t="s">
        <v>359</v>
      </c>
      <c r="B23" s="187" t="s">
        <v>15</v>
      </c>
      <c r="C23" s="153"/>
      <c r="D23" s="153">
        <v>29.161681689136799</v>
      </c>
    </row>
    <row r="24" spans="1:15" s="142" customFormat="1" ht="15" customHeight="1" x14ac:dyDescent="0.2">
      <c r="A24" s="113"/>
      <c r="B24" s="143" t="s">
        <v>340</v>
      </c>
      <c r="C24" s="151"/>
      <c r="D24" s="151">
        <v>32.498685579573497</v>
      </c>
      <c r="E24" s="293"/>
      <c r="F24" s="293"/>
      <c r="G24" s="293"/>
      <c r="H24" s="293"/>
      <c r="I24" s="293"/>
      <c r="J24" s="293"/>
      <c r="K24" s="293"/>
      <c r="L24" s="293"/>
      <c r="M24" s="293"/>
      <c r="N24" s="293"/>
      <c r="O24" s="293"/>
    </row>
    <row r="25" spans="1:15" s="142" customFormat="1" ht="15" customHeight="1" x14ac:dyDescent="0.2">
      <c r="A25" s="113"/>
      <c r="B25" s="143" t="s">
        <v>341</v>
      </c>
      <c r="C25" s="151"/>
      <c r="D25" s="151">
        <v>18575.239954062501</v>
      </c>
    </row>
    <row r="26" spans="1:15" s="142" customFormat="1" ht="15" customHeight="1" x14ac:dyDescent="0.2">
      <c r="A26" s="114"/>
      <c r="B26" s="147"/>
      <c r="C26" s="148"/>
      <c r="D26" s="148"/>
      <c r="E26" s="293"/>
      <c r="F26" s="293"/>
      <c r="G26" s="293"/>
      <c r="H26" s="293"/>
      <c r="I26" s="293"/>
      <c r="J26" s="293"/>
      <c r="K26" s="293"/>
      <c r="L26" s="293"/>
      <c r="M26" s="293"/>
      <c r="N26" s="293"/>
      <c r="O26" s="293"/>
    </row>
    <row r="27" spans="1:15" s="150" customFormat="1" ht="15.75" x14ac:dyDescent="0.2">
      <c r="A27" s="898" t="s">
        <v>574</v>
      </c>
      <c r="B27" s="898"/>
      <c r="C27" s="898"/>
      <c r="D27" s="149"/>
      <c r="E27" s="149"/>
    </row>
    <row r="28" spans="1:15" s="150" customFormat="1" ht="15.75" x14ac:dyDescent="0.2">
      <c r="A28" s="898" t="s">
        <v>344</v>
      </c>
      <c r="B28" s="898"/>
      <c r="C28" s="898"/>
      <c r="D28" s="898"/>
      <c r="E28" s="149"/>
      <c r="F28" s="149"/>
      <c r="G28" s="149"/>
      <c r="H28" s="149"/>
      <c r="I28" s="149"/>
      <c r="J28" s="149"/>
      <c r="K28" s="149"/>
      <c r="L28" s="149"/>
      <c r="M28" s="149"/>
      <c r="N28" s="149"/>
      <c r="O28" s="149"/>
    </row>
    <row r="29" spans="1:15" s="150" customFormat="1" ht="15.75" x14ac:dyDescent="0.2">
      <c r="A29" s="898" t="s">
        <v>345</v>
      </c>
      <c r="B29" s="898"/>
      <c r="C29" s="898"/>
      <c r="D29" s="149"/>
    </row>
    <row r="30" spans="1:15" s="149" customFormat="1" ht="15.75" x14ac:dyDescent="0.25">
      <c r="A30" s="303" t="s">
        <v>346</v>
      </c>
      <c r="B30" s="303"/>
      <c r="C30" s="95"/>
    </row>
    <row r="31" spans="1:15" s="149" customFormat="1" ht="15.75" x14ac:dyDescent="0.25">
      <c r="A31" s="95" t="s">
        <v>347</v>
      </c>
      <c r="B31" s="95"/>
      <c r="C31" s="127"/>
    </row>
    <row r="32" spans="1:15" s="101" customFormat="1" ht="15.75" x14ac:dyDescent="0.25">
      <c r="A32" s="303"/>
      <c r="B32" s="303"/>
    </row>
    <row r="34" s="101" customFormat="1" x14ac:dyDescent="0.2"/>
    <row r="36" s="101" customFormat="1" x14ac:dyDescent="0.2"/>
    <row r="38" s="101" customFormat="1" x14ac:dyDescent="0.2"/>
    <row r="40" s="101" customFormat="1" x14ac:dyDescent="0.2"/>
    <row r="42" s="101" customFormat="1" x14ac:dyDescent="0.2"/>
  </sheetData>
  <mergeCells count="8">
    <mergeCell ref="A6:D7"/>
    <mergeCell ref="A27:C27"/>
    <mergeCell ref="A28:D28"/>
    <mergeCell ref="A29:C29"/>
    <mergeCell ref="C13:D13"/>
    <mergeCell ref="A12:A13"/>
    <mergeCell ref="C12:D12"/>
    <mergeCell ref="B12:B13"/>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B0E19-B61A-4603-9C72-DB61678EDF67}">
  <sheetPr>
    <tabColor theme="1"/>
  </sheetPr>
  <dimension ref="A6:O42"/>
  <sheetViews>
    <sheetView showGridLines="0" showRowColHeaders="0" zoomScaleNormal="100" workbookViewId="0">
      <selection activeCell="H24" sqref="H24"/>
    </sheetView>
  </sheetViews>
  <sheetFormatPr baseColWidth="10" defaultRowHeight="12.75" x14ac:dyDescent="0.2"/>
  <cols>
    <col min="1" max="1" width="63.140625" style="15" customWidth="1"/>
    <col min="2" max="2" width="13.5703125" style="15" customWidth="1"/>
    <col min="3" max="3" width="13.28515625" style="15" customWidth="1"/>
    <col min="4" max="230" width="11.42578125" style="15"/>
    <col min="231" max="231" width="1.28515625" style="15" customWidth="1"/>
    <col min="232" max="232" width="53.85546875" style="15" customWidth="1"/>
    <col min="233" max="233" width="10.85546875" style="15" bestFit="1" customWidth="1"/>
    <col min="234" max="234" width="2.85546875" style="15" customWidth="1"/>
    <col min="235" max="235" width="10" style="15" customWidth="1"/>
    <col min="236" max="236" width="3.7109375" style="15" customWidth="1"/>
    <col min="237" max="237" width="13.7109375" style="15" customWidth="1"/>
    <col min="238" max="238" width="5" style="15" customWidth="1"/>
    <col min="239" max="239" width="10.5703125" style="15" bestFit="1" customWidth="1"/>
    <col min="240" max="240" width="4.85546875" style="15" customWidth="1"/>
    <col min="241" max="241" width="10.5703125" style="15" bestFit="1" customWidth="1"/>
    <col min="242" max="242" width="3.7109375" style="15" customWidth="1"/>
    <col min="243" max="243" width="13.7109375" style="15" customWidth="1"/>
    <col min="244" max="244" width="5.5703125" style="15" customWidth="1"/>
    <col min="245" max="245" width="10.5703125" style="15" customWidth="1"/>
    <col min="246" max="246" width="4.85546875" style="15" customWidth="1"/>
    <col min="247" max="247" width="10.5703125" style="15" bestFit="1" customWidth="1"/>
    <col min="248" max="248" width="4.85546875" style="15" customWidth="1"/>
    <col min="249" max="249" width="13.7109375" style="15" customWidth="1"/>
    <col min="250" max="486" width="11.42578125" style="15"/>
    <col min="487" max="487" width="1.28515625" style="15" customWidth="1"/>
    <col min="488" max="488" width="53.85546875" style="15" customWidth="1"/>
    <col min="489" max="489" width="10.85546875" style="15" bestFit="1" customWidth="1"/>
    <col min="490" max="490" width="2.85546875" style="15" customWidth="1"/>
    <col min="491" max="491" width="10" style="15" customWidth="1"/>
    <col min="492" max="492" width="3.7109375" style="15" customWidth="1"/>
    <col min="493" max="493" width="13.7109375" style="15" customWidth="1"/>
    <col min="494" max="494" width="5" style="15" customWidth="1"/>
    <col min="495" max="495" width="10.5703125" style="15" bestFit="1" customWidth="1"/>
    <col min="496" max="496" width="4.85546875" style="15" customWidth="1"/>
    <col min="497" max="497" width="10.5703125" style="15" bestFit="1" customWidth="1"/>
    <col min="498" max="498" width="3.7109375" style="15" customWidth="1"/>
    <col min="499" max="499" width="13.7109375" style="15" customWidth="1"/>
    <col min="500" max="500" width="5.5703125" style="15" customWidth="1"/>
    <col min="501" max="501" width="10.5703125" style="15" customWidth="1"/>
    <col min="502" max="502" width="4.85546875" style="15" customWidth="1"/>
    <col min="503" max="503" width="10.5703125" style="15" bestFit="1" customWidth="1"/>
    <col min="504" max="504" width="4.85546875" style="15" customWidth="1"/>
    <col min="505" max="505" width="13.7109375" style="15" customWidth="1"/>
    <col min="506" max="742" width="11.42578125" style="15"/>
    <col min="743" max="743" width="1.28515625" style="15" customWidth="1"/>
    <col min="744" max="744" width="53.85546875" style="15" customWidth="1"/>
    <col min="745" max="745" width="10.85546875" style="15" bestFit="1" customWidth="1"/>
    <col min="746" max="746" width="2.85546875" style="15" customWidth="1"/>
    <col min="747" max="747" width="10" style="15" customWidth="1"/>
    <col min="748" max="748" width="3.7109375" style="15" customWidth="1"/>
    <col min="749" max="749" width="13.7109375" style="15" customWidth="1"/>
    <col min="750" max="750" width="5" style="15" customWidth="1"/>
    <col min="751" max="751" width="10.5703125" style="15" bestFit="1" customWidth="1"/>
    <col min="752" max="752" width="4.85546875" style="15" customWidth="1"/>
    <col min="753" max="753" width="10.5703125" style="15" bestFit="1" customWidth="1"/>
    <col min="754" max="754" width="3.7109375" style="15" customWidth="1"/>
    <col min="755" max="755" width="13.7109375" style="15" customWidth="1"/>
    <col min="756" max="756" width="5.5703125" style="15" customWidth="1"/>
    <col min="757" max="757" width="10.5703125" style="15" customWidth="1"/>
    <col min="758" max="758" width="4.85546875" style="15" customWidth="1"/>
    <col min="759" max="759" width="10.5703125" style="15" bestFit="1" customWidth="1"/>
    <col min="760" max="760" width="4.85546875" style="15" customWidth="1"/>
    <col min="761" max="761" width="13.7109375" style="15" customWidth="1"/>
    <col min="762" max="998" width="11.42578125" style="15"/>
    <col min="999" max="999" width="1.28515625" style="15" customWidth="1"/>
    <col min="1000" max="1000" width="53.85546875" style="15" customWidth="1"/>
    <col min="1001" max="1001" width="10.85546875" style="15" bestFit="1" customWidth="1"/>
    <col min="1002" max="1002" width="2.85546875" style="15" customWidth="1"/>
    <col min="1003" max="1003" width="10" style="15" customWidth="1"/>
    <col min="1004" max="1004" width="3.7109375" style="15" customWidth="1"/>
    <col min="1005" max="1005" width="13.7109375" style="15" customWidth="1"/>
    <col min="1006" max="1006" width="5" style="15" customWidth="1"/>
    <col min="1007" max="1007" width="10.5703125" style="15" bestFit="1" customWidth="1"/>
    <col min="1008" max="1008" width="4.85546875" style="15" customWidth="1"/>
    <col min="1009" max="1009" width="10.5703125" style="15" bestFit="1" customWidth="1"/>
    <col min="1010" max="1010" width="3.7109375" style="15" customWidth="1"/>
    <col min="1011" max="1011" width="13.7109375" style="15" customWidth="1"/>
    <col min="1012" max="1012" width="5.5703125" style="15" customWidth="1"/>
    <col min="1013" max="1013" width="10.5703125" style="15" customWidth="1"/>
    <col min="1014" max="1014" width="4.85546875" style="15" customWidth="1"/>
    <col min="1015" max="1015" width="10.5703125" style="15" bestFit="1" customWidth="1"/>
    <col min="1016" max="1016" width="4.85546875" style="15" customWidth="1"/>
    <col min="1017" max="1017" width="13.7109375" style="15" customWidth="1"/>
    <col min="1018" max="1254" width="11.42578125" style="15"/>
    <col min="1255" max="1255" width="1.28515625" style="15" customWidth="1"/>
    <col min="1256" max="1256" width="53.85546875" style="15" customWidth="1"/>
    <col min="1257" max="1257" width="10.85546875" style="15" bestFit="1" customWidth="1"/>
    <col min="1258" max="1258" width="2.85546875" style="15" customWidth="1"/>
    <col min="1259" max="1259" width="10" style="15" customWidth="1"/>
    <col min="1260" max="1260" width="3.7109375" style="15" customWidth="1"/>
    <col min="1261" max="1261" width="13.7109375" style="15" customWidth="1"/>
    <col min="1262" max="1262" width="5" style="15" customWidth="1"/>
    <col min="1263" max="1263" width="10.5703125" style="15" bestFit="1" customWidth="1"/>
    <col min="1264" max="1264" width="4.85546875" style="15" customWidth="1"/>
    <col min="1265" max="1265" width="10.5703125" style="15" bestFit="1" customWidth="1"/>
    <col min="1266" max="1266" width="3.7109375" style="15" customWidth="1"/>
    <col min="1267" max="1267" width="13.7109375" style="15" customWidth="1"/>
    <col min="1268" max="1268" width="5.5703125" style="15" customWidth="1"/>
    <col min="1269" max="1269" width="10.5703125" style="15" customWidth="1"/>
    <col min="1270" max="1270" width="4.85546875" style="15" customWidth="1"/>
    <col min="1271" max="1271" width="10.5703125" style="15" bestFit="1" customWidth="1"/>
    <col min="1272" max="1272" width="4.85546875" style="15" customWidth="1"/>
    <col min="1273" max="1273" width="13.7109375" style="15" customWidth="1"/>
    <col min="1274" max="1510" width="11.42578125" style="15"/>
    <col min="1511" max="1511" width="1.28515625" style="15" customWidth="1"/>
    <col min="1512" max="1512" width="53.85546875" style="15" customWidth="1"/>
    <col min="1513" max="1513" width="10.85546875" style="15" bestFit="1" customWidth="1"/>
    <col min="1514" max="1514" width="2.85546875" style="15" customWidth="1"/>
    <col min="1515" max="1515" width="10" style="15" customWidth="1"/>
    <col min="1516" max="1516" width="3.7109375" style="15" customWidth="1"/>
    <col min="1517" max="1517" width="13.7109375" style="15" customWidth="1"/>
    <col min="1518" max="1518" width="5" style="15" customWidth="1"/>
    <col min="1519" max="1519" width="10.5703125" style="15" bestFit="1" customWidth="1"/>
    <col min="1520" max="1520" width="4.85546875" style="15" customWidth="1"/>
    <col min="1521" max="1521" width="10.5703125" style="15" bestFit="1" customWidth="1"/>
    <col min="1522" max="1522" width="3.7109375" style="15" customWidth="1"/>
    <col min="1523" max="1523" width="13.7109375" style="15" customWidth="1"/>
    <col min="1524" max="1524" width="5.5703125" style="15" customWidth="1"/>
    <col min="1525" max="1525" width="10.5703125" style="15" customWidth="1"/>
    <col min="1526" max="1526" width="4.85546875" style="15" customWidth="1"/>
    <col min="1527" max="1527" width="10.5703125" style="15" bestFit="1" customWidth="1"/>
    <col min="1528" max="1528" width="4.85546875" style="15" customWidth="1"/>
    <col min="1529" max="1529" width="13.7109375" style="15" customWidth="1"/>
    <col min="1530" max="1766" width="11.42578125" style="15"/>
    <col min="1767" max="1767" width="1.28515625" style="15" customWidth="1"/>
    <col min="1768" max="1768" width="53.85546875" style="15" customWidth="1"/>
    <col min="1769" max="1769" width="10.85546875" style="15" bestFit="1" customWidth="1"/>
    <col min="1770" max="1770" width="2.85546875" style="15" customWidth="1"/>
    <col min="1771" max="1771" width="10" style="15" customWidth="1"/>
    <col min="1772" max="1772" width="3.7109375" style="15" customWidth="1"/>
    <col min="1773" max="1773" width="13.7109375" style="15" customWidth="1"/>
    <col min="1774" max="1774" width="5" style="15" customWidth="1"/>
    <col min="1775" max="1775" width="10.5703125" style="15" bestFit="1" customWidth="1"/>
    <col min="1776" max="1776" width="4.85546875" style="15" customWidth="1"/>
    <col min="1777" max="1777" width="10.5703125" style="15" bestFit="1" customWidth="1"/>
    <col min="1778" max="1778" width="3.7109375" style="15" customWidth="1"/>
    <col min="1779" max="1779" width="13.7109375" style="15" customWidth="1"/>
    <col min="1780" max="1780" width="5.5703125" style="15" customWidth="1"/>
    <col min="1781" max="1781" width="10.5703125" style="15" customWidth="1"/>
    <col min="1782" max="1782" width="4.85546875" style="15" customWidth="1"/>
    <col min="1783" max="1783" width="10.5703125" style="15" bestFit="1" customWidth="1"/>
    <col min="1784" max="1784" width="4.85546875" style="15" customWidth="1"/>
    <col min="1785" max="1785" width="13.7109375" style="15" customWidth="1"/>
    <col min="1786" max="2022" width="11.42578125" style="15"/>
    <col min="2023" max="2023" width="1.28515625" style="15" customWidth="1"/>
    <col min="2024" max="2024" width="53.85546875" style="15" customWidth="1"/>
    <col min="2025" max="2025" width="10.85546875" style="15" bestFit="1" customWidth="1"/>
    <col min="2026" max="2026" width="2.85546875" style="15" customWidth="1"/>
    <col min="2027" max="2027" width="10" style="15" customWidth="1"/>
    <col min="2028" max="2028" width="3.7109375" style="15" customWidth="1"/>
    <col min="2029" max="2029" width="13.7109375" style="15" customWidth="1"/>
    <col min="2030" max="2030" width="5" style="15" customWidth="1"/>
    <col min="2031" max="2031" width="10.5703125" style="15" bestFit="1" customWidth="1"/>
    <col min="2032" max="2032" width="4.85546875" style="15" customWidth="1"/>
    <col min="2033" max="2033" width="10.5703125" style="15" bestFit="1" customWidth="1"/>
    <col min="2034" max="2034" width="3.7109375" style="15" customWidth="1"/>
    <col min="2035" max="2035" width="13.7109375" style="15" customWidth="1"/>
    <col min="2036" max="2036" width="5.5703125" style="15" customWidth="1"/>
    <col min="2037" max="2037" width="10.5703125" style="15" customWidth="1"/>
    <col min="2038" max="2038" width="4.85546875" style="15" customWidth="1"/>
    <col min="2039" max="2039" width="10.5703125" style="15" bestFit="1" customWidth="1"/>
    <col min="2040" max="2040" width="4.85546875" style="15" customWidth="1"/>
    <col min="2041" max="2041" width="13.7109375" style="15" customWidth="1"/>
    <col min="2042" max="2278" width="11.42578125" style="15"/>
    <col min="2279" max="2279" width="1.28515625" style="15" customWidth="1"/>
    <col min="2280" max="2280" width="53.85546875" style="15" customWidth="1"/>
    <col min="2281" max="2281" width="10.85546875" style="15" bestFit="1" customWidth="1"/>
    <col min="2282" max="2282" width="2.85546875" style="15" customWidth="1"/>
    <col min="2283" max="2283" width="10" style="15" customWidth="1"/>
    <col min="2284" max="2284" width="3.7109375" style="15" customWidth="1"/>
    <col min="2285" max="2285" width="13.7109375" style="15" customWidth="1"/>
    <col min="2286" max="2286" width="5" style="15" customWidth="1"/>
    <col min="2287" max="2287" width="10.5703125" style="15" bestFit="1" customWidth="1"/>
    <col min="2288" max="2288" width="4.85546875" style="15" customWidth="1"/>
    <col min="2289" max="2289" width="10.5703125" style="15" bestFit="1" customWidth="1"/>
    <col min="2290" max="2290" width="3.7109375" style="15" customWidth="1"/>
    <col min="2291" max="2291" width="13.7109375" style="15" customWidth="1"/>
    <col min="2292" max="2292" width="5.5703125" style="15" customWidth="1"/>
    <col min="2293" max="2293" width="10.5703125" style="15" customWidth="1"/>
    <col min="2294" max="2294" width="4.85546875" style="15" customWidth="1"/>
    <col min="2295" max="2295" width="10.5703125" style="15" bestFit="1" customWidth="1"/>
    <col min="2296" max="2296" width="4.85546875" style="15" customWidth="1"/>
    <col min="2297" max="2297" width="13.7109375" style="15" customWidth="1"/>
    <col min="2298" max="2534" width="11.42578125" style="15"/>
    <col min="2535" max="2535" width="1.28515625" style="15" customWidth="1"/>
    <col min="2536" max="2536" width="53.85546875" style="15" customWidth="1"/>
    <col min="2537" max="2537" width="10.85546875" style="15" bestFit="1" customWidth="1"/>
    <col min="2538" max="2538" width="2.85546875" style="15" customWidth="1"/>
    <col min="2539" max="2539" width="10" style="15" customWidth="1"/>
    <col min="2540" max="2540" width="3.7109375" style="15" customWidth="1"/>
    <col min="2541" max="2541" width="13.7109375" style="15" customWidth="1"/>
    <col min="2542" max="2542" width="5" style="15" customWidth="1"/>
    <col min="2543" max="2543" width="10.5703125" style="15" bestFit="1" customWidth="1"/>
    <col min="2544" max="2544" width="4.85546875" style="15" customWidth="1"/>
    <col min="2545" max="2545" width="10.5703125" style="15" bestFit="1" customWidth="1"/>
    <col min="2546" max="2546" width="3.7109375" style="15" customWidth="1"/>
    <col min="2547" max="2547" width="13.7109375" style="15" customWidth="1"/>
    <col min="2548" max="2548" width="5.5703125" style="15" customWidth="1"/>
    <col min="2549" max="2549" width="10.5703125" style="15" customWidth="1"/>
    <col min="2550" max="2550" width="4.85546875" style="15" customWidth="1"/>
    <col min="2551" max="2551" width="10.5703125" style="15" bestFit="1" customWidth="1"/>
    <col min="2552" max="2552" width="4.85546875" style="15" customWidth="1"/>
    <col min="2553" max="2553" width="13.7109375" style="15" customWidth="1"/>
    <col min="2554" max="2790" width="11.42578125" style="15"/>
    <col min="2791" max="2791" width="1.28515625" style="15" customWidth="1"/>
    <col min="2792" max="2792" width="53.85546875" style="15" customWidth="1"/>
    <col min="2793" max="2793" width="10.85546875" style="15" bestFit="1" customWidth="1"/>
    <col min="2794" max="2794" width="2.85546875" style="15" customWidth="1"/>
    <col min="2795" max="2795" width="10" style="15" customWidth="1"/>
    <col min="2796" max="2796" width="3.7109375" style="15" customWidth="1"/>
    <col min="2797" max="2797" width="13.7109375" style="15" customWidth="1"/>
    <col min="2798" max="2798" width="5" style="15" customWidth="1"/>
    <col min="2799" max="2799" width="10.5703125" style="15" bestFit="1" customWidth="1"/>
    <col min="2800" max="2800" width="4.85546875" style="15" customWidth="1"/>
    <col min="2801" max="2801" width="10.5703125" style="15" bestFit="1" customWidth="1"/>
    <col min="2802" max="2802" width="3.7109375" style="15" customWidth="1"/>
    <col min="2803" max="2803" width="13.7109375" style="15" customWidth="1"/>
    <col min="2804" max="2804" width="5.5703125" style="15" customWidth="1"/>
    <col min="2805" max="2805" width="10.5703125" style="15" customWidth="1"/>
    <col min="2806" max="2806" width="4.85546875" style="15" customWidth="1"/>
    <col min="2807" max="2807" width="10.5703125" style="15" bestFit="1" customWidth="1"/>
    <col min="2808" max="2808" width="4.85546875" style="15" customWidth="1"/>
    <col min="2809" max="2809" width="13.7109375" style="15" customWidth="1"/>
    <col min="2810" max="3046" width="11.42578125" style="15"/>
    <col min="3047" max="3047" width="1.28515625" style="15" customWidth="1"/>
    <col min="3048" max="3048" width="53.85546875" style="15" customWidth="1"/>
    <col min="3049" max="3049" width="10.85546875" style="15" bestFit="1" customWidth="1"/>
    <col min="3050" max="3050" width="2.85546875" style="15" customWidth="1"/>
    <col min="3051" max="3051" width="10" style="15" customWidth="1"/>
    <col min="3052" max="3052" width="3.7109375" style="15" customWidth="1"/>
    <col min="3053" max="3053" width="13.7109375" style="15" customWidth="1"/>
    <col min="3054" max="3054" width="5" style="15" customWidth="1"/>
    <col min="3055" max="3055" width="10.5703125" style="15" bestFit="1" customWidth="1"/>
    <col min="3056" max="3056" width="4.85546875" style="15" customWidth="1"/>
    <col min="3057" max="3057" width="10.5703125" style="15" bestFit="1" customWidth="1"/>
    <col min="3058" max="3058" width="3.7109375" style="15" customWidth="1"/>
    <col min="3059" max="3059" width="13.7109375" style="15" customWidth="1"/>
    <col min="3060" max="3060" width="5.5703125" style="15" customWidth="1"/>
    <col min="3061" max="3061" width="10.5703125" style="15" customWidth="1"/>
    <col min="3062" max="3062" width="4.85546875" style="15" customWidth="1"/>
    <col min="3063" max="3063" width="10.5703125" style="15" bestFit="1" customWidth="1"/>
    <col min="3064" max="3064" width="4.85546875" style="15" customWidth="1"/>
    <col min="3065" max="3065" width="13.7109375" style="15" customWidth="1"/>
    <col min="3066" max="3302" width="11.42578125" style="15"/>
    <col min="3303" max="3303" width="1.28515625" style="15" customWidth="1"/>
    <col min="3304" max="3304" width="53.85546875" style="15" customWidth="1"/>
    <col min="3305" max="3305" width="10.85546875" style="15" bestFit="1" customWidth="1"/>
    <col min="3306" max="3306" width="2.85546875" style="15" customWidth="1"/>
    <col min="3307" max="3307" width="10" style="15" customWidth="1"/>
    <col min="3308" max="3308" width="3.7109375" style="15" customWidth="1"/>
    <col min="3309" max="3309" width="13.7109375" style="15" customWidth="1"/>
    <col min="3310" max="3310" width="5" style="15" customWidth="1"/>
    <col min="3311" max="3311" width="10.5703125" style="15" bestFit="1" customWidth="1"/>
    <col min="3312" max="3312" width="4.85546875" style="15" customWidth="1"/>
    <col min="3313" max="3313" width="10.5703125" style="15" bestFit="1" customWidth="1"/>
    <col min="3314" max="3314" width="3.7109375" style="15" customWidth="1"/>
    <col min="3315" max="3315" width="13.7109375" style="15" customWidth="1"/>
    <col min="3316" max="3316" width="5.5703125" style="15" customWidth="1"/>
    <col min="3317" max="3317" width="10.5703125" style="15" customWidth="1"/>
    <col min="3318" max="3318" width="4.85546875" style="15" customWidth="1"/>
    <col min="3319" max="3319" width="10.5703125" style="15" bestFit="1" customWidth="1"/>
    <col min="3320" max="3320" width="4.85546875" style="15" customWidth="1"/>
    <col min="3321" max="3321" width="13.7109375" style="15" customWidth="1"/>
    <col min="3322" max="3558" width="11.42578125" style="15"/>
    <col min="3559" max="3559" width="1.28515625" style="15" customWidth="1"/>
    <col min="3560" max="3560" width="53.85546875" style="15" customWidth="1"/>
    <col min="3561" max="3561" width="10.85546875" style="15" bestFit="1" customWidth="1"/>
    <col min="3562" max="3562" width="2.85546875" style="15" customWidth="1"/>
    <col min="3563" max="3563" width="10" style="15" customWidth="1"/>
    <col min="3564" max="3564" width="3.7109375" style="15" customWidth="1"/>
    <col min="3565" max="3565" width="13.7109375" style="15" customWidth="1"/>
    <col min="3566" max="3566" width="5" style="15" customWidth="1"/>
    <col min="3567" max="3567" width="10.5703125" style="15" bestFit="1" customWidth="1"/>
    <col min="3568" max="3568" width="4.85546875" style="15" customWidth="1"/>
    <col min="3569" max="3569" width="10.5703125" style="15" bestFit="1" customWidth="1"/>
    <col min="3570" max="3570" width="3.7109375" style="15" customWidth="1"/>
    <col min="3571" max="3571" width="13.7109375" style="15" customWidth="1"/>
    <col min="3572" max="3572" width="5.5703125" style="15" customWidth="1"/>
    <col min="3573" max="3573" width="10.5703125" style="15" customWidth="1"/>
    <col min="3574" max="3574" width="4.85546875" style="15" customWidth="1"/>
    <col min="3575" max="3575" width="10.5703125" style="15" bestFit="1" customWidth="1"/>
    <col min="3576" max="3576" width="4.85546875" style="15" customWidth="1"/>
    <col min="3577" max="3577" width="13.7109375" style="15" customWidth="1"/>
    <col min="3578" max="3814" width="11.42578125" style="15"/>
    <col min="3815" max="3815" width="1.28515625" style="15" customWidth="1"/>
    <col min="3816" max="3816" width="53.85546875" style="15" customWidth="1"/>
    <col min="3817" max="3817" width="10.85546875" style="15" bestFit="1" customWidth="1"/>
    <col min="3818" max="3818" width="2.85546875" style="15" customWidth="1"/>
    <col min="3819" max="3819" width="10" style="15" customWidth="1"/>
    <col min="3820" max="3820" width="3.7109375" style="15" customWidth="1"/>
    <col min="3821" max="3821" width="13.7109375" style="15" customWidth="1"/>
    <col min="3822" max="3822" width="5" style="15" customWidth="1"/>
    <col min="3823" max="3823" width="10.5703125" style="15" bestFit="1" customWidth="1"/>
    <col min="3824" max="3824" width="4.85546875" style="15" customWidth="1"/>
    <col min="3825" max="3825" width="10.5703125" style="15" bestFit="1" customWidth="1"/>
    <col min="3826" max="3826" width="3.7109375" style="15" customWidth="1"/>
    <col min="3827" max="3827" width="13.7109375" style="15" customWidth="1"/>
    <col min="3828" max="3828" width="5.5703125" style="15" customWidth="1"/>
    <col min="3829" max="3829" width="10.5703125" style="15" customWidth="1"/>
    <col min="3830" max="3830" width="4.85546875" style="15" customWidth="1"/>
    <col min="3831" max="3831" width="10.5703125" style="15" bestFit="1" customWidth="1"/>
    <col min="3832" max="3832" width="4.85546875" style="15" customWidth="1"/>
    <col min="3833" max="3833" width="13.7109375" style="15" customWidth="1"/>
    <col min="3834" max="4070" width="11.42578125" style="15"/>
    <col min="4071" max="4071" width="1.28515625" style="15" customWidth="1"/>
    <col min="4072" max="4072" width="53.85546875" style="15" customWidth="1"/>
    <col min="4073" max="4073" width="10.85546875" style="15" bestFit="1" customWidth="1"/>
    <col min="4074" max="4074" width="2.85546875" style="15" customWidth="1"/>
    <col min="4075" max="4075" width="10" style="15" customWidth="1"/>
    <col min="4076" max="4076" width="3.7109375" style="15" customWidth="1"/>
    <col min="4077" max="4077" width="13.7109375" style="15" customWidth="1"/>
    <col min="4078" max="4078" width="5" style="15" customWidth="1"/>
    <col min="4079" max="4079" width="10.5703125" style="15" bestFit="1" customWidth="1"/>
    <col min="4080" max="4080" width="4.85546875" style="15" customWidth="1"/>
    <col min="4081" max="4081" width="10.5703125" style="15" bestFit="1" customWidth="1"/>
    <col min="4082" max="4082" width="3.7109375" style="15" customWidth="1"/>
    <col min="4083" max="4083" width="13.7109375" style="15" customWidth="1"/>
    <col min="4084" max="4084" width="5.5703125" style="15" customWidth="1"/>
    <col min="4085" max="4085" width="10.5703125" style="15" customWidth="1"/>
    <col min="4086" max="4086" width="4.85546875" style="15" customWidth="1"/>
    <col min="4087" max="4087" width="10.5703125" style="15" bestFit="1" customWidth="1"/>
    <col min="4088" max="4088" width="4.85546875" style="15" customWidth="1"/>
    <col min="4089" max="4089" width="13.7109375" style="15" customWidth="1"/>
    <col min="4090" max="4326" width="11.42578125" style="15"/>
    <col min="4327" max="4327" width="1.28515625" style="15" customWidth="1"/>
    <col min="4328" max="4328" width="53.85546875" style="15" customWidth="1"/>
    <col min="4329" max="4329" width="10.85546875" style="15" bestFit="1" customWidth="1"/>
    <col min="4330" max="4330" width="2.85546875" style="15" customWidth="1"/>
    <col min="4331" max="4331" width="10" style="15" customWidth="1"/>
    <col min="4332" max="4332" width="3.7109375" style="15" customWidth="1"/>
    <col min="4333" max="4333" width="13.7109375" style="15" customWidth="1"/>
    <col min="4334" max="4334" width="5" style="15" customWidth="1"/>
    <col min="4335" max="4335" width="10.5703125" style="15" bestFit="1" customWidth="1"/>
    <col min="4336" max="4336" width="4.85546875" style="15" customWidth="1"/>
    <col min="4337" max="4337" width="10.5703125" style="15" bestFit="1" customWidth="1"/>
    <col min="4338" max="4338" width="3.7109375" style="15" customWidth="1"/>
    <col min="4339" max="4339" width="13.7109375" style="15" customWidth="1"/>
    <col min="4340" max="4340" width="5.5703125" style="15" customWidth="1"/>
    <col min="4341" max="4341" width="10.5703125" style="15" customWidth="1"/>
    <col min="4342" max="4342" width="4.85546875" style="15" customWidth="1"/>
    <col min="4343" max="4343" width="10.5703125" style="15" bestFit="1" customWidth="1"/>
    <col min="4344" max="4344" width="4.85546875" style="15" customWidth="1"/>
    <col min="4345" max="4345" width="13.7109375" style="15" customWidth="1"/>
    <col min="4346" max="4582" width="11.42578125" style="15"/>
    <col min="4583" max="4583" width="1.28515625" style="15" customWidth="1"/>
    <col min="4584" max="4584" width="53.85546875" style="15" customWidth="1"/>
    <col min="4585" max="4585" width="10.85546875" style="15" bestFit="1" customWidth="1"/>
    <col min="4586" max="4586" width="2.85546875" style="15" customWidth="1"/>
    <col min="4587" max="4587" width="10" style="15" customWidth="1"/>
    <col min="4588" max="4588" width="3.7109375" style="15" customWidth="1"/>
    <col min="4589" max="4589" width="13.7109375" style="15" customWidth="1"/>
    <col min="4590" max="4590" width="5" style="15" customWidth="1"/>
    <col min="4591" max="4591" width="10.5703125" style="15" bestFit="1" customWidth="1"/>
    <col min="4592" max="4592" width="4.85546875" style="15" customWidth="1"/>
    <col min="4593" max="4593" width="10.5703125" style="15" bestFit="1" customWidth="1"/>
    <col min="4594" max="4594" width="3.7109375" style="15" customWidth="1"/>
    <col min="4595" max="4595" width="13.7109375" style="15" customWidth="1"/>
    <col min="4596" max="4596" width="5.5703125" style="15" customWidth="1"/>
    <col min="4597" max="4597" width="10.5703125" style="15" customWidth="1"/>
    <col min="4598" max="4598" width="4.85546875" style="15" customWidth="1"/>
    <col min="4599" max="4599" width="10.5703125" style="15" bestFit="1" customWidth="1"/>
    <col min="4600" max="4600" width="4.85546875" style="15" customWidth="1"/>
    <col min="4601" max="4601" width="13.7109375" style="15" customWidth="1"/>
    <col min="4602" max="4838" width="11.42578125" style="15"/>
    <col min="4839" max="4839" width="1.28515625" style="15" customWidth="1"/>
    <col min="4840" max="4840" width="53.85546875" style="15" customWidth="1"/>
    <col min="4841" max="4841" width="10.85546875" style="15" bestFit="1" customWidth="1"/>
    <col min="4842" max="4842" width="2.85546875" style="15" customWidth="1"/>
    <col min="4843" max="4843" width="10" style="15" customWidth="1"/>
    <col min="4844" max="4844" width="3.7109375" style="15" customWidth="1"/>
    <col min="4845" max="4845" width="13.7109375" style="15" customWidth="1"/>
    <col min="4846" max="4846" width="5" style="15" customWidth="1"/>
    <col min="4847" max="4847" width="10.5703125" style="15" bestFit="1" customWidth="1"/>
    <col min="4848" max="4848" width="4.85546875" style="15" customWidth="1"/>
    <col min="4849" max="4849" width="10.5703125" style="15" bestFit="1" customWidth="1"/>
    <col min="4850" max="4850" width="3.7109375" style="15" customWidth="1"/>
    <col min="4851" max="4851" width="13.7109375" style="15" customWidth="1"/>
    <col min="4852" max="4852" width="5.5703125" style="15" customWidth="1"/>
    <col min="4853" max="4853" width="10.5703125" style="15" customWidth="1"/>
    <col min="4854" max="4854" width="4.85546875" style="15" customWidth="1"/>
    <col min="4855" max="4855" width="10.5703125" style="15" bestFit="1" customWidth="1"/>
    <col min="4856" max="4856" width="4.85546875" style="15" customWidth="1"/>
    <col min="4857" max="4857" width="13.7109375" style="15" customWidth="1"/>
    <col min="4858" max="5094" width="11.42578125" style="15"/>
    <col min="5095" max="5095" width="1.28515625" style="15" customWidth="1"/>
    <col min="5096" max="5096" width="53.85546875" style="15" customWidth="1"/>
    <col min="5097" max="5097" width="10.85546875" style="15" bestFit="1" customWidth="1"/>
    <col min="5098" max="5098" width="2.85546875" style="15" customWidth="1"/>
    <col min="5099" max="5099" width="10" style="15" customWidth="1"/>
    <col min="5100" max="5100" width="3.7109375" style="15" customWidth="1"/>
    <col min="5101" max="5101" width="13.7109375" style="15" customWidth="1"/>
    <col min="5102" max="5102" width="5" style="15" customWidth="1"/>
    <col min="5103" max="5103" width="10.5703125" style="15" bestFit="1" customWidth="1"/>
    <col min="5104" max="5104" width="4.85546875" style="15" customWidth="1"/>
    <col min="5105" max="5105" width="10.5703125" style="15" bestFit="1" customWidth="1"/>
    <col min="5106" max="5106" width="3.7109375" style="15" customWidth="1"/>
    <col min="5107" max="5107" width="13.7109375" style="15" customWidth="1"/>
    <col min="5108" max="5108" width="5.5703125" style="15" customWidth="1"/>
    <col min="5109" max="5109" width="10.5703125" style="15" customWidth="1"/>
    <col min="5110" max="5110" width="4.85546875" style="15" customWidth="1"/>
    <col min="5111" max="5111" width="10.5703125" style="15" bestFit="1" customWidth="1"/>
    <col min="5112" max="5112" width="4.85546875" style="15" customWidth="1"/>
    <col min="5113" max="5113" width="13.7109375" style="15" customWidth="1"/>
    <col min="5114" max="5350" width="11.42578125" style="15"/>
    <col min="5351" max="5351" width="1.28515625" style="15" customWidth="1"/>
    <col min="5352" max="5352" width="53.85546875" style="15" customWidth="1"/>
    <col min="5353" max="5353" width="10.85546875" style="15" bestFit="1" customWidth="1"/>
    <col min="5354" max="5354" width="2.85546875" style="15" customWidth="1"/>
    <col min="5355" max="5355" width="10" style="15" customWidth="1"/>
    <col min="5356" max="5356" width="3.7109375" style="15" customWidth="1"/>
    <col min="5357" max="5357" width="13.7109375" style="15" customWidth="1"/>
    <col min="5358" max="5358" width="5" style="15" customWidth="1"/>
    <col min="5359" max="5359" width="10.5703125" style="15" bestFit="1" customWidth="1"/>
    <col min="5360" max="5360" width="4.85546875" style="15" customWidth="1"/>
    <col min="5361" max="5361" width="10.5703125" style="15" bestFit="1" customWidth="1"/>
    <col min="5362" max="5362" width="3.7109375" style="15" customWidth="1"/>
    <col min="5363" max="5363" width="13.7109375" style="15" customWidth="1"/>
    <col min="5364" max="5364" width="5.5703125" style="15" customWidth="1"/>
    <col min="5365" max="5365" width="10.5703125" style="15" customWidth="1"/>
    <col min="5366" max="5366" width="4.85546875" style="15" customWidth="1"/>
    <col min="5367" max="5367" width="10.5703125" style="15" bestFit="1" customWidth="1"/>
    <col min="5368" max="5368" width="4.85546875" style="15" customWidth="1"/>
    <col min="5369" max="5369" width="13.7109375" style="15" customWidth="1"/>
    <col min="5370" max="5606" width="11.42578125" style="15"/>
    <col min="5607" max="5607" width="1.28515625" style="15" customWidth="1"/>
    <col min="5608" max="5608" width="53.85546875" style="15" customWidth="1"/>
    <col min="5609" max="5609" width="10.85546875" style="15" bestFit="1" customWidth="1"/>
    <col min="5610" max="5610" width="2.85546875" style="15" customWidth="1"/>
    <col min="5611" max="5611" width="10" style="15" customWidth="1"/>
    <col min="5612" max="5612" width="3.7109375" style="15" customWidth="1"/>
    <col min="5613" max="5613" width="13.7109375" style="15" customWidth="1"/>
    <col min="5614" max="5614" width="5" style="15" customWidth="1"/>
    <col min="5615" max="5615" width="10.5703125" style="15" bestFit="1" customWidth="1"/>
    <col min="5616" max="5616" width="4.85546875" style="15" customWidth="1"/>
    <col min="5617" max="5617" width="10.5703125" style="15" bestFit="1" customWidth="1"/>
    <col min="5618" max="5618" width="3.7109375" style="15" customWidth="1"/>
    <col min="5619" max="5619" width="13.7109375" style="15" customWidth="1"/>
    <col min="5620" max="5620" width="5.5703125" style="15" customWidth="1"/>
    <col min="5621" max="5621" width="10.5703125" style="15" customWidth="1"/>
    <col min="5622" max="5622" width="4.85546875" style="15" customWidth="1"/>
    <col min="5623" max="5623" width="10.5703125" style="15" bestFit="1" customWidth="1"/>
    <col min="5624" max="5624" width="4.85546875" style="15" customWidth="1"/>
    <col min="5625" max="5625" width="13.7109375" style="15" customWidth="1"/>
    <col min="5626" max="5862" width="11.42578125" style="15"/>
    <col min="5863" max="5863" width="1.28515625" style="15" customWidth="1"/>
    <col min="5864" max="5864" width="53.85546875" style="15" customWidth="1"/>
    <col min="5865" max="5865" width="10.85546875" style="15" bestFit="1" customWidth="1"/>
    <col min="5866" max="5866" width="2.85546875" style="15" customWidth="1"/>
    <col min="5867" max="5867" width="10" style="15" customWidth="1"/>
    <col min="5868" max="5868" width="3.7109375" style="15" customWidth="1"/>
    <col min="5869" max="5869" width="13.7109375" style="15" customWidth="1"/>
    <col min="5870" max="5870" width="5" style="15" customWidth="1"/>
    <col min="5871" max="5871" width="10.5703125" style="15" bestFit="1" customWidth="1"/>
    <col min="5872" max="5872" width="4.85546875" style="15" customWidth="1"/>
    <col min="5873" max="5873" width="10.5703125" style="15" bestFit="1" customWidth="1"/>
    <col min="5874" max="5874" width="3.7109375" style="15" customWidth="1"/>
    <col min="5875" max="5875" width="13.7109375" style="15" customWidth="1"/>
    <col min="5876" max="5876" width="5.5703125" style="15" customWidth="1"/>
    <col min="5877" max="5877" width="10.5703125" style="15" customWidth="1"/>
    <col min="5878" max="5878" width="4.85546875" style="15" customWidth="1"/>
    <col min="5879" max="5879" width="10.5703125" style="15" bestFit="1" customWidth="1"/>
    <col min="5880" max="5880" width="4.85546875" style="15" customWidth="1"/>
    <col min="5881" max="5881" width="13.7109375" style="15" customWidth="1"/>
    <col min="5882" max="6118" width="11.42578125" style="15"/>
    <col min="6119" max="6119" width="1.28515625" style="15" customWidth="1"/>
    <col min="6120" max="6120" width="53.85546875" style="15" customWidth="1"/>
    <col min="6121" max="6121" width="10.85546875" style="15" bestFit="1" customWidth="1"/>
    <col min="6122" max="6122" width="2.85546875" style="15" customWidth="1"/>
    <col min="6123" max="6123" width="10" style="15" customWidth="1"/>
    <col min="6124" max="6124" width="3.7109375" style="15" customWidth="1"/>
    <col min="6125" max="6125" width="13.7109375" style="15" customWidth="1"/>
    <col min="6126" max="6126" width="5" style="15" customWidth="1"/>
    <col min="6127" max="6127" width="10.5703125" style="15" bestFit="1" customWidth="1"/>
    <col min="6128" max="6128" width="4.85546875" style="15" customWidth="1"/>
    <col min="6129" max="6129" width="10.5703125" style="15" bestFit="1" customWidth="1"/>
    <col min="6130" max="6130" width="3.7109375" style="15" customWidth="1"/>
    <col min="6131" max="6131" width="13.7109375" style="15" customWidth="1"/>
    <col min="6132" max="6132" width="5.5703125" style="15" customWidth="1"/>
    <col min="6133" max="6133" width="10.5703125" style="15" customWidth="1"/>
    <col min="6134" max="6134" width="4.85546875" style="15" customWidth="1"/>
    <col min="6135" max="6135" width="10.5703125" style="15" bestFit="1" customWidth="1"/>
    <col min="6136" max="6136" width="4.85546875" style="15" customWidth="1"/>
    <col min="6137" max="6137" width="13.7109375" style="15" customWidth="1"/>
    <col min="6138" max="6374" width="11.42578125" style="15"/>
    <col min="6375" max="6375" width="1.28515625" style="15" customWidth="1"/>
    <col min="6376" max="6376" width="53.85546875" style="15" customWidth="1"/>
    <col min="6377" max="6377" width="10.85546875" style="15" bestFit="1" customWidth="1"/>
    <col min="6378" max="6378" width="2.85546875" style="15" customWidth="1"/>
    <col min="6379" max="6379" width="10" style="15" customWidth="1"/>
    <col min="6380" max="6380" width="3.7109375" style="15" customWidth="1"/>
    <col min="6381" max="6381" width="13.7109375" style="15" customWidth="1"/>
    <col min="6382" max="6382" width="5" style="15" customWidth="1"/>
    <col min="6383" max="6383" width="10.5703125" style="15" bestFit="1" customWidth="1"/>
    <col min="6384" max="6384" width="4.85546875" style="15" customWidth="1"/>
    <col min="6385" max="6385" width="10.5703125" style="15" bestFit="1" customWidth="1"/>
    <col min="6386" max="6386" width="3.7109375" style="15" customWidth="1"/>
    <col min="6387" max="6387" width="13.7109375" style="15" customWidth="1"/>
    <col min="6388" max="6388" width="5.5703125" style="15" customWidth="1"/>
    <col min="6389" max="6389" width="10.5703125" style="15" customWidth="1"/>
    <col min="6390" max="6390" width="4.85546875" style="15" customWidth="1"/>
    <col min="6391" max="6391" width="10.5703125" style="15" bestFit="1" customWidth="1"/>
    <col min="6392" max="6392" width="4.85546875" style="15" customWidth="1"/>
    <col min="6393" max="6393" width="13.7109375" style="15" customWidth="1"/>
    <col min="6394" max="6630" width="11.42578125" style="15"/>
    <col min="6631" max="6631" width="1.28515625" style="15" customWidth="1"/>
    <col min="6632" max="6632" width="53.85546875" style="15" customWidth="1"/>
    <col min="6633" max="6633" width="10.85546875" style="15" bestFit="1" customWidth="1"/>
    <col min="6634" max="6634" width="2.85546875" style="15" customWidth="1"/>
    <col min="6635" max="6635" width="10" style="15" customWidth="1"/>
    <col min="6636" max="6636" width="3.7109375" style="15" customWidth="1"/>
    <col min="6637" max="6637" width="13.7109375" style="15" customWidth="1"/>
    <col min="6638" max="6638" width="5" style="15" customWidth="1"/>
    <col min="6639" max="6639" width="10.5703125" style="15" bestFit="1" customWidth="1"/>
    <col min="6640" max="6640" width="4.85546875" style="15" customWidth="1"/>
    <col min="6641" max="6641" width="10.5703125" style="15" bestFit="1" customWidth="1"/>
    <col min="6642" max="6642" width="3.7109375" style="15" customWidth="1"/>
    <col min="6643" max="6643" width="13.7109375" style="15" customWidth="1"/>
    <col min="6644" max="6644" width="5.5703125" style="15" customWidth="1"/>
    <col min="6645" max="6645" width="10.5703125" style="15" customWidth="1"/>
    <col min="6646" max="6646" width="4.85546875" style="15" customWidth="1"/>
    <col min="6647" max="6647" width="10.5703125" style="15" bestFit="1" customWidth="1"/>
    <col min="6648" max="6648" width="4.85546875" style="15" customWidth="1"/>
    <col min="6649" max="6649" width="13.7109375" style="15" customWidth="1"/>
    <col min="6650" max="6886" width="11.42578125" style="15"/>
    <col min="6887" max="6887" width="1.28515625" style="15" customWidth="1"/>
    <col min="6888" max="6888" width="53.85546875" style="15" customWidth="1"/>
    <col min="6889" max="6889" width="10.85546875" style="15" bestFit="1" customWidth="1"/>
    <col min="6890" max="6890" width="2.85546875" style="15" customWidth="1"/>
    <col min="6891" max="6891" width="10" style="15" customWidth="1"/>
    <col min="6892" max="6892" width="3.7109375" style="15" customWidth="1"/>
    <col min="6893" max="6893" width="13.7109375" style="15" customWidth="1"/>
    <col min="6894" max="6894" width="5" style="15" customWidth="1"/>
    <col min="6895" max="6895" width="10.5703125" style="15" bestFit="1" customWidth="1"/>
    <col min="6896" max="6896" width="4.85546875" style="15" customWidth="1"/>
    <col min="6897" max="6897" width="10.5703125" style="15" bestFit="1" customWidth="1"/>
    <col min="6898" max="6898" width="3.7109375" style="15" customWidth="1"/>
    <col min="6899" max="6899" width="13.7109375" style="15" customWidth="1"/>
    <col min="6900" max="6900" width="5.5703125" style="15" customWidth="1"/>
    <col min="6901" max="6901" width="10.5703125" style="15" customWidth="1"/>
    <col min="6902" max="6902" width="4.85546875" style="15" customWidth="1"/>
    <col min="6903" max="6903" width="10.5703125" style="15" bestFit="1" customWidth="1"/>
    <col min="6904" max="6904" width="4.85546875" style="15" customWidth="1"/>
    <col min="6905" max="6905" width="13.7109375" style="15" customWidth="1"/>
    <col min="6906" max="7142" width="11.42578125" style="15"/>
    <col min="7143" max="7143" width="1.28515625" style="15" customWidth="1"/>
    <col min="7144" max="7144" width="53.85546875" style="15" customWidth="1"/>
    <col min="7145" max="7145" width="10.85546875" style="15" bestFit="1" customWidth="1"/>
    <col min="7146" max="7146" width="2.85546875" style="15" customWidth="1"/>
    <col min="7147" max="7147" width="10" style="15" customWidth="1"/>
    <col min="7148" max="7148" width="3.7109375" style="15" customWidth="1"/>
    <col min="7149" max="7149" width="13.7109375" style="15" customWidth="1"/>
    <col min="7150" max="7150" width="5" style="15" customWidth="1"/>
    <col min="7151" max="7151" width="10.5703125" style="15" bestFit="1" customWidth="1"/>
    <col min="7152" max="7152" width="4.85546875" style="15" customWidth="1"/>
    <col min="7153" max="7153" width="10.5703125" style="15" bestFit="1" customWidth="1"/>
    <col min="7154" max="7154" width="3.7109375" style="15" customWidth="1"/>
    <col min="7155" max="7155" width="13.7109375" style="15" customWidth="1"/>
    <col min="7156" max="7156" width="5.5703125" style="15" customWidth="1"/>
    <col min="7157" max="7157" width="10.5703125" style="15" customWidth="1"/>
    <col min="7158" max="7158" width="4.85546875" style="15" customWidth="1"/>
    <col min="7159" max="7159" width="10.5703125" style="15" bestFit="1" customWidth="1"/>
    <col min="7160" max="7160" width="4.85546875" style="15" customWidth="1"/>
    <col min="7161" max="7161" width="13.7109375" style="15" customWidth="1"/>
    <col min="7162" max="7398" width="11.42578125" style="15"/>
    <col min="7399" max="7399" width="1.28515625" style="15" customWidth="1"/>
    <col min="7400" max="7400" width="53.85546875" style="15" customWidth="1"/>
    <col min="7401" max="7401" width="10.85546875" style="15" bestFit="1" customWidth="1"/>
    <col min="7402" max="7402" width="2.85546875" style="15" customWidth="1"/>
    <col min="7403" max="7403" width="10" style="15" customWidth="1"/>
    <col min="7404" max="7404" width="3.7109375" style="15" customWidth="1"/>
    <col min="7405" max="7405" width="13.7109375" style="15" customWidth="1"/>
    <col min="7406" max="7406" width="5" style="15" customWidth="1"/>
    <col min="7407" max="7407" width="10.5703125" style="15" bestFit="1" customWidth="1"/>
    <col min="7408" max="7408" width="4.85546875" style="15" customWidth="1"/>
    <col min="7409" max="7409" width="10.5703125" style="15" bestFit="1" customWidth="1"/>
    <col min="7410" max="7410" width="3.7109375" style="15" customWidth="1"/>
    <col min="7411" max="7411" width="13.7109375" style="15" customWidth="1"/>
    <col min="7412" max="7412" width="5.5703125" style="15" customWidth="1"/>
    <col min="7413" max="7413" width="10.5703125" style="15" customWidth="1"/>
    <col min="7414" max="7414" width="4.85546875" style="15" customWidth="1"/>
    <col min="7415" max="7415" width="10.5703125" style="15" bestFit="1" customWidth="1"/>
    <col min="7416" max="7416" width="4.85546875" style="15" customWidth="1"/>
    <col min="7417" max="7417" width="13.7109375" style="15" customWidth="1"/>
    <col min="7418" max="7654" width="11.42578125" style="15"/>
    <col min="7655" max="7655" width="1.28515625" style="15" customWidth="1"/>
    <col min="7656" max="7656" width="53.85546875" style="15" customWidth="1"/>
    <col min="7657" max="7657" width="10.85546875" style="15" bestFit="1" customWidth="1"/>
    <col min="7658" max="7658" width="2.85546875" style="15" customWidth="1"/>
    <col min="7659" max="7659" width="10" style="15" customWidth="1"/>
    <col min="7660" max="7660" width="3.7109375" style="15" customWidth="1"/>
    <col min="7661" max="7661" width="13.7109375" style="15" customWidth="1"/>
    <col min="7662" max="7662" width="5" style="15" customWidth="1"/>
    <col min="7663" max="7663" width="10.5703125" style="15" bestFit="1" customWidth="1"/>
    <col min="7664" max="7664" width="4.85546875" style="15" customWidth="1"/>
    <col min="7665" max="7665" width="10.5703125" style="15" bestFit="1" customWidth="1"/>
    <col min="7666" max="7666" width="3.7109375" style="15" customWidth="1"/>
    <col min="7667" max="7667" width="13.7109375" style="15" customWidth="1"/>
    <col min="7668" max="7668" width="5.5703125" style="15" customWidth="1"/>
    <col min="7669" max="7669" width="10.5703125" style="15" customWidth="1"/>
    <col min="7670" max="7670" width="4.85546875" style="15" customWidth="1"/>
    <col min="7671" max="7671" width="10.5703125" style="15" bestFit="1" customWidth="1"/>
    <col min="7672" max="7672" width="4.85546875" style="15" customWidth="1"/>
    <col min="7673" max="7673" width="13.7109375" style="15" customWidth="1"/>
    <col min="7674" max="7910" width="11.42578125" style="15"/>
    <col min="7911" max="7911" width="1.28515625" style="15" customWidth="1"/>
    <col min="7912" max="7912" width="53.85546875" style="15" customWidth="1"/>
    <col min="7913" max="7913" width="10.85546875" style="15" bestFit="1" customWidth="1"/>
    <col min="7914" max="7914" width="2.85546875" style="15" customWidth="1"/>
    <col min="7915" max="7915" width="10" style="15" customWidth="1"/>
    <col min="7916" max="7916" width="3.7109375" style="15" customWidth="1"/>
    <col min="7917" max="7917" width="13.7109375" style="15" customWidth="1"/>
    <col min="7918" max="7918" width="5" style="15" customWidth="1"/>
    <col min="7919" max="7919" width="10.5703125" style="15" bestFit="1" customWidth="1"/>
    <col min="7920" max="7920" width="4.85546875" style="15" customWidth="1"/>
    <col min="7921" max="7921" width="10.5703125" style="15" bestFit="1" customWidth="1"/>
    <col min="7922" max="7922" width="3.7109375" style="15" customWidth="1"/>
    <col min="7923" max="7923" width="13.7109375" style="15" customWidth="1"/>
    <col min="7924" max="7924" width="5.5703125" style="15" customWidth="1"/>
    <col min="7925" max="7925" width="10.5703125" style="15" customWidth="1"/>
    <col min="7926" max="7926" width="4.85546875" style="15" customWidth="1"/>
    <col min="7927" max="7927" width="10.5703125" style="15" bestFit="1" customWidth="1"/>
    <col min="7928" max="7928" width="4.85546875" style="15" customWidth="1"/>
    <col min="7929" max="7929" width="13.7109375" style="15" customWidth="1"/>
    <col min="7930" max="8166" width="11.42578125" style="15"/>
    <col min="8167" max="8167" width="1.28515625" style="15" customWidth="1"/>
    <col min="8168" max="8168" width="53.85546875" style="15" customWidth="1"/>
    <col min="8169" max="8169" width="10.85546875" style="15" bestFit="1" customWidth="1"/>
    <col min="8170" max="8170" width="2.85546875" style="15" customWidth="1"/>
    <col min="8171" max="8171" width="10" style="15" customWidth="1"/>
    <col min="8172" max="8172" width="3.7109375" style="15" customWidth="1"/>
    <col min="8173" max="8173" width="13.7109375" style="15" customWidth="1"/>
    <col min="8174" max="8174" width="5" style="15" customWidth="1"/>
    <col min="8175" max="8175" width="10.5703125" style="15" bestFit="1" customWidth="1"/>
    <col min="8176" max="8176" width="4.85546875" style="15" customWidth="1"/>
    <col min="8177" max="8177" width="10.5703125" style="15" bestFit="1" customWidth="1"/>
    <col min="8178" max="8178" width="3.7109375" style="15" customWidth="1"/>
    <col min="8179" max="8179" width="13.7109375" style="15" customWidth="1"/>
    <col min="8180" max="8180" width="5.5703125" style="15" customWidth="1"/>
    <col min="8181" max="8181" width="10.5703125" style="15" customWidth="1"/>
    <col min="8182" max="8182" width="4.85546875" style="15" customWidth="1"/>
    <col min="8183" max="8183" width="10.5703125" style="15" bestFit="1" customWidth="1"/>
    <col min="8184" max="8184" width="4.85546875" style="15" customWidth="1"/>
    <col min="8185" max="8185" width="13.7109375" style="15" customWidth="1"/>
    <col min="8186" max="8422" width="11.42578125" style="15"/>
    <col min="8423" max="8423" width="1.28515625" style="15" customWidth="1"/>
    <col min="8424" max="8424" width="53.85546875" style="15" customWidth="1"/>
    <col min="8425" max="8425" width="10.85546875" style="15" bestFit="1" customWidth="1"/>
    <col min="8426" max="8426" width="2.85546875" style="15" customWidth="1"/>
    <col min="8427" max="8427" width="10" style="15" customWidth="1"/>
    <col min="8428" max="8428" width="3.7109375" style="15" customWidth="1"/>
    <col min="8429" max="8429" width="13.7109375" style="15" customWidth="1"/>
    <col min="8430" max="8430" width="5" style="15" customWidth="1"/>
    <col min="8431" max="8431" width="10.5703125" style="15" bestFit="1" customWidth="1"/>
    <col min="8432" max="8432" width="4.85546875" style="15" customWidth="1"/>
    <col min="8433" max="8433" width="10.5703125" style="15" bestFit="1" customWidth="1"/>
    <col min="8434" max="8434" width="3.7109375" style="15" customWidth="1"/>
    <col min="8435" max="8435" width="13.7109375" style="15" customWidth="1"/>
    <col min="8436" max="8436" width="5.5703125" style="15" customWidth="1"/>
    <col min="8437" max="8437" width="10.5703125" style="15" customWidth="1"/>
    <col min="8438" max="8438" width="4.85546875" style="15" customWidth="1"/>
    <col min="8439" max="8439" width="10.5703125" style="15" bestFit="1" customWidth="1"/>
    <col min="8440" max="8440" width="4.85546875" style="15" customWidth="1"/>
    <col min="8441" max="8441" width="13.7109375" style="15" customWidth="1"/>
    <col min="8442" max="8678" width="11.42578125" style="15"/>
    <col min="8679" max="8679" width="1.28515625" style="15" customWidth="1"/>
    <col min="8680" max="8680" width="53.85546875" style="15" customWidth="1"/>
    <col min="8681" max="8681" width="10.85546875" style="15" bestFit="1" customWidth="1"/>
    <col min="8682" max="8682" width="2.85546875" style="15" customWidth="1"/>
    <col min="8683" max="8683" width="10" style="15" customWidth="1"/>
    <col min="8684" max="8684" width="3.7109375" style="15" customWidth="1"/>
    <col min="8685" max="8685" width="13.7109375" style="15" customWidth="1"/>
    <col min="8686" max="8686" width="5" style="15" customWidth="1"/>
    <col min="8687" max="8687" width="10.5703125" style="15" bestFit="1" customWidth="1"/>
    <col min="8688" max="8688" width="4.85546875" style="15" customWidth="1"/>
    <col min="8689" max="8689" width="10.5703125" style="15" bestFit="1" customWidth="1"/>
    <col min="8690" max="8690" width="3.7109375" style="15" customWidth="1"/>
    <col min="8691" max="8691" width="13.7109375" style="15" customWidth="1"/>
    <col min="8692" max="8692" width="5.5703125" style="15" customWidth="1"/>
    <col min="8693" max="8693" width="10.5703125" style="15" customWidth="1"/>
    <col min="8694" max="8694" width="4.85546875" style="15" customWidth="1"/>
    <col min="8695" max="8695" width="10.5703125" style="15" bestFit="1" customWidth="1"/>
    <col min="8696" max="8696" width="4.85546875" style="15" customWidth="1"/>
    <col min="8697" max="8697" width="13.7109375" style="15" customWidth="1"/>
    <col min="8698" max="8934" width="11.42578125" style="15"/>
    <col min="8935" max="8935" width="1.28515625" style="15" customWidth="1"/>
    <col min="8936" max="8936" width="53.85546875" style="15" customWidth="1"/>
    <col min="8937" max="8937" width="10.85546875" style="15" bestFit="1" customWidth="1"/>
    <col min="8938" max="8938" width="2.85546875" style="15" customWidth="1"/>
    <col min="8939" max="8939" width="10" style="15" customWidth="1"/>
    <col min="8940" max="8940" width="3.7109375" style="15" customWidth="1"/>
    <col min="8941" max="8941" width="13.7109375" style="15" customWidth="1"/>
    <col min="8942" max="8942" width="5" style="15" customWidth="1"/>
    <col min="8943" max="8943" width="10.5703125" style="15" bestFit="1" customWidth="1"/>
    <col min="8944" max="8944" width="4.85546875" style="15" customWidth="1"/>
    <col min="8945" max="8945" width="10.5703125" style="15" bestFit="1" customWidth="1"/>
    <col min="8946" max="8946" width="3.7109375" style="15" customWidth="1"/>
    <col min="8947" max="8947" width="13.7109375" style="15" customWidth="1"/>
    <col min="8948" max="8948" width="5.5703125" style="15" customWidth="1"/>
    <col min="8949" max="8949" width="10.5703125" style="15" customWidth="1"/>
    <col min="8950" max="8950" width="4.85546875" style="15" customWidth="1"/>
    <col min="8951" max="8951" width="10.5703125" style="15" bestFit="1" customWidth="1"/>
    <col min="8952" max="8952" width="4.85546875" style="15" customWidth="1"/>
    <col min="8953" max="8953" width="13.7109375" style="15" customWidth="1"/>
    <col min="8954" max="9190" width="11.42578125" style="15"/>
    <col min="9191" max="9191" width="1.28515625" style="15" customWidth="1"/>
    <col min="9192" max="9192" width="53.85546875" style="15" customWidth="1"/>
    <col min="9193" max="9193" width="10.85546875" style="15" bestFit="1" customWidth="1"/>
    <col min="9194" max="9194" width="2.85546875" style="15" customWidth="1"/>
    <col min="9195" max="9195" width="10" style="15" customWidth="1"/>
    <col min="9196" max="9196" width="3.7109375" style="15" customWidth="1"/>
    <col min="9197" max="9197" width="13.7109375" style="15" customWidth="1"/>
    <col min="9198" max="9198" width="5" style="15" customWidth="1"/>
    <col min="9199" max="9199" width="10.5703125" style="15" bestFit="1" customWidth="1"/>
    <col min="9200" max="9200" width="4.85546875" style="15" customWidth="1"/>
    <col min="9201" max="9201" width="10.5703125" style="15" bestFit="1" customWidth="1"/>
    <col min="9202" max="9202" width="3.7109375" style="15" customWidth="1"/>
    <col min="9203" max="9203" width="13.7109375" style="15" customWidth="1"/>
    <col min="9204" max="9204" width="5.5703125" style="15" customWidth="1"/>
    <col min="9205" max="9205" width="10.5703125" style="15" customWidth="1"/>
    <col min="9206" max="9206" width="4.85546875" style="15" customWidth="1"/>
    <col min="9207" max="9207" width="10.5703125" style="15" bestFit="1" customWidth="1"/>
    <col min="9208" max="9208" width="4.85546875" style="15" customWidth="1"/>
    <col min="9209" max="9209" width="13.7109375" style="15" customWidth="1"/>
    <col min="9210" max="9446" width="11.42578125" style="15"/>
    <col min="9447" max="9447" width="1.28515625" style="15" customWidth="1"/>
    <col min="9448" max="9448" width="53.85546875" style="15" customWidth="1"/>
    <col min="9449" max="9449" width="10.85546875" style="15" bestFit="1" customWidth="1"/>
    <col min="9450" max="9450" width="2.85546875" style="15" customWidth="1"/>
    <col min="9451" max="9451" width="10" style="15" customWidth="1"/>
    <col min="9452" max="9452" width="3.7109375" style="15" customWidth="1"/>
    <col min="9453" max="9453" width="13.7109375" style="15" customWidth="1"/>
    <col min="9454" max="9454" width="5" style="15" customWidth="1"/>
    <col min="9455" max="9455" width="10.5703125" style="15" bestFit="1" customWidth="1"/>
    <col min="9456" max="9456" width="4.85546875" style="15" customWidth="1"/>
    <col min="9457" max="9457" width="10.5703125" style="15" bestFit="1" customWidth="1"/>
    <col min="9458" max="9458" width="3.7109375" style="15" customWidth="1"/>
    <col min="9459" max="9459" width="13.7109375" style="15" customWidth="1"/>
    <col min="9460" max="9460" width="5.5703125" style="15" customWidth="1"/>
    <col min="9461" max="9461" width="10.5703125" style="15" customWidth="1"/>
    <col min="9462" max="9462" width="4.85546875" style="15" customWidth="1"/>
    <col min="9463" max="9463" width="10.5703125" style="15" bestFit="1" customWidth="1"/>
    <col min="9464" max="9464" width="4.85546875" style="15" customWidth="1"/>
    <col min="9465" max="9465" width="13.7109375" style="15" customWidth="1"/>
    <col min="9466" max="9702" width="11.42578125" style="15"/>
    <col min="9703" max="9703" width="1.28515625" style="15" customWidth="1"/>
    <col min="9704" max="9704" width="53.85546875" style="15" customWidth="1"/>
    <col min="9705" max="9705" width="10.85546875" style="15" bestFit="1" customWidth="1"/>
    <col min="9706" max="9706" width="2.85546875" style="15" customWidth="1"/>
    <col min="9707" max="9707" width="10" style="15" customWidth="1"/>
    <col min="9708" max="9708" width="3.7109375" style="15" customWidth="1"/>
    <col min="9709" max="9709" width="13.7109375" style="15" customWidth="1"/>
    <col min="9710" max="9710" width="5" style="15" customWidth="1"/>
    <col min="9711" max="9711" width="10.5703125" style="15" bestFit="1" customWidth="1"/>
    <col min="9712" max="9712" width="4.85546875" style="15" customWidth="1"/>
    <col min="9713" max="9713" width="10.5703125" style="15" bestFit="1" customWidth="1"/>
    <col min="9714" max="9714" width="3.7109375" style="15" customWidth="1"/>
    <col min="9715" max="9715" width="13.7109375" style="15" customWidth="1"/>
    <col min="9716" max="9716" width="5.5703125" style="15" customWidth="1"/>
    <col min="9717" max="9717" width="10.5703125" style="15" customWidth="1"/>
    <col min="9718" max="9718" width="4.85546875" style="15" customWidth="1"/>
    <col min="9719" max="9719" width="10.5703125" style="15" bestFit="1" customWidth="1"/>
    <col min="9720" max="9720" width="4.85546875" style="15" customWidth="1"/>
    <col min="9721" max="9721" width="13.7109375" style="15" customWidth="1"/>
    <col min="9722" max="9958" width="11.42578125" style="15"/>
    <col min="9959" max="9959" width="1.28515625" style="15" customWidth="1"/>
    <col min="9960" max="9960" width="53.85546875" style="15" customWidth="1"/>
    <col min="9961" max="9961" width="10.85546875" style="15" bestFit="1" customWidth="1"/>
    <col min="9962" max="9962" width="2.85546875" style="15" customWidth="1"/>
    <col min="9963" max="9963" width="10" style="15" customWidth="1"/>
    <col min="9964" max="9964" width="3.7109375" style="15" customWidth="1"/>
    <col min="9965" max="9965" width="13.7109375" style="15" customWidth="1"/>
    <col min="9966" max="9966" width="5" style="15" customWidth="1"/>
    <col min="9967" max="9967" width="10.5703125" style="15" bestFit="1" customWidth="1"/>
    <col min="9968" max="9968" width="4.85546875" style="15" customWidth="1"/>
    <col min="9969" max="9969" width="10.5703125" style="15" bestFit="1" customWidth="1"/>
    <col min="9970" max="9970" width="3.7109375" style="15" customWidth="1"/>
    <col min="9971" max="9971" width="13.7109375" style="15" customWidth="1"/>
    <col min="9972" max="9972" width="5.5703125" style="15" customWidth="1"/>
    <col min="9973" max="9973" width="10.5703125" style="15" customWidth="1"/>
    <col min="9974" max="9974" width="4.85546875" style="15" customWidth="1"/>
    <col min="9975" max="9975" width="10.5703125" style="15" bestFit="1" customWidth="1"/>
    <col min="9976" max="9976" width="4.85546875" style="15" customWidth="1"/>
    <col min="9977" max="9977" width="13.7109375" style="15" customWidth="1"/>
    <col min="9978" max="10214" width="11.42578125" style="15"/>
    <col min="10215" max="10215" width="1.28515625" style="15" customWidth="1"/>
    <col min="10216" max="10216" width="53.85546875" style="15" customWidth="1"/>
    <col min="10217" max="10217" width="10.85546875" style="15" bestFit="1" customWidth="1"/>
    <col min="10218" max="10218" width="2.85546875" style="15" customWidth="1"/>
    <col min="10219" max="10219" width="10" style="15" customWidth="1"/>
    <col min="10220" max="10220" width="3.7109375" style="15" customWidth="1"/>
    <col min="10221" max="10221" width="13.7109375" style="15" customWidth="1"/>
    <col min="10222" max="10222" width="5" style="15" customWidth="1"/>
    <col min="10223" max="10223" width="10.5703125" style="15" bestFit="1" customWidth="1"/>
    <col min="10224" max="10224" width="4.85546875" style="15" customWidth="1"/>
    <col min="10225" max="10225" width="10.5703125" style="15" bestFit="1" customWidth="1"/>
    <col min="10226" max="10226" width="3.7109375" style="15" customWidth="1"/>
    <col min="10227" max="10227" width="13.7109375" style="15" customWidth="1"/>
    <col min="10228" max="10228" width="5.5703125" style="15" customWidth="1"/>
    <col min="10229" max="10229" width="10.5703125" style="15" customWidth="1"/>
    <col min="10230" max="10230" width="4.85546875" style="15" customWidth="1"/>
    <col min="10231" max="10231" width="10.5703125" style="15" bestFit="1" customWidth="1"/>
    <col min="10232" max="10232" width="4.85546875" style="15" customWidth="1"/>
    <col min="10233" max="10233" width="13.7109375" style="15" customWidth="1"/>
    <col min="10234" max="10470" width="11.42578125" style="15"/>
    <col min="10471" max="10471" width="1.28515625" style="15" customWidth="1"/>
    <col min="10472" max="10472" width="53.85546875" style="15" customWidth="1"/>
    <col min="10473" max="10473" width="10.85546875" style="15" bestFit="1" customWidth="1"/>
    <col min="10474" max="10474" width="2.85546875" style="15" customWidth="1"/>
    <col min="10475" max="10475" width="10" style="15" customWidth="1"/>
    <col min="10476" max="10476" width="3.7109375" style="15" customWidth="1"/>
    <col min="10477" max="10477" width="13.7109375" style="15" customWidth="1"/>
    <col min="10478" max="10478" width="5" style="15" customWidth="1"/>
    <col min="10479" max="10479" width="10.5703125" style="15" bestFit="1" customWidth="1"/>
    <col min="10480" max="10480" width="4.85546875" style="15" customWidth="1"/>
    <col min="10481" max="10481" width="10.5703125" style="15" bestFit="1" customWidth="1"/>
    <col min="10482" max="10482" width="3.7109375" style="15" customWidth="1"/>
    <col min="10483" max="10483" width="13.7109375" style="15" customWidth="1"/>
    <col min="10484" max="10484" width="5.5703125" style="15" customWidth="1"/>
    <col min="10485" max="10485" width="10.5703125" style="15" customWidth="1"/>
    <col min="10486" max="10486" width="4.85546875" style="15" customWidth="1"/>
    <col min="10487" max="10487" width="10.5703125" style="15" bestFit="1" customWidth="1"/>
    <col min="10488" max="10488" width="4.85546875" style="15" customWidth="1"/>
    <col min="10489" max="10489" width="13.7109375" style="15" customWidth="1"/>
    <col min="10490" max="10726" width="11.42578125" style="15"/>
    <col min="10727" max="10727" width="1.28515625" style="15" customWidth="1"/>
    <col min="10728" max="10728" width="53.85546875" style="15" customWidth="1"/>
    <col min="10729" max="10729" width="10.85546875" style="15" bestFit="1" customWidth="1"/>
    <col min="10730" max="10730" width="2.85546875" style="15" customWidth="1"/>
    <col min="10731" max="10731" width="10" style="15" customWidth="1"/>
    <col min="10732" max="10732" width="3.7109375" style="15" customWidth="1"/>
    <col min="10733" max="10733" width="13.7109375" style="15" customWidth="1"/>
    <col min="10734" max="10734" width="5" style="15" customWidth="1"/>
    <col min="10735" max="10735" width="10.5703125" style="15" bestFit="1" customWidth="1"/>
    <col min="10736" max="10736" width="4.85546875" style="15" customWidth="1"/>
    <col min="10737" max="10737" width="10.5703125" style="15" bestFit="1" customWidth="1"/>
    <col min="10738" max="10738" width="3.7109375" style="15" customWidth="1"/>
    <col min="10739" max="10739" width="13.7109375" style="15" customWidth="1"/>
    <col min="10740" max="10740" width="5.5703125" style="15" customWidth="1"/>
    <col min="10741" max="10741" width="10.5703125" style="15" customWidth="1"/>
    <col min="10742" max="10742" width="4.85546875" style="15" customWidth="1"/>
    <col min="10743" max="10743" width="10.5703125" style="15" bestFit="1" customWidth="1"/>
    <col min="10744" max="10744" width="4.85546875" style="15" customWidth="1"/>
    <col min="10745" max="10745" width="13.7109375" style="15" customWidth="1"/>
    <col min="10746" max="10982" width="11.42578125" style="15"/>
    <col min="10983" max="10983" width="1.28515625" style="15" customWidth="1"/>
    <col min="10984" max="10984" width="53.85546875" style="15" customWidth="1"/>
    <col min="10985" max="10985" width="10.85546875" style="15" bestFit="1" customWidth="1"/>
    <col min="10986" max="10986" width="2.85546875" style="15" customWidth="1"/>
    <col min="10987" max="10987" width="10" style="15" customWidth="1"/>
    <col min="10988" max="10988" width="3.7109375" style="15" customWidth="1"/>
    <col min="10989" max="10989" width="13.7109375" style="15" customWidth="1"/>
    <col min="10990" max="10990" width="5" style="15" customWidth="1"/>
    <col min="10991" max="10991" width="10.5703125" style="15" bestFit="1" customWidth="1"/>
    <col min="10992" max="10992" width="4.85546875" style="15" customWidth="1"/>
    <col min="10993" max="10993" width="10.5703125" style="15" bestFit="1" customWidth="1"/>
    <col min="10994" max="10994" width="3.7109375" style="15" customWidth="1"/>
    <col min="10995" max="10995" width="13.7109375" style="15" customWidth="1"/>
    <col min="10996" max="10996" width="5.5703125" style="15" customWidth="1"/>
    <col min="10997" max="10997" width="10.5703125" style="15" customWidth="1"/>
    <col min="10998" max="10998" width="4.85546875" style="15" customWidth="1"/>
    <col min="10999" max="10999" width="10.5703125" style="15" bestFit="1" customWidth="1"/>
    <col min="11000" max="11000" width="4.85546875" style="15" customWidth="1"/>
    <col min="11001" max="11001" width="13.7109375" style="15" customWidth="1"/>
    <col min="11002" max="11238" width="11.42578125" style="15"/>
    <col min="11239" max="11239" width="1.28515625" style="15" customWidth="1"/>
    <col min="11240" max="11240" width="53.85546875" style="15" customWidth="1"/>
    <col min="11241" max="11241" width="10.85546875" style="15" bestFit="1" customWidth="1"/>
    <col min="11242" max="11242" width="2.85546875" style="15" customWidth="1"/>
    <col min="11243" max="11243" width="10" style="15" customWidth="1"/>
    <col min="11244" max="11244" width="3.7109375" style="15" customWidth="1"/>
    <col min="11245" max="11245" width="13.7109375" style="15" customWidth="1"/>
    <col min="11246" max="11246" width="5" style="15" customWidth="1"/>
    <col min="11247" max="11247" width="10.5703125" style="15" bestFit="1" customWidth="1"/>
    <col min="11248" max="11248" width="4.85546875" style="15" customWidth="1"/>
    <col min="11249" max="11249" width="10.5703125" style="15" bestFit="1" customWidth="1"/>
    <col min="11250" max="11250" width="3.7109375" style="15" customWidth="1"/>
    <col min="11251" max="11251" width="13.7109375" style="15" customWidth="1"/>
    <col min="11252" max="11252" width="5.5703125" style="15" customWidth="1"/>
    <col min="11253" max="11253" width="10.5703125" style="15" customWidth="1"/>
    <col min="11254" max="11254" width="4.85546875" style="15" customWidth="1"/>
    <col min="11255" max="11255" width="10.5703125" style="15" bestFit="1" customWidth="1"/>
    <col min="11256" max="11256" width="4.85546875" style="15" customWidth="1"/>
    <col min="11257" max="11257" width="13.7109375" style="15" customWidth="1"/>
    <col min="11258" max="11494" width="11.42578125" style="15"/>
    <col min="11495" max="11495" width="1.28515625" style="15" customWidth="1"/>
    <col min="11496" max="11496" width="53.85546875" style="15" customWidth="1"/>
    <col min="11497" max="11497" width="10.85546875" style="15" bestFit="1" customWidth="1"/>
    <col min="11498" max="11498" width="2.85546875" style="15" customWidth="1"/>
    <col min="11499" max="11499" width="10" style="15" customWidth="1"/>
    <col min="11500" max="11500" width="3.7109375" style="15" customWidth="1"/>
    <col min="11501" max="11501" width="13.7109375" style="15" customWidth="1"/>
    <col min="11502" max="11502" width="5" style="15" customWidth="1"/>
    <col min="11503" max="11503" width="10.5703125" style="15" bestFit="1" customWidth="1"/>
    <col min="11504" max="11504" width="4.85546875" style="15" customWidth="1"/>
    <col min="11505" max="11505" width="10.5703125" style="15" bestFit="1" customWidth="1"/>
    <col min="11506" max="11506" width="3.7109375" style="15" customWidth="1"/>
    <col min="11507" max="11507" width="13.7109375" style="15" customWidth="1"/>
    <col min="11508" max="11508" width="5.5703125" style="15" customWidth="1"/>
    <col min="11509" max="11509" width="10.5703125" style="15" customWidth="1"/>
    <col min="11510" max="11510" width="4.85546875" style="15" customWidth="1"/>
    <col min="11511" max="11511" width="10.5703125" style="15" bestFit="1" customWidth="1"/>
    <col min="11512" max="11512" width="4.85546875" style="15" customWidth="1"/>
    <col min="11513" max="11513" width="13.7109375" style="15" customWidth="1"/>
    <col min="11514" max="11750" width="11.42578125" style="15"/>
    <col min="11751" max="11751" width="1.28515625" style="15" customWidth="1"/>
    <col min="11752" max="11752" width="53.85546875" style="15" customWidth="1"/>
    <col min="11753" max="11753" width="10.85546875" style="15" bestFit="1" customWidth="1"/>
    <col min="11754" max="11754" width="2.85546875" style="15" customWidth="1"/>
    <col min="11755" max="11755" width="10" style="15" customWidth="1"/>
    <col min="11756" max="11756" width="3.7109375" style="15" customWidth="1"/>
    <col min="11757" max="11757" width="13.7109375" style="15" customWidth="1"/>
    <col min="11758" max="11758" width="5" style="15" customWidth="1"/>
    <col min="11759" max="11759" width="10.5703125" style="15" bestFit="1" customWidth="1"/>
    <col min="11760" max="11760" width="4.85546875" style="15" customWidth="1"/>
    <col min="11761" max="11761" width="10.5703125" style="15" bestFit="1" customWidth="1"/>
    <col min="11762" max="11762" width="3.7109375" style="15" customWidth="1"/>
    <col min="11763" max="11763" width="13.7109375" style="15" customWidth="1"/>
    <col min="11764" max="11764" width="5.5703125" style="15" customWidth="1"/>
    <col min="11765" max="11765" width="10.5703125" style="15" customWidth="1"/>
    <col min="11766" max="11766" width="4.85546875" style="15" customWidth="1"/>
    <col min="11767" max="11767" width="10.5703125" style="15" bestFit="1" customWidth="1"/>
    <col min="11768" max="11768" width="4.85546875" style="15" customWidth="1"/>
    <col min="11769" max="11769" width="13.7109375" style="15" customWidth="1"/>
    <col min="11770" max="12006" width="11.42578125" style="15"/>
    <col min="12007" max="12007" width="1.28515625" style="15" customWidth="1"/>
    <col min="12008" max="12008" width="53.85546875" style="15" customWidth="1"/>
    <col min="12009" max="12009" width="10.85546875" style="15" bestFit="1" customWidth="1"/>
    <col min="12010" max="12010" width="2.85546875" style="15" customWidth="1"/>
    <col min="12011" max="12011" width="10" style="15" customWidth="1"/>
    <col min="12012" max="12012" width="3.7109375" style="15" customWidth="1"/>
    <col min="12013" max="12013" width="13.7109375" style="15" customWidth="1"/>
    <col min="12014" max="12014" width="5" style="15" customWidth="1"/>
    <col min="12015" max="12015" width="10.5703125" style="15" bestFit="1" customWidth="1"/>
    <col min="12016" max="12016" width="4.85546875" style="15" customWidth="1"/>
    <col min="12017" max="12017" width="10.5703125" style="15" bestFit="1" customWidth="1"/>
    <col min="12018" max="12018" width="3.7109375" style="15" customWidth="1"/>
    <col min="12019" max="12019" width="13.7109375" style="15" customWidth="1"/>
    <col min="12020" max="12020" width="5.5703125" style="15" customWidth="1"/>
    <col min="12021" max="12021" width="10.5703125" style="15" customWidth="1"/>
    <col min="12022" max="12022" width="4.85546875" style="15" customWidth="1"/>
    <col min="12023" max="12023" width="10.5703125" style="15" bestFit="1" customWidth="1"/>
    <col min="12024" max="12024" width="4.85546875" style="15" customWidth="1"/>
    <col min="12025" max="12025" width="13.7109375" style="15" customWidth="1"/>
    <col min="12026" max="12262" width="11.42578125" style="15"/>
    <col min="12263" max="12263" width="1.28515625" style="15" customWidth="1"/>
    <col min="12264" max="12264" width="53.85546875" style="15" customWidth="1"/>
    <col min="12265" max="12265" width="10.85546875" style="15" bestFit="1" customWidth="1"/>
    <col min="12266" max="12266" width="2.85546875" style="15" customWidth="1"/>
    <col min="12267" max="12267" width="10" style="15" customWidth="1"/>
    <col min="12268" max="12268" width="3.7109375" style="15" customWidth="1"/>
    <col min="12269" max="12269" width="13.7109375" style="15" customWidth="1"/>
    <col min="12270" max="12270" width="5" style="15" customWidth="1"/>
    <col min="12271" max="12271" width="10.5703125" style="15" bestFit="1" customWidth="1"/>
    <col min="12272" max="12272" width="4.85546875" style="15" customWidth="1"/>
    <col min="12273" max="12273" width="10.5703125" style="15" bestFit="1" customWidth="1"/>
    <col min="12274" max="12274" width="3.7109375" style="15" customWidth="1"/>
    <col min="12275" max="12275" width="13.7109375" style="15" customWidth="1"/>
    <col min="12276" max="12276" width="5.5703125" style="15" customWidth="1"/>
    <col min="12277" max="12277" width="10.5703125" style="15" customWidth="1"/>
    <col min="12278" max="12278" width="4.85546875" style="15" customWidth="1"/>
    <col min="12279" max="12279" width="10.5703125" style="15" bestFit="1" customWidth="1"/>
    <col min="12280" max="12280" width="4.85546875" style="15" customWidth="1"/>
    <col min="12281" max="12281" width="13.7109375" style="15" customWidth="1"/>
    <col min="12282" max="12518" width="11.42578125" style="15"/>
    <col min="12519" max="12519" width="1.28515625" style="15" customWidth="1"/>
    <col min="12520" max="12520" width="53.85546875" style="15" customWidth="1"/>
    <col min="12521" max="12521" width="10.85546875" style="15" bestFit="1" customWidth="1"/>
    <col min="12522" max="12522" width="2.85546875" style="15" customWidth="1"/>
    <col min="12523" max="12523" width="10" style="15" customWidth="1"/>
    <col min="12524" max="12524" width="3.7109375" style="15" customWidth="1"/>
    <col min="12525" max="12525" width="13.7109375" style="15" customWidth="1"/>
    <col min="12526" max="12526" width="5" style="15" customWidth="1"/>
    <col min="12527" max="12527" width="10.5703125" style="15" bestFit="1" customWidth="1"/>
    <col min="12528" max="12528" width="4.85546875" style="15" customWidth="1"/>
    <col min="12529" max="12529" width="10.5703125" style="15" bestFit="1" customWidth="1"/>
    <col min="12530" max="12530" width="3.7109375" style="15" customWidth="1"/>
    <col min="12531" max="12531" width="13.7109375" style="15" customWidth="1"/>
    <col min="12532" max="12532" width="5.5703125" style="15" customWidth="1"/>
    <col min="12533" max="12533" width="10.5703125" style="15" customWidth="1"/>
    <col min="12534" max="12534" width="4.85546875" style="15" customWidth="1"/>
    <col min="12535" max="12535" width="10.5703125" style="15" bestFit="1" customWidth="1"/>
    <col min="12536" max="12536" width="4.85546875" style="15" customWidth="1"/>
    <col min="12537" max="12537" width="13.7109375" style="15" customWidth="1"/>
    <col min="12538" max="12774" width="11.42578125" style="15"/>
    <col min="12775" max="12775" width="1.28515625" style="15" customWidth="1"/>
    <col min="12776" max="12776" width="53.85546875" style="15" customWidth="1"/>
    <col min="12777" max="12777" width="10.85546875" style="15" bestFit="1" customWidth="1"/>
    <col min="12778" max="12778" width="2.85546875" style="15" customWidth="1"/>
    <col min="12779" max="12779" width="10" style="15" customWidth="1"/>
    <col min="12780" max="12780" width="3.7109375" style="15" customWidth="1"/>
    <col min="12781" max="12781" width="13.7109375" style="15" customWidth="1"/>
    <col min="12782" max="12782" width="5" style="15" customWidth="1"/>
    <col min="12783" max="12783" width="10.5703125" style="15" bestFit="1" customWidth="1"/>
    <col min="12784" max="12784" width="4.85546875" style="15" customWidth="1"/>
    <col min="12785" max="12785" width="10.5703125" style="15" bestFit="1" customWidth="1"/>
    <col min="12786" max="12786" width="3.7109375" style="15" customWidth="1"/>
    <col min="12787" max="12787" width="13.7109375" style="15" customWidth="1"/>
    <col min="12788" max="12788" width="5.5703125" style="15" customWidth="1"/>
    <col min="12789" max="12789" width="10.5703125" style="15" customWidth="1"/>
    <col min="12790" max="12790" width="4.85546875" style="15" customWidth="1"/>
    <col min="12791" max="12791" width="10.5703125" style="15" bestFit="1" customWidth="1"/>
    <col min="12792" max="12792" width="4.85546875" style="15" customWidth="1"/>
    <col min="12793" max="12793" width="13.7109375" style="15" customWidth="1"/>
    <col min="12794" max="13030" width="11.42578125" style="15"/>
    <col min="13031" max="13031" width="1.28515625" style="15" customWidth="1"/>
    <col min="13032" max="13032" width="53.85546875" style="15" customWidth="1"/>
    <col min="13033" max="13033" width="10.85546875" style="15" bestFit="1" customWidth="1"/>
    <col min="13034" max="13034" width="2.85546875" style="15" customWidth="1"/>
    <col min="13035" max="13035" width="10" style="15" customWidth="1"/>
    <col min="13036" max="13036" width="3.7109375" style="15" customWidth="1"/>
    <col min="13037" max="13037" width="13.7109375" style="15" customWidth="1"/>
    <col min="13038" max="13038" width="5" style="15" customWidth="1"/>
    <col min="13039" max="13039" width="10.5703125" style="15" bestFit="1" customWidth="1"/>
    <col min="13040" max="13040" width="4.85546875" style="15" customWidth="1"/>
    <col min="13041" max="13041" width="10.5703125" style="15" bestFit="1" customWidth="1"/>
    <col min="13042" max="13042" width="3.7109375" style="15" customWidth="1"/>
    <col min="13043" max="13043" width="13.7109375" style="15" customWidth="1"/>
    <col min="13044" max="13044" width="5.5703125" style="15" customWidth="1"/>
    <col min="13045" max="13045" width="10.5703125" style="15" customWidth="1"/>
    <col min="13046" max="13046" width="4.85546875" style="15" customWidth="1"/>
    <col min="13047" max="13047" width="10.5703125" style="15" bestFit="1" customWidth="1"/>
    <col min="13048" max="13048" width="4.85546875" style="15" customWidth="1"/>
    <col min="13049" max="13049" width="13.7109375" style="15" customWidth="1"/>
    <col min="13050" max="13286" width="11.42578125" style="15"/>
    <col min="13287" max="13287" width="1.28515625" style="15" customWidth="1"/>
    <col min="13288" max="13288" width="53.85546875" style="15" customWidth="1"/>
    <col min="13289" max="13289" width="10.85546875" style="15" bestFit="1" customWidth="1"/>
    <col min="13290" max="13290" width="2.85546875" style="15" customWidth="1"/>
    <col min="13291" max="13291" width="10" style="15" customWidth="1"/>
    <col min="13292" max="13292" width="3.7109375" style="15" customWidth="1"/>
    <col min="13293" max="13293" width="13.7109375" style="15" customWidth="1"/>
    <col min="13294" max="13294" width="5" style="15" customWidth="1"/>
    <col min="13295" max="13295" width="10.5703125" style="15" bestFit="1" customWidth="1"/>
    <col min="13296" max="13296" width="4.85546875" style="15" customWidth="1"/>
    <col min="13297" max="13297" width="10.5703125" style="15" bestFit="1" customWidth="1"/>
    <col min="13298" max="13298" width="3.7109375" style="15" customWidth="1"/>
    <col min="13299" max="13299" width="13.7109375" style="15" customWidth="1"/>
    <col min="13300" max="13300" width="5.5703125" style="15" customWidth="1"/>
    <col min="13301" max="13301" width="10.5703125" style="15" customWidth="1"/>
    <col min="13302" max="13302" width="4.85546875" style="15" customWidth="1"/>
    <col min="13303" max="13303" width="10.5703125" style="15" bestFit="1" customWidth="1"/>
    <col min="13304" max="13304" width="4.85546875" style="15" customWidth="1"/>
    <col min="13305" max="13305" width="13.7109375" style="15" customWidth="1"/>
    <col min="13306" max="13542" width="11.42578125" style="15"/>
    <col min="13543" max="13543" width="1.28515625" style="15" customWidth="1"/>
    <col min="13544" max="13544" width="53.85546875" style="15" customWidth="1"/>
    <col min="13545" max="13545" width="10.85546875" style="15" bestFit="1" customWidth="1"/>
    <col min="13546" max="13546" width="2.85546875" style="15" customWidth="1"/>
    <col min="13547" max="13547" width="10" style="15" customWidth="1"/>
    <col min="13548" max="13548" width="3.7109375" style="15" customWidth="1"/>
    <col min="13549" max="13549" width="13.7109375" style="15" customWidth="1"/>
    <col min="13550" max="13550" width="5" style="15" customWidth="1"/>
    <col min="13551" max="13551" width="10.5703125" style="15" bestFit="1" customWidth="1"/>
    <col min="13552" max="13552" width="4.85546875" style="15" customWidth="1"/>
    <col min="13553" max="13553" width="10.5703125" style="15" bestFit="1" customWidth="1"/>
    <col min="13554" max="13554" width="3.7109375" style="15" customWidth="1"/>
    <col min="13555" max="13555" width="13.7109375" style="15" customWidth="1"/>
    <col min="13556" max="13556" width="5.5703125" style="15" customWidth="1"/>
    <col min="13557" max="13557" width="10.5703125" style="15" customWidth="1"/>
    <col min="13558" max="13558" width="4.85546875" style="15" customWidth="1"/>
    <col min="13559" max="13559" width="10.5703125" style="15" bestFit="1" customWidth="1"/>
    <col min="13560" max="13560" width="4.85546875" style="15" customWidth="1"/>
    <col min="13561" max="13561" width="13.7109375" style="15" customWidth="1"/>
    <col min="13562" max="13798" width="11.42578125" style="15"/>
    <col min="13799" max="13799" width="1.28515625" style="15" customWidth="1"/>
    <col min="13800" max="13800" width="53.85546875" style="15" customWidth="1"/>
    <col min="13801" max="13801" width="10.85546875" style="15" bestFit="1" customWidth="1"/>
    <col min="13802" max="13802" width="2.85546875" style="15" customWidth="1"/>
    <col min="13803" max="13803" width="10" style="15" customWidth="1"/>
    <col min="13804" max="13804" width="3.7109375" style="15" customWidth="1"/>
    <col min="13805" max="13805" width="13.7109375" style="15" customWidth="1"/>
    <col min="13806" max="13806" width="5" style="15" customWidth="1"/>
    <col min="13807" max="13807" width="10.5703125" style="15" bestFit="1" customWidth="1"/>
    <col min="13808" max="13808" width="4.85546875" style="15" customWidth="1"/>
    <col min="13809" max="13809" width="10.5703125" style="15" bestFit="1" customWidth="1"/>
    <col min="13810" max="13810" width="3.7109375" style="15" customWidth="1"/>
    <col min="13811" max="13811" width="13.7109375" style="15" customWidth="1"/>
    <col min="13812" max="13812" width="5.5703125" style="15" customWidth="1"/>
    <col min="13813" max="13813" width="10.5703125" style="15" customWidth="1"/>
    <col min="13814" max="13814" width="4.85546875" style="15" customWidth="1"/>
    <col min="13815" max="13815" width="10.5703125" style="15" bestFit="1" customWidth="1"/>
    <col min="13816" max="13816" width="4.85546875" style="15" customWidth="1"/>
    <col min="13817" max="13817" width="13.7109375" style="15" customWidth="1"/>
    <col min="13818" max="14054" width="11.42578125" style="15"/>
    <col min="14055" max="14055" width="1.28515625" style="15" customWidth="1"/>
    <col min="14056" max="14056" width="53.85546875" style="15" customWidth="1"/>
    <col min="14057" max="14057" width="10.85546875" style="15" bestFit="1" customWidth="1"/>
    <col min="14058" max="14058" width="2.85546875" style="15" customWidth="1"/>
    <col min="14059" max="14059" width="10" style="15" customWidth="1"/>
    <col min="14060" max="14060" width="3.7109375" style="15" customWidth="1"/>
    <col min="14061" max="14061" width="13.7109375" style="15" customWidth="1"/>
    <col min="14062" max="14062" width="5" style="15" customWidth="1"/>
    <col min="14063" max="14063" width="10.5703125" style="15" bestFit="1" customWidth="1"/>
    <col min="14064" max="14064" width="4.85546875" style="15" customWidth="1"/>
    <col min="14065" max="14065" width="10.5703125" style="15" bestFit="1" customWidth="1"/>
    <col min="14066" max="14066" width="3.7109375" style="15" customWidth="1"/>
    <col min="14067" max="14067" width="13.7109375" style="15" customWidth="1"/>
    <col min="14068" max="14068" width="5.5703125" style="15" customWidth="1"/>
    <col min="14069" max="14069" width="10.5703125" style="15" customWidth="1"/>
    <col min="14070" max="14070" width="4.85546875" style="15" customWidth="1"/>
    <col min="14071" max="14071" width="10.5703125" style="15" bestFit="1" customWidth="1"/>
    <col min="14072" max="14072" width="4.85546875" style="15" customWidth="1"/>
    <col min="14073" max="14073" width="13.7109375" style="15" customWidth="1"/>
    <col min="14074" max="14310" width="11.42578125" style="15"/>
    <col min="14311" max="14311" width="1.28515625" style="15" customWidth="1"/>
    <col min="14312" max="14312" width="53.85546875" style="15" customWidth="1"/>
    <col min="14313" max="14313" width="10.85546875" style="15" bestFit="1" customWidth="1"/>
    <col min="14314" max="14314" width="2.85546875" style="15" customWidth="1"/>
    <col min="14315" max="14315" width="10" style="15" customWidth="1"/>
    <col min="14316" max="14316" width="3.7109375" style="15" customWidth="1"/>
    <col min="14317" max="14317" width="13.7109375" style="15" customWidth="1"/>
    <col min="14318" max="14318" width="5" style="15" customWidth="1"/>
    <col min="14319" max="14319" width="10.5703125" style="15" bestFit="1" customWidth="1"/>
    <col min="14320" max="14320" width="4.85546875" style="15" customWidth="1"/>
    <col min="14321" max="14321" width="10.5703125" style="15" bestFit="1" customWidth="1"/>
    <col min="14322" max="14322" width="3.7109375" style="15" customWidth="1"/>
    <col min="14323" max="14323" width="13.7109375" style="15" customWidth="1"/>
    <col min="14324" max="14324" width="5.5703125" style="15" customWidth="1"/>
    <col min="14325" max="14325" width="10.5703125" style="15" customWidth="1"/>
    <col min="14326" max="14326" width="4.85546875" style="15" customWidth="1"/>
    <col min="14327" max="14327" width="10.5703125" style="15" bestFit="1" customWidth="1"/>
    <col min="14328" max="14328" width="4.85546875" style="15" customWidth="1"/>
    <col min="14329" max="14329" width="13.7109375" style="15" customWidth="1"/>
    <col min="14330" max="14566" width="11.42578125" style="15"/>
    <col min="14567" max="14567" width="1.28515625" style="15" customWidth="1"/>
    <col min="14568" max="14568" width="53.85546875" style="15" customWidth="1"/>
    <col min="14569" max="14569" width="10.85546875" style="15" bestFit="1" customWidth="1"/>
    <col min="14570" max="14570" width="2.85546875" style="15" customWidth="1"/>
    <col min="14571" max="14571" width="10" style="15" customWidth="1"/>
    <col min="14572" max="14572" width="3.7109375" style="15" customWidth="1"/>
    <col min="14573" max="14573" width="13.7109375" style="15" customWidth="1"/>
    <col min="14574" max="14574" width="5" style="15" customWidth="1"/>
    <col min="14575" max="14575" width="10.5703125" style="15" bestFit="1" customWidth="1"/>
    <col min="14576" max="14576" width="4.85546875" style="15" customWidth="1"/>
    <col min="14577" max="14577" width="10.5703125" style="15" bestFit="1" customWidth="1"/>
    <col min="14578" max="14578" width="3.7109375" style="15" customWidth="1"/>
    <col min="14579" max="14579" width="13.7109375" style="15" customWidth="1"/>
    <col min="14580" max="14580" width="5.5703125" style="15" customWidth="1"/>
    <col min="14581" max="14581" width="10.5703125" style="15" customWidth="1"/>
    <col min="14582" max="14582" width="4.85546875" style="15" customWidth="1"/>
    <col min="14583" max="14583" width="10.5703125" style="15" bestFit="1" customWidth="1"/>
    <col min="14584" max="14584" width="4.85546875" style="15" customWidth="1"/>
    <col min="14585" max="14585" width="13.7109375" style="15" customWidth="1"/>
    <col min="14586" max="14822" width="11.42578125" style="15"/>
    <col min="14823" max="14823" width="1.28515625" style="15" customWidth="1"/>
    <col min="14824" max="14824" width="53.85546875" style="15" customWidth="1"/>
    <col min="14825" max="14825" width="10.85546875" style="15" bestFit="1" customWidth="1"/>
    <col min="14826" max="14826" width="2.85546875" style="15" customWidth="1"/>
    <col min="14827" max="14827" width="10" style="15" customWidth="1"/>
    <col min="14828" max="14828" width="3.7109375" style="15" customWidth="1"/>
    <col min="14829" max="14829" width="13.7109375" style="15" customWidth="1"/>
    <col min="14830" max="14830" width="5" style="15" customWidth="1"/>
    <col min="14831" max="14831" width="10.5703125" style="15" bestFit="1" customWidth="1"/>
    <col min="14832" max="14832" width="4.85546875" style="15" customWidth="1"/>
    <col min="14833" max="14833" width="10.5703125" style="15" bestFit="1" customWidth="1"/>
    <col min="14834" max="14834" width="3.7109375" style="15" customWidth="1"/>
    <col min="14835" max="14835" width="13.7109375" style="15" customWidth="1"/>
    <col min="14836" max="14836" width="5.5703125" style="15" customWidth="1"/>
    <col min="14837" max="14837" width="10.5703125" style="15" customWidth="1"/>
    <col min="14838" max="14838" width="4.85546875" style="15" customWidth="1"/>
    <col min="14839" max="14839" width="10.5703125" style="15" bestFit="1" customWidth="1"/>
    <col min="14840" max="14840" width="4.85546875" style="15" customWidth="1"/>
    <col min="14841" max="14841" width="13.7109375" style="15" customWidth="1"/>
    <col min="14842" max="15078" width="11.42578125" style="15"/>
    <col min="15079" max="15079" width="1.28515625" style="15" customWidth="1"/>
    <col min="15080" max="15080" width="53.85546875" style="15" customWidth="1"/>
    <col min="15081" max="15081" width="10.85546875" style="15" bestFit="1" customWidth="1"/>
    <col min="15082" max="15082" width="2.85546875" style="15" customWidth="1"/>
    <col min="15083" max="15083" width="10" style="15" customWidth="1"/>
    <col min="15084" max="15084" width="3.7109375" style="15" customWidth="1"/>
    <col min="15085" max="15085" width="13.7109375" style="15" customWidth="1"/>
    <col min="15086" max="15086" width="5" style="15" customWidth="1"/>
    <col min="15087" max="15087" width="10.5703125" style="15" bestFit="1" customWidth="1"/>
    <col min="15088" max="15088" width="4.85546875" style="15" customWidth="1"/>
    <col min="15089" max="15089" width="10.5703125" style="15" bestFit="1" customWidth="1"/>
    <col min="15090" max="15090" width="3.7109375" style="15" customWidth="1"/>
    <col min="15091" max="15091" width="13.7109375" style="15" customWidth="1"/>
    <col min="15092" max="15092" width="5.5703125" style="15" customWidth="1"/>
    <col min="15093" max="15093" width="10.5703125" style="15" customWidth="1"/>
    <col min="15094" max="15094" width="4.85546875" style="15" customWidth="1"/>
    <col min="15095" max="15095" width="10.5703125" style="15" bestFit="1" customWidth="1"/>
    <col min="15096" max="15096" width="4.85546875" style="15" customWidth="1"/>
    <col min="15097" max="15097" width="13.7109375" style="15" customWidth="1"/>
    <col min="15098" max="15334" width="11.42578125" style="15"/>
    <col min="15335" max="15335" width="1.28515625" style="15" customWidth="1"/>
    <col min="15336" max="15336" width="53.85546875" style="15" customWidth="1"/>
    <col min="15337" max="15337" width="10.85546875" style="15" bestFit="1" customWidth="1"/>
    <col min="15338" max="15338" width="2.85546875" style="15" customWidth="1"/>
    <col min="15339" max="15339" width="10" style="15" customWidth="1"/>
    <col min="15340" max="15340" width="3.7109375" style="15" customWidth="1"/>
    <col min="15341" max="15341" width="13.7109375" style="15" customWidth="1"/>
    <col min="15342" max="15342" width="5" style="15" customWidth="1"/>
    <col min="15343" max="15343" width="10.5703125" style="15" bestFit="1" customWidth="1"/>
    <col min="15344" max="15344" width="4.85546875" style="15" customWidth="1"/>
    <col min="15345" max="15345" width="10.5703125" style="15" bestFit="1" customWidth="1"/>
    <col min="15346" max="15346" width="3.7109375" style="15" customWidth="1"/>
    <col min="15347" max="15347" width="13.7109375" style="15" customWidth="1"/>
    <col min="15348" max="15348" width="5.5703125" style="15" customWidth="1"/>
    <col min="15349" max="15349" width="10.5703125" style="15" customWidth="1"/>
    <col min="15350" max="15350" width="4.85546875" style="15" customWidth="1"/>
    <col min="15351" max="15351" width="10.5703125" style="15" bestFit="1" customWidth="1"/>
    <col min="15352" max="15352" width="4.85546875" style="15" customWidth="1"/>
    <col min="15353" max="15353" width="13.7109375" style="15" customWidth="1"/>
    <col min="15354" max="15590" width="11.42578125" style="15"/>
    <col min="15591" max="15591" width="1.28515625" style="15" customWidth="1"/>
    <col min="15592" max="15592" width="53.85546875" style="15" customWidth="1"/>
    <col min="15593" max="15593" width="10.85546875" style="15" bestFit="1" customWidth="1"/>
    <col min="15594" max="15594" width="2.85546875" style="15" customWidth="1"/>
    <col min="15595" max="15595" width="10" style="15" customWidth="1"/>
    <col min="15596" max="15596" width="3.7109375" style="15" customWidth="1"/>
    <col min="15597" max="15597" width="13.7109375" style="15" customWidth="1"/>
    <col min="15598" max="15598" width="5" style="15" customWidth="1"/>
    <col min="15599" max="15599" width="10.5703125" style="15" bestFit="1" customWidth="1"/>
    <col min="15600" max="15600" width="4.85546875" style="15" customWidth="1"/>
    <col min="15601" max="15601" width="10.5703125" style="15" bestFit="1" customWidth="1"/>
    <col min="15602" max="15602" width="3.7109375" style="15" customWidth="1"/>
    <col min="15603" max="15603" width="13.7109375" style="15" customWidth="1"/>
    <col min="15604" max="15604" width="5.5703125" style="15" customWidth="1"/>
    <col min="15605" max="15605" width="10.5703125" style="15" customWidth="1"/>
    <col min="15606" max="15606" width="4.85546875" style="15" customWidth="1"/>
    <col min="15607" max="15607" width="10.5703125" style="15" bestFit="1" customWidth="1"/>
    <col min="15608" max="15608" width="4.85546875" style="15" customWidth="1"/>
    <col min="15609" max="15609" width="13.7109375" style="15" customWidth="1"/>
    <col min="15610" max="15846" width="11.42578125" style="15"/>
    <col min="15847" max="15847" width="1.28515625" style="15" customWidth="1"/>
    <col min="15848" max="15848" width="53.85546875" style="15" customWidth="1"/>
    <col min="15849" max="15849" width="10.85546875" style="15" bestFit="1" customWidth="1"/>
    <col min="15850" max="15850" width="2.85546875" style="15" customWidth="1"/>
    <col min="15851" max="15851" width="10" style="15" customWidth="1"/>
    <col min="15852" max="15852" width="3.7109375" style="15" customWidth="1"/>
    <col min="15853" max="15853" width="13.7109375" style="15" customWidth="1"/>
    <col min="15854" max="15854" width="5" style="15" customWidth="1"/>
    <col min="15855" max="15855" width="10.5703125" style="15" bestFit="1" customWidth="1"/>
    <col min="15856" max="15856" width="4.85546875" style="15" customWidth="1"/>
    <col min="15857" max="15857" width="10.5703125" style="15" bestFit="1" customWidth="1"/>
    <col min="15858" max="15858" width="3.7109375" style="15" customWidth="1"/>
    <col min="15859" max="15859" width="13.7109375" style="15" customWidth="1"/>
    <col min="15860" max="15860" width="5.5703125" style="15" customWidth="1"/>
    <col min="15861" max="15861" width="10.5703125" style="15" customWidth="1"/>
    <col min="15862" max="15862" width="4.85546875" style="15" customWidth="1"/>
    <col min="15863" max="15863" width="10.5703125" style="15" bestFit="1" customWidth="1"/>
    <col min="15864" max="15864" width="4.85546875" style="15" customWidth="1"/>
    <col min="15865" max="15865" width="13.7109375" style="15" customWidth="1"/>
    <col min="15866" max="16102" width="11.42578125" style="15"/>
    <col min="16103" max="16103" width="1.28515625" style="15" customWidth="1"/>
    <col min="16104" max="16104" width="53.85546875" style="15" customWidth="1"/>
    <col min="16105" max="16105" width="10.85546875" style="15" bestFit="1" customWidth="1"/>
    <col min="16106" max="16106" width="2.85546875" style="15" customWidth="1"/>
    <col min="16107" max="16107" width="10" style="15" customWidth="1"/>
    <col min="16108" max="16108" width="3.7109375" style="15" customWidth="1"/>
    <col min="16109" max="16109" width="13.7109375" style="15" customWidth="1"/>
    <col min="16110" max="16110" width="5" style="15" customWidth="1"/>
    <col min="16111" max="16111" width="10.5703125" style="15" bestFit="1" customWidth="1"/>
    <col min="16112" max="16112" width="4.85546875" style="15" customWidth="1"/>
    <col min="16113" max="16113" width="10.5703125" style="15" bestFit="1" customWidth="1"/>
    <col min="16114" max="16114" width="3.7109375" style="15" customWidth="1"/>
    <col min="16115" max="16115" width="13.7109375" style="15" customWidth="1"/>
    <col min="16116" max="16116" width="5.5703125" style="15" customWidth="1"/>
    <col min="16117" max="16117" width="10.5703125" style="15" customWidth="1"/>
    <col min="16118" max="16118" width="4.85546875" style="15" customWidth="1"/>
    <col min="16119" max="16119" width="10.5703125" style="15" bestFit="1" customWidth="1"/>
    <col min="16120" max="16120" width="4.85546875" style="15" customWidth="1"/>
    <col min="16121" max="16121" width="13.7109375" style="15" customWidth="1"/>
    <col min="16122" max="16384" width="11.42578125" style="15"/>
  </cols>
  <sheetData>
    <row r="6" spans="1:15" x14ac:dyDescent="0.2">
      <c r="A6" s="777" t="s">
        <v>595</v>
      </c>
      <c r="B6" s="777"/>
      <c r="C6" s="777"/>
      <c r="D6" s="777"/>
    </row>
    <row r="7" spans="1:15" ht="19.5" customHeight="1" x14ac:dyDescent="0.2">
      <c r="A7" s="777"/>
      <c r="B7" s="777"/>
      <c r="C7" s="777"/>
      <c r="D7" s="777"/>
    </row>
    <row r="8" spans="1:15" s="16" customFormat="1" ht="14.25" customHeight="1" x14ac:dyDescent="0.2">
      <c r="A8" s="254" t="s">
        <v>576</v>
      </c>
      <c r="B8" s="254"/>
      <c r="C8" s="254"/>
      <c r="D8" s="254"/>
      <c r="E8" s="135"/>
    </row>
    <row r="9" spans="1:15" s="16" customFormat="1" x14ac:dyDescent="0.2">
      <c r="A9" s="267" t="s">
        <v>336</v>
      </c>
      <c r="B9" s="267"/>
      <c r="C9" s="267"/>
      <c r="D9" s="267"/>
      <c r="E9" s="135"/>
    </row>
    <row r="10" spans="1:15" x14ac:dyDescent="0.2">
      <c r="A10" s="257" t="s">
        <v>337</v>
      </c>
      <c r="B10" s="257"/>
      <c r="C10" s="257"/>
      <c r="D10" s="257"/>
      <c r="E10" s="136"/>
      <c r="F10" s="17"/>
      <c r="G10" s="17"/>
      <c r="H10" s="17"/>
      <c r="I10" s="17"/>
      <c r="J10" s="17"/>
      <c r="K10" s="17"/>
      <c r="L10" s="17"/>
      <c r="M10" s="17"/>
      <c r="N10" s="17"/>
    </row>
    <row r="11" spans="1:15" s="18" customFormat="1" ht="12" x14ac:dyDescent="0.2">
      <c r="A11" s="189"/>
      <c r="B11" s="189"/>
      <c r="C11" s="903" t="s">
        <v>609</v>
      </c>
      <c r="D11" s="903"/>
      <c r="E11" s="140"/>
    </row>
    <row r="12" spans="1:15" s="18" customFormat="1" ht="12" x14ac:dyDescent="0.2">
      <c r="A12" s="188"/>
      <c r="B12" s="188"/>
      <c r="C12" s="899" t="s">
        <v>338</v>
      </c>
      <c r="D12" s="899"/>
      <c r="E12" s="283"/>
      <c r="F12" s="284"/>
      <c r="G12" s="284"/>
      <c r="H12" s="284"/>
      <c r="I12" s="284"/>
      <c r="J12" s="284"/>
      <c r="K12" s="284"/>
      <c r="L12" s="284"/>
      <c r="M12" s="284"/>
      <c r="N12" s="284"/>
      <c r="O12" s="284"/>
    </row>
    <row r="13" spans="1:15" s="19" customFormat="1" ht="15" x14ac:dyDescent="0.2">
      <c r="A13" s="125" t="s">
        <v>339</v>
      </c>
      <c r="B13" s="152" t="s">
        <v>15</v>
      </c>
      <c r="C13" s="161"/>
      <c r="D13" s="161">
        <v>150.46242638374301</v>
      </c>
      <c r="E13" s="142"/>
    </row>
    <row r="14" spans="1:15" s="19" customFormat="1" ht="15" customHeight="1" x14ac:dyDescent="0.2">
      <c r="A14" s="113"/>
      <c r="B14" s="145" t="s">
        <v>340</v>
      </c>
      <c r="C14" s="294"/>
      <c r="D14" s="294">
        <v>10.9390008848801</v>
      </c>
      <c r="E14" s="293"/>
      <c r="F14" s="295"/>
      <c r="G14" s="295"/>
      <c r="H14" s="295"/>
      <c r="I14" s="295"/>
      <c r="J14" s="295"/>
      <c r="K14" s="295"/>
      <c r="L14" s="295"/>
      <c r="M14" s="295"/>
      <c r="N14" s="295"/>
      <c r="O14" s="295"/>
    </row>
    <row r="15" spans="1:15" s="19" customFormat="1" ht="15" customHeight="1" x14ac:dyDescent="0.2">
      <c r="A15" s="113"/>
      <c r="B15" s="145" t="s">
        <v>341</v>
      </c>
      <c r="C15" s="294"/>
      <c r="D15" s="294">
        <v>32259.808860918401</v>
      </c>
      <c r="E15" s="142"/>
    </row>
    <row r="16" spans="1:15" s="19" customFormat="1" ht="15" x14ac:dyDescent="0.2">
      <c r="A16" s="125" t="s">
        <v>361</v>
      </c>
      <c r="B16" s="187" t="s">
        <v>15</v>
      </c>
      <c r="C16" s="162"/>
      <c r="D16" s="162">
        <v>19.9686525940085</v>
      </c>
      <c r="E16" s="293"/>
      <c r="F16" s="295"/>
      <c r="G16" s="295"/>
      <c r="H16" s="295"/>
      <c r="I16" s="295"/>
      <c r="J16" s="295"/>
      <c r="K16" s="295"/>
      <c r="L16" s="295"/>
      <c r="M16" s="295"/>
      <c r="N16" s="295"/>
      <c r="O16" s="295"/>
    </row>
    <row r="17" spans="1:15" s="19" customFormat="1" ht="15" customHeight="1" x14ac:dyDescent="0.2">
      <c r="A17" s="113"/>
      <c r="B17" s="143" t="s">
        <v>340</v>
      </c>
      <c r="C17" s="154"/>
      <c r="D17" s="154">
        <v>37.6601780160563</v>
      </c>
      <c r="E17" s="142"/>
    </row>
    <row r="18" spans="1:15" s="19" customFormat="1" ht="15" customHeight="1" x14ac:dyDescent="0.2">
      <c r="A18" s="113"/>
      <c r="B18" s="143" t="s">
        <v>341</v>
      </c>
      <c r="C18" s="154"/>
      <c r="D18" s="154">
        <v>14739.651024050399</v>
      </c>
      <c r="E18" s="293"/>
      <c r="F18" s="295"/>
      <c r="G18" s="295"/>
      <c r="H18" s="295"/>
      <c r="I18" s="295"/>
      <c r="J18" s="295"/>
      <c r="K18" s="295"/>
      <c r="L18" s="295"/>
      <c r="M18" s="295"/>
      <c r="N18" s="295"/>
      <c r="O18" s="295"/>
    </row>
    <row r="19" spans="1:15" s="19" customFormat="1" ht="15" x14ac:dyDescent="0.2">
      <c r="A19" s="125" t="s">
        <v>362</v>
      </c>
      <c r="B19" s="152" t="s">
        <v>15</v>
      </c>
      <c r="C19" s="162"/>
      <c r="D19" s="162">
        <v>109.39873656124</v>
      </c>
      <c r="E19" s="142"/>
    </row>
    <row r="20" spans="1:15" s="19" customFormat="1" ht="15" customHeight="1" x14ac:dyDescent="0.2">
      <c r="A20" s="113"/>
      <c r="B20" s="145" t="s">
        <v>340</v>
      </c>
      <c r="C20" s="154"/>
      <c r="D20" s="154">
        <v>13.365546317548199</v>
      </c>
      <c r="E20" s="293"/>
      <c r="F20" s="295"/>
      <c r="G20" s="295"/>
      <c r="H20" s="295"/>
      <c r="I20" s="295"/>
      <c r="J20" s="295"/>
      <c r="K20" s="295"/>
      <c r="L20" s="295"/>
      <c r="M20" s="295"/>
      <c r="N20" s="295"/>
      <c r="O20" s="295"/>
    </row>
    <row r="21" spans="1:15" s="19" customFormat="1" ht="15" customHeight="1" x14ac:dyDescent="0.2">
      <c r="A21" s="113"/>
      <c r="B21" s="145" t="s">
        <v>341</v>
      </c>
      <c r="C21" s="154"/>
      <c r="D21" s="154">
        <v>28658.6080595739</v>
      </c>
      <c r="E21" s="142"/>
    </row>
    <row r="22" spans="1:15" s="19" customFormat="1" ht="15" x14ac:dyDescent="0.2">
      <c r="A22" s="125" t="s">
        <v>363</v>
      </c>
      <c r="B22" s="187" t="s">
        <v>15</v>
      </c>
      <c r="C22" s="162"/>
      <c r="D22" s="162">
        <v>21.0950372284948</v>
      </c>
      <c r="E22" s="293"/>
      <c r="F22" s="295"/>
      <c r="G22" s="295"/>
      <c r="H22" s="295"/>
      <c r="I22" s="295"/>
      <c r="J22" s="295"/>
      <c r="K22" s="295"/>
      <c r="L22" s="295"/>
      <c r="M22" s="295"/>
      <c r="N22" s="295"/>
      <c r="O22" s="295"/>
    </row>
    <row r="23" spans="1:15" s="19" customFormat="1" ht="15" customHeight="1" x14ac:dyDescent="0.2">
      <c r="A23" s="113"/>
      <c r="B23" s="143" t="s">
        <v>340</v>
      </c>
      <c r="C23" s="154"/>
      <c r="D23" s="154">
        <v>21.300368644689801</v>
      </c>
      <c r="E23" s="142"/>
    </row>
    <row r="24" spans="1:15" s="19" customFormat="1" ht="15" customHeight="1" x14ac:dyDescent="0.2">
      <c r="A24" s="113"/>
      <c r="B24" s="143" t="s">
        <v>341</v>
      </c>
      <c r="C24" s="155"/>
      <c r="D24" s="155">
        <v>8806.9085629917408</v>
      </c>
      <c r="E24" s="145"/>
      <c r="F24" s="295"/>
      <c r="G24" s="295"/>
      <c r="H24" s="295"/>
      <c r="I24" s="295"/>
      <c r="J24" s="295"/>
      <c r="K24" s="295"/>
      <c r="L24" s="295"/>
      <c r="M24" s="295"/>
      <c r="N24" s="295"/>
      <c r="O24" s="295"/>
    </row>
    <row r="25" spans="1:15" s="19" customFormat="1" x14ac:dyDescent="0.2">
      <c r="A25" s="157"/>
      <c r="B25" s="158"/>
      <c r="C25" s="159"/>
      <c r="D25" s="159"/>
      <c r="E25" s="156"/>
    </row>
    <row r="26" spans="1:15" s="21" customFormat="1" ht="15.75" x14ac:dyDescent="0.2">
      <c r="A26" s="898" t="s">
        <v>574</v>
      </c>
      <c r="B26" s="898"/>
      <c r="C26" s="898"/>
      <c r="D26" s="149"/>
      <c r="E26" s="149"/>
      <c r="F26" s="20"/>
      <c r="G26" s="20"/>
      <c r="H26" s="20"/>
      <c r="I26" s="20"/>
      <c r="J26" s="20"/>
      <c r="K26" s="20"/>
      <c r="L26" s="20"/>
      <c r="M26" s="20"/>
      <c r="N26" s="20"/>
      <c r="O26" s="20"/>
    </row>
    <row r="27" spans="1:15" s="21" customFormat="1" ht="15.75" x14ac:dyDescent="0.2">
      <c r="A27" s="898" t="s">
        <v>344</v>
      </c>
      <c r="B27" s="898"/>
      <c r="C27" s="898"/>
      <c r="D27" s="898"/>
      <c r="E27" s="150"/>
    </row>
    <row r="28" spans="1:15" s="21" customFormat="1" ht="15.75" x14ac:dyDescent="0.2">
      <c r="A28" s="898" t="s">
        <v>345</v>
      </c>
      <c r="B28" s="898"/>
      <c r="C28" s="898"/>
      <c r="D28" s="149"/>
      <c r="E28" s="149"/>
      <c r="F28" s="20"/>
      <c r="G28" s="20"/>
      <c r="H28" s="20"/>
      <c r="I28" s="20"/>
      <c r="J28" s="20"/>
      <c r="K28" s="20"/>
      <c r="L28" s="20"/>
      <c r="M28" s="20"/>
      <c r="N28" s="20"/>
      <c r="O28" s="20"/>
    </row>
    <row r="29" spans="1:15" s="20" customFormat="1" ht="15.75" x14ac:dyDescent="0.25">
      <c r="A29" s="126" t="s">
        <v>346</v>
      </c>
      <c r="B29" s="126"/>
      <c r="C29" s="95"/>
      <c r="D29" s="149"/>
      <c r="E29" s="149"/>
    </row>
    <row r="30" spans="1:15" s="20" customFormat="1" ht="15.75" customHeight="1" x14ac:dyDescent="0.25">
      <c r="A30" s="95" t="s">
        <v>347</v>
      </c>
      <c r="B30" s="95"/>
      <c r="C30" s="127"/>
      <c r="D30" s="149"/>
      <c r="E30" s="149"/>
    </row>
    <row r="31" spans="1:15" ht="15" x14ac:dyDescent="0.2">
      <c r="A31" s="160"/>
      <c r="B31" s="160"/>
    </row>
    <row r="32" spans="1:15" s="12" customFormat="1" ht="15" x14ac:dyDescent="0.2">
      <c r="A32" s="308"/>
      <c r="B32" s="308"/>
    </row>
    <row r="33" spans="1:2" ht="15" x14ac:dyDescent="0.2">
      <c r="A33" s="160"/>
      <c r="B33" s="160"/>
    </row>
    <row r="34" spans="1:2" s="12" customFormat="1" x14ac:dyDescent="0.2"/>
    <row r="36" spans="1:2" s="12" customFormat="1" x14ac:dyDescent="0.2"/>
    <row r="38" spans="1:2" s="12" customFormat="1" x14ac:dyDescent="0.2"/>
    <row r="40" spans="1:2" s="12" customFormat="1" x14ac:dyDescent="0.2"/>
    <row r="42" spans="1:2" s="12" customFormat="1" x14ac:dyDescent="0.2"/>
  </sheetData>
  <mergeCells count="6">
    <mergeCell ref="A26:C26"/>
    <mergeCell ref="A27:D27"/>
    <mergeCell ref="A28:C28"/>
    <mergeCell ref="A6:D7"/>
    <mergeCell ref="C12:D12"/>
    <mergeCell ref="C11:D11"/>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EBD7-3088-44A5-9479-8BA3A6CB43D5}">
  <sheetPr>
    <tabColor theme="1"/>
  </sheetPr>
  <dimension ref="A6:O42"/>
  <sheetViews>
    <sheetView showGridLines="0" showRowColHeaders="0" zoomScaleNormal="100" workbookViewId="0">
      <selection activeCell="F14" sqref="F14"/>
    </sheetView>
  </sheetViews>
  <sheetFormatPr baseColWidth="10" defaultRowHeight="12.75" x14ac:dyDescent="0.2"/>
  <cols>
    <col min="1" max="1" width="63.140625" style="134" customWidth="1"/>
    <col min="2" max="2" width="14.7109375" style="134" bestFit="1" customWidth="1"/>
    <col min="3" max="230" width="11.42578125" style="134"/>
    <col min="231" max="231" width="1.28515625" style="134" customWidth="1"/>
    <col min="232" max="232" width="53.85546875" style="134" customWidth="1"/>
    <col min="233" max="233" width="10.85546875" style="134" bestFit="1" customWidth="1"/>
    <col min="234" max="234" width="2.85546875" style="134" customWidth="1"/>
    <col min="235" max="235" width="10" style="134" customWidth="1"/>
    <col min="236" max="236" width="3.7109375" style="134" customWidth="1"/>
    <col min="237" max="237" width="13.7109375" style="134" customWidth="1"/>
    <col min="238" max="238" width="5" style="134" customWidth="1"/>
    <col min="239" max="239" width="10.5703125" style="134" bestFit="1" customWidth="1"/>
    <col min="240" max="240" width="4.85546875" style="134" customWidth="1"/>
    <col min="241" max="241" width="10.5703125" style="134" bestFit="1" customWidth="1"/>
    <col min="242" max="242" width="3.7109375" style="134" customWidth="1"/>
    <col min="243" max="243" width="13.7109375" style="134" customWidth="1"/>
    <col min="244" max="244" width="5.5703125" style="134" customWidth="1"/>
    <col min="245" max="245" width="10.5703125" style="134" customWidth="1"/>
    <col min="246" max="246" width="4.85546875" style="134" customWidth="1"/>
    <col min="247" max="247" width="10.5703125" style="134" bestFit="1" customWidth="1"/>
    <col min="248" max="248" width="4.85546875" style="134" customWidth="1"/>
    <col min="249" max="249" width="13.7109375" style="134" customWidth="1"/>
    <col min="250" max="486" width="11.42578125" style="134"/>
    <col min="487" max="487" width="1.28515625" style="134" customWidth="1"/>
    <col min="488" max="488" width="53.85546875" style="134" customWidth="1"/>
    <col min="489" max="489" width="10.85546875" style="134" bestFit="1" customWidth="1"/>
    <col min="490" max="490" width="2.85546875" style="134" customWidth="1"/>
    <col min="491" max="491" width="10" style="134" customWidth="1"/>
    <col min="492" max="492" width="3.7109375" style="134" customWidth="1"/>
    <col min="493" max="493" width="13.7109375" style="134" customWidth="1"/>
    <col min="494" max="494" width="5" style="134" customWidth="1"/>
    <col min="495" max="495" width="10.5703125" style="134" bestFit="1" customWidth="1"/>
    <col min="496" max="496" width="4.85546875" style="134" customWidth="1"/>
    <col min="497" max="497" width="10.5703125" style="134" bestFit="1" customWidth="1"/>
    <col min="498" max="498" width="3.7109375" style="134" customWidth="1"/>
    <col min="499" max="499" width="13.7109375" style="134" customWidth="1"/>
    <col min="500" max="500" width="5.5703125" style="134" customWidth="1"/>
    <col min="501" max="501" width="10.5703125" style="134" customWidth="1"/>
    <col min="502" max="502" width="4.85546875" style="134" customWidth="1"/>
    <col min="503" max="503" width="10.5703125" style="134" bestFit="1" customWidth="1"/>
    <col min="504" max="504" width="4.85546875" style="134" customWidth="1"/>
    <col min="505" max="505" width="13.7109375" style="134" customWidth="1"/>
    <col min="506" max="742" width="11.42578125" style="134"/>
    <col min="743" max="743" width="1.28515625" style="134" customWidth="1"/>
    <col min="744" max="744" width="53.85546875" style="134" customWidth="1"/>
    <col min="745" max="745" width="10.85546875" style="134" bestFit="1" customWidth="1"/>
    <col min="746" max="746" width="2.85546875" style="134" customWidth="1"/>
    <col min="747" max="747" width="10" style="134" customWidth="1"/>
    <col min="748" max="748" width="3.7109375" style="134" customWidth="1"/>
    <col min="749" max="749" width="13.7109375" style="134" customWidth="1"/>
    <col min="750" max="750" width="5" style="134" customWidth="1"/>
    <col min="751" max="751" width="10.5703125" style="134" bestFit="1" customWidth="1"/>
    <col min="752" max="752" width="4.85546875" style="134" customWidth="1"/>
    <col min="753" max="753" width="10.5703125" style="134" bestFit="1" customWidth="1"/>
    <col min="754" max="754" width="3.7109375" style="134" customWidth="1"/>
    <col min="755" max="755" width="13.7109375" style="134" customWidth="1"/>
    <col min="756" max="756" width="5.5703125" style="134" customWidth="1"/>
    <col min="757" max="757" width="10.5703125" style="134" customWidth="1"/>
    <col min="758" max="758" width="4.85546875" style="134" customWidth="1"/>
    <col min="759" max="759" width="10.5703125" style="134" bestFit="1" customWidth="1"/>
    <col min="760" max="760" width="4.85546875" style="134" customWidth="1"/>
    <col min="761" max="761" width="13.7109375" style="134" customWidth="1"/>
    <col min="762" max="998" width="11.42578125" style="134"/>
    <col min="999" max="999" width="1.28515625" style="134" customWidth="1"/>
    <col min="1000" max="1000" width="53.85546875" style="134" customWidth="1"/>
    <col min="1001" max="1001" width="10.85546875" style="134" bestFit="1" customWidth="1"/>
    <col min="1002" max="1002" width="2.85546875" style="134" customWidth="1"/>
    <col min="1003" max="1003" width="10" style="134" customWidth="1"/>
    <col min="1004" max="1004" width="3.7109375" style="134" customWidth="1"/>
    <col min="1005" max="1005" width="13.7109375" style="134" customWidth="1"/>
    <col min="1006" max="1006" width="5" style="134" customWidth="1"/>
    <col min="1007" max="1007" width="10.5703125" style="134" bestFit="1" customWidth="1"/>
    <col min="1008" max="1008" width="4.85546875" style="134" customWidth="1"/>
    <col min="1009" max="1009" width="10.5703125" style="134" bestFit="1" customWidth="1"/>
    <col min="1010" max="1010" width="3.7109375" style="134" customWidth="1"/>
    <col min="1011" max="1011" width="13.7109375" style="134" customWidth="1"/>
    <col min="1012" max="1012" width="5.5703125" style="134" customWidth="1"/>
    <col min="1013" max="1013" width="10.5703125" style="134" customWidth="1"/>
    <col min="1014" max="1014" width="4.85546875" style="134" customWidth="1"/>
    <col min="1015" max="1015" width="10.5703125" style="134" bestFit="1" customWidth="1"/>
    <col min="1016" max="1016" width="4.85546875" style="134" customWidth="1"/>
    <col min="1017" max="1017" width="13.7109375" style="134" customWidth="1"/>
    <col min="1018" max="1254" width="11.42578125" style="134"/>
    <col min="1255" max="1255" width="1.28515625" style="134" customWidth="1"/>
    <col min="1256" max="1256" width="53.85546875" style="134" customWidth="1"/>
    <col min="1257" max="1257" width="10.85546875" style="134" bestFit="1" customWidth="1"/>
    <col min="1258" max="1258" width="2.85546875" style="134" customWidth="1"/>
    <col min="1259" max="1259" width="10" style="134" customWidth="1"/>
    <col min="1260" max="1260" width="3.7109375" style="134" customWidth="1"/>
    <col min="1261" max="1261" width="13.7109375" style="134" customWidth="1"/>
    <col min="1262" max="1262" width="5" style="134" customWidth="1"/>
    <col min="1263" max="1263" width="10.5703125" style="134" bestFit="1" customWidth="1"/>
    <col min="1264" max="1264" width="4.85546875" style="134" customWidth="1"/>
    <col min="1265" max="1265" width="10.5703125" style="134" bestFit="1" customWidth="1"/>
    <col min="1266" max="1266" width="3.7109375" style="134" customWidth="1"/>
    <col min="1267" max="1267" width="13.7109375" style="134" customWidth="1"/>
    <col min="1268" max="1268" width="5.5703125" style="134" customWidth="1"/>
    <col min="1269" max="1269" width="10.5703125" style="134" customWidth="1"/>
    <col min="1270" max="1270" width="4.85546875" style="134" customWidth="1"/>
    <col min="1271" max="1271" width="10.5703125" style="134" bestFit="1" customWidth="1"/>
    <col min="1272" max="1272" width="4.85546875" style="134" customWidth="1"/>
    <col min="1273" max="1273" width="13.7109375" style="134" customWidth="1"/>
    <col min="1274" max="1510" width="11.42578125" style="134"/>
    <col min="1511" max="1511" width="1.28515625" style="134" customWidth="1"/>
    <col min="1512" max="1512" width="53.85546875" style="134" customWidth="1"/>
    <col min="1513" max="1513" width="10.85546875" style="134" bestFit="1" customWidth="1"/>
    <col min="1514" max="1514" width="2.85546875" style="134" customWidth="1"/>
    <col min="1515" max="1515" width="10" style="134" customWidth="1"/>
    <col min="1516" max="1516" width="3.7109375" style="134" customWidth="1"/>
    <col min="1517" max="1517" width="13.7109375" style="134" customWidth="1"/>
    <col min="1518" max="1518" width="5" style="134" customWidth="1"/>
    <col min="1519" max="1519" width="10.5703125" style="134" bestFit="1" customWidth="1"/>
    <col min="1520" max="1520" width="4.85546875" style="134" customWidth="1"/>
    <col min="1521" max="1521" width="10.5703125" style="134" bestFit="1" customWidth="1"/>
    <col min="1522" max="1522" width="3.7109375" style="134" customWidth="1"/>
    <col min="1523" max="1523" width="13.7109375" style="134" customWidth="1"/>
    <col min="1524" max="1524" width="5.5703125" style="134" customWidth="1"/>
    <col min="1525" max="1525" width="10.5703125" style="134" customWidth="1"/>
    <col min="1526" max="1526" width="4.85546875" style="134" customWidth="1"/>
    <col min="1527" max="1527" width="10.5703125" style="134" bestFit="1" customWidth="1"/>
    <col min="1528" max="1528" width="4.85546875" style="134" customWidth="1"/>
    <col min="1529" max="1529" width="13.7109375" style="134" customWidth="1"/>
    <col min="1530" max="1766" width="11.42578125" style="134"/>
    <col min="1767" max="1767" width="1.28515625" style="134" customWidth="1"/>
    <col min="1768" max="1768" width="53.85546875" style="134" customWidth="1"/>
    <col min="1769" max="1769" width="10.85546875" style="134" bestFit="1" customWidth="1"/>
    <col min="1770" max="1770" width="2.85546875" style="134" customWidth="1"/>
    <col min="1771" max="1771" width="10" style="134" customWidth="1"/>
    <col min="1772" max="1772" width="3.7109375" style="134" customWidth="1"/>
    <col min="1773" max="1773" width="13.7109375" style="134" customWidth="1"/>
    <col min="1774" max="1774" width="5" style="134" customWidth="1"/>
    <col min="1775" max="1775" width="10.5703125" style="134" bestFit="1" customWidth="1"/>
    <col min="1776" max="1776" width="4.85546875" style="134" customWidth="1"/>
    <col min="1777" max="1777" width="10.5703125" style="134" bestFit="1" customWidth="1"/>
    <col min="1778" max="1778" width="3.7109375" style="134" customWidth="1"/>
    <col min="1779" max="1779" width="13.7109375" style="134" customWidth="1"/>
    <col min="1780" max="1780" width="5.5703125" style="134" customWidth="1"/>
    <col min="1781" max="1781" width="10.5703125" style="134" customWidth="1"/>
    <col min="1782" max="1782" width="4.85546875" style="134" customWidth="1"/>
    <col min="1783" max="1783" width="10.5703125" style="134" bestFit="1" customWidth="1"/>
    <col min="1784" max="1784" width="4.85546875" style="134" customWidth="1"/>
    <col min="1785" max="1785" width="13.7109375" style="134" customWidth="1"/>
    <col min="1786" max="2022" width="11.42578125" style="134"/>
    <col min="2023" max="2023" width="1.28515625" style="134" customWidth="1"/>
    <col min="2024" max="2024" width="53.85546875" style="134" customWidth="1"/>
    <col min="2025" max="2025" width="10.85546875" style="134" bestFit="1" customWidth="1"/>
    <col min="2026" max="2026" width="2.85546875" style="134" customWidth="1"/>
    <col min="2027" max="2027" width="10" style="134" customWidth="1"/>
    <col min="2028" max="2028" width="3.7109375" style="134" customWidth="1"/>
    <col min="2029" max="2029" width="13.7109375" style="134" customWidth="1"/>
    <col min="2030" max="2030" width="5" style="134" customWidth="1"/>
    <col min="2031" max="2031" width="10.5703125" style="134" bestFit="1" customWidth="1"/>
    <col min="2032" max="2032" width="4.85546875" style="134" customWidth="1"/>
    <col min="2033" max="2033" width="10.5703125" style="134" bestFit="1" customWidth="1"/>
    <col min="2034" max="2034" width="3.7109375" style="134" customWidth="1"/>
    <col min="2035" max="2035" width="13.7109375" style="134" customWidth="1"/>
    <col min="2036" max="2036" width="5.5703125" style="134" customWidth="1"/>
    <col min="2037" max="2037" width="10.5703125" style="134" customWidth="1"/>
    <col min="2038" max="2038" width="4.85546875" style="134" customWidth="1"/>
    <col min="2039" max="2039" width="10.5703125" style="134" bestFit="1" customWidth="1"/>
    <col min="2040" max="2040" width="4.85546875" style="134" customWidth="1"/>
    <col min="2041" max="2041" width="13.7109375" style="134" customWidth="1"/>
    <col min="2042" max="2278" width="11.42578125" style="134"/>
    <col min="2279" max="2279" width="1.28515625" style="134" customWidth="1"/>
    <col min="2280" max="2280" width="53.85546875" style="134" customWidth="1"/>
    <col min="2281" max="2281" width="10.85546875" style="134" bestFit="1" customWidth="1"/>
    <col min="2282" max="2282" width="2.85546875" style="134" customWidth="1"/>
    <col min="2283" max="2283" width="10" style="134" customWidth="1"/>
    <col min="2284" max="2284" width="3.7109375" style="134" customWidth="1"/>
    <col min="2285" max="2285" width="13.7109375" style="134" customWidth="1"/>
    <col min="2286" max="2286" width="5" style="134" customWidth="1"/>
    <col min="2287" max="2287" width="10.5703125" style="134" bestFit="1" customWidth="1"/>
    <col min="2288" max="2288" width="4.85546875" style="134" customWidth="1"/>
    <col min="2289" max="2289" width="10.5703125" style="134" bestFit="1" customWidth="1"/>
    <col min="2290" max="2290" width="3.7109375" style="134" customWidth="1"/>
    <col min="2291" max="2291" width="13.7109375" style="134" customWidth="1"/>
    <col min="2292" max="2292" width="5.5703125" style="134" customWidth="1"/>
    <col min="2293" max="2293" width="10.5703125" style="134" customWidth="1"/>
    <col min="2294" max="2294" width="4.85546875" style="134" customWidth="1"/>
    <col min="2295" max="2295" width="10.5703125" style="134" bestFit="1" customWidth="1"/>
    <col min="2296" max="2296" width="4.85546875" style="134" customWidth="1"/>
    <col min="2297" max="2297" width="13.7109375" style="134" customWidth="1"/>
    <col min="2298" max="2534" width="11.42578125" style="134"/>
    <col min="2535" max="2535" width="1.28515625" style="134" customWidth="1"/>
    <col min="2536" max="2536" width="53.85546875" style="134" customWidth="1"/>
    <col min="2537" max="2537" width="10.85546875" style="134" bestFit="1" customWidth="1"/>
    <col min="2538" max="2538" width="2.85546875" style="134" customWidth="1"/>
    <col min="2539" max="2539" width="10" style="134" customWidth="1"/>
    <col min="2540" max="2540" width="3.7109375" style="134" customWidth="1"/>
    <col min="2541" max="2541" width="13.7109375" style="134" customWidth="1"/>
    <col min="2542" max="2542" width="5" style="134" customWidth="1"/>
    <col min="2543" max="2543" width="10.5703125" style="134" bestFit="1" customWidth="1"/>
    <col min="2544" max="2544" width="4.85546875" style="134" customWidth="1"/>
    <col min="2545" max="2545" width="10.5703125" style="134" bestFit="1" customWidth="1"/>
    <col min="2546" max="2546" width="3.7109375" style="134" customWidth="1"/>
    <col min="2547" max="2547" width="13.7109375" style="134" customWidth="1"/>
    <col min="2548" max="2548" width="5.5703125" style="134" customWidth="1"/>
    <col min="2549" max="2549" width="10.5703125" style="134" customWidth="1"/>
    <col min="2550" max="2550" width="4.85546875" style="134" customWidth="1"/>
    <col min="2551" max="2551" width="10.5703125" style="134" bestFit="1" customWidth="1"/>
    <col min="2552" max="2552" width="4.85546875" style="134" customWidth="1"/>
    <col min="2553" max="2553" width="13.7109375" style="134" customWidth="1"/>
    <col min="2554" max="2790" width="11.42578125" style="134"/>
    <col min="2791" max="2791" width="1.28515625" style="134" customWidth="1"/>
    <col min="2792" max="2792" width="53.85546875" style="134" customWidth="1"/>
    <col min="2793" max="2793" width="10.85546875" style="134" bestFit="1" customWidth="1"/>
    <col min="2794" max="2794" width="2.85546875" style="134" customWidth="1"/>
    <col min="2795" max="2795" width="10" style="134" customWidth="1"/>
    <col min="2796" max="2796" width="3.7109375" style="134" customWidth="1"/>
    <col min="2797" max="2797" width="13.7109375" style="134" customWidth="1"/>
    <col min="2798" max="2798" width="5" style="134" customWidth="1"/>
    <col min="2799" max="2799" width="10.5703125" style="134" bestFit="1" customWidth="1"/>
    <col min="2800" max="2800" width="4.85546875" style="134" customWidth="1"/>
    <col min="2801" max="2801" width="10.5703125" style="134" bestFit="1" customWidth="1"/>
    <col min="2802" max="2802" width="3.7109375" style="134" customWidth="1"/>
    <col min="2803" max="2803" width="13.7109375" style="134" customWidth="1"/>
    <col min="2804" max="2804" width="5.5703125" style="134" customWidth="1"/>
    <col min="2805" max="2805" width="10.5703125" style="134" customWidth="1"/>
    <col min="2806" max="2806" width="4.85546875" style="134" customWidth="1"/>
    <col min="2807" max="2807" width="10.5703125" style="134" bestFit="1" customWidth="1"/>
    <col min="2808" max="2808" width="4.85546875" style="134" customWidth="1"/>
    <col min="2809" max="2809" width="13.7109375" style="134" customWidth="1"/>
    <col min="2810" max="3046" width="11.42578125" style="134"/>
    <col min="3047" max="3047" width="1.28515625" style="134" customWidth="1"/>
    <col min="3048" max="3048" width="53.85546875" style="134" customWidth="1"/>
    <col min="3049" max="3049" width="10.85546875" style="134" bestFit="1" customWidth="1"/>
    <col min="3050" max="3050" width="2.85546875" style="134" customWidth="1"/>
    <col min="3051" max="3051" width="10" style="134" customWidth="1"/>
    <col min="3052" max="3052" width="3.7109375" style="134" customWidth="1"/>
    <col min="3053" max="3053" width="13.7109375" style="134" customWidth="1"/>
    <col min="3054" max="3054" width="5" style="134" customWidth="1"/>
    <col min="3055" max="3055" width="10.5703125" style="134" bestFit="1" customWidth="1"/>
    <col min="3056" max="3056" width="4.85546875" style="134" customWidth="1"/>
    <col min="3057" max="3057" width="10.5703125" style="134" bestFit="1" customWidth="1"/>
    <col min="3058" max="3058" width="3.7109375" style="134" customWidth="1"/>
    <col min="3059" max="3059" width="13.7109375" style="134" customWidth="1"/>
    <col min="3060" max="3060" width="5.5703125" style="134" customWidth="1"/>
    <col min="3061" max="3061" width="10.5703125" style="134" customWidth="1"/>
    <col min="3062" max="3062" width="4.85546875" style="134" customWidth="1"/>
    <col min="3063" max="3063" width="10.5703125" style="134" bestFit="1" customWidth="1"/>
    <col min="3064" max="3064" width="4.85546875" style="134" customWidth="1"/>
    <col min="3065" max="3065" width="13.7109375" style="134" customWidth="1"/>
    <col min="3066" max="3302" width="11.42578125" style="134"/>
    <col min="3303" max="3303" width="1.28515625" style="134" customWidth="1"/>
    <col min="3304" max="3304" width="53.85546875" style="134" customWidth="1"/>
    <col min="3305" max="3305" width="10.85546875" style="134" bestFit="1" customWidth="1"/>
    <col min="3306" max="3306" width="2.85546875" style="134" customWidth="1"/>
    <col min="3307" max="3307" width="10" style="134" customWidth="1"/>
    <col min="3308" max="3308" width="3.7109375" style="134" customWidth="1"/>
    <col min="3309" max="3309" width="13.7109375" style="134" customWidth="1"/>
    <col min="3310" max="3310" width="5" style="134" customWidth="1"/>
    <col min="3311" max="3311" width="10.5703125" style="134" bestFit="1" customWidth="1"/>
    <col min="3312" max="3312" width="4.85546875" style="134" customWidth="1"/>
    <col min="3313" max="3313" width="10.5703125" style="134" bestFit="1" customWidth="1"/>
    <col min="3314" max="3314" width="3.7109375" style="134" customWidth="1"/>
    <col min="3315" max="3315" width="13.7109375" style="134" customWidth="1"/>
    <col min="3316" max="3316" width="5.5703125" style="134" customWidth="1"/>
    <col min="3317" max="3317" width="10.5703125" style="134" customWidth="1"/>
    <col min="3318" max="3318" width="4.85546875" style="134" customWidth="1"/>
    <col min="3319" max="3319" width="10.5703125" style="134" bestFit="1" customWidth="1"/>
    <col min="3320" max="3320" width="4.85546875" style="134" customWidth="1"/>
    <col min="3321" max="3321" width="13.7109375" style="134" customWidth="1"/>
    <col min="3322" max="3558" width="11.42578125" style="134"/>
    <col min="3559" max="3559" width="1.28515625" style="134" customWidth="1"/>
    <col min="3560" max="3560" width="53.85546875" style="134" customWidth="1"/>
    <col min="3561" max="3561" width="10.85546875" style="134" bestFit="1" customWidth="1"/>
    <col min="3562" max="3562" width="2.85546875" style="134" customWidth="1"/>
    <col min="3563" max="3563" width="10" style="134" customWidth="1"/>
    <col min="3564" max="3564" width="3.7109375" style="134" customWidth="1"/>
    <col min="3565" max="3565" width="13.7109375" style="134" customWidth="1"/>
    <col min="3566" max="3566" width="5" style="134" customWidth="1"/>
    <col min="3567" max="3567" width="10.5703125" style="134" bestFit="1" customWidth="1"/>
    <col min="3568" max="3568" width="4.85546875" style="134" customWidth="1"/>
    <col min="3569" max="3569" width="10.5703125" style="134" bestFit="1" customWidth="1"/>
    <col min="3570" max="3570" width="3.7109375" style="134" customWidth="1"/>
    <col min="3571" max="3571" width="13.7109375" style="134" customWidth="1"/>
    <col min="3572" max="3572" width="5.5703125" style="134" customWidth="1"/>
    <col min="3573" max="3573" width="10.5703125" style="134" customWidth="1"/>
    <col min="3574" max="3574" width="4.85546875" style="134" customWidth="1"/>
    <col min="3575" max="3575" width="10.5703125" style="134" bestFit="1" customWidth="1"/>
    <col min="3576" max="3576" width="4.85546875" style="134" customWidth="1"/>
    <col min="3577" max="3577" width="13.7109375" style="134" customWidth="1"/>
    <col min="3578" max="3814" width="11.42578125" style="134"/>
    <col min="3815" max="3815" width="1.28515625" style="134" customWidth="1"/>
    <col min="3816" max="3816" width="53.85546875" style="134" customWidth="1"/>
    <col min="3817" max="3817" width="10.85546875" style="134" bestFit="1" customWidth="1"/>
    <col min="3818" max="3818" width="2.85546875" style="134" customWidth="1"/>
    <col min="3819" max="3819" width="10" style="134" customWidth="1"/>
    <col min="3820" max="3820" width="3.7109375" style="134" customWidth="1"/>
    <col min="3821" max="3821" width="13.7109375" style="134" customWidth="1"/>
    <col min="3822" max="3822" width="5" style="134" customWidth="1"/>
    <col min="3823" max="3823" width="10.5703125" style="134" bestFit="1" customWidth="1"/>
    <col min="3824" max="3824" width="4.85546875" style="134" customWidth="1"/>
    <col min="3825" max="3825" width="10.5703125" style="134" bestFit="1" customWidth="1"/>
    <col min="3826" max="3826" width="3.7109375" style="134" customWidth="1"/>
    <col min="3827" max="3827" width="13.7109375" style="134" customWidth="1"/>
    <col min="3828" max="3828" width="5.5703125" style="134" customWidth="1"/>
    <col min="3829" max="3829" width="10.5703125" style="134" customWidth="1"/>
    <col min="3830" max="3830" width="4.85546875" style="134" customWidth="1"/>
    <col min="3831" max="3831" width="10.5703125" style="134" bestFit="1" customWidth="1"/>
    <col min="3832" max="3832" width="4.85546875" style="134" customWidth="1"/>
    <col min="3833" max="3833" width="13.7109375" style="134" customWidth="1"/>
    <col min="3834" max="4070" width="11.42578125" style="134"/>
    <col min="4071" max="4071" width="1.28515625" style="134" customWidth="1"/>
    <col min="4072" max="4072" width="53.85546875" style="134" customWidth="1"/>
    <col min="4073" max="4073" width="10.85546875" style="134" bestFit="1" customWidth="1"/>
    <col min="4074" max="4074" width="2.85546875" style="134" customWidth="1"/>
    <col min="4075" max="4075" width="10" style="134" customWidth="1"/>
    <col min="4076" max="4076" width="3.7109375" style="134" customWidth="1"/>
    <col min="4077" max="4077" width="13.7109375" style="134" customWidth="1"/>
    <col min="4078" max="4078" width="5" style="134" customWidth="1"/>
    <col min="4079" max="4079" width="10.5703125" style="134" bestFit="1" customWidth="1"/>
    <col min="4080" max="4080" width="4.85546875" style="134" customWidth="1"/>
    <col min="4081" max="4081" width="10.5703125" style="134" bestFit="1" customWidth="1"/>
    <col min="4082" max="4082" width="3.7109375" style="134" customWidth="1"/>
    <col min="4083" max="4083" width="13.7109375" style="134" customWidth="1"/>
    <col min="4084" max="4084" width="5.5703125" style="134" customWidth="1"/>
    <col min="4085" max="4085" width="10.5703125" style="134" customWidth="1"/>
    <col min="4086" max="4086" width="4.85546875" style="134" customWidth="1"/>
    <col min="4087" max="4087" width="10.5703125" style="134" bestFit="1" customWidth="1"/>
    <col min="4088" max="4088" width="4.85546875" style="134" customWidth="1"/>
    <col min="4089" max="4089" width="13.7109375" style="134" customWidth="1"/>
    <col min="4090" max="4326" width="11.42578125" style="134"/>
    <col min="4327" max="4327" width="1.28515625" style="134" customWidth="1"/>
    <col min="4328" max="4328" width="53.85546875" style="134" customWidth="1"/>
    <col min="4329" max="4329" width="10.85546875" style="134" bestFit="1" customWidth="1"/>
    <col min="4330" max="4330" width="2.85546875" style="134" customWidth="1"/>
    <col min="4331" max="4331" width="10" style="134" customWidth="1"/>
    <col min="4332" max="4332" width="3.7109375" style="134" customWidth="1"/>
    <col min="4333" max="4333" width="13.7109375" style="134" customWidth="1"/>
    <col min="4334" max="4334" width="5" style="134" customWidth="1"/>
    <col min="4335" max="4335" width="10.5703125" style="134" bestFit="1" customWidth="1"/>
    <col min="4336" max="4336" width="4.85546875" style="134" customWidth="1"/>
    <col min="4337" max="4337" width="10.5703125" style="134" bestFit="1" customWidth="1"/>
    <col min="4338" max="4338" width="3.7109375" style="134" customWidth="1"/>
    <col min="4339" max="4339" width="13.7109375" style="134" customWidth="1"/>
    <col min="4340" max="4340" width="5.5703125" style="134" customWidth="1"/>
    <col min="4341" max="4341" width="10.5703125" style="134" customWidth="1"/>
    <col min="4342" max="4342" width="4.85546875" style="134" customWidth="1"/>
    <col min="4343" max="4343" width="10.5703125" style="134" bestFit="1" customWidth="1"/>
    <col min="4344" max="4344" width="4.85546875" style="134" customWidth="1"/>
    <col min="4345" max="4345" width="13.7109375" style="134" customWidth="1"/>
    <col min="4346" max="4582" width="11.42578125" style="134"/>
    <col min="4583" max="4583" width="1.28515625" style="134" customWidth="1"/>
    <col min="4584" max="4584" width="53.85546875" style="134" customWidth="1"/>
    <col min="4585" max="4585" width="10.85546875" style="134" bestFit="1" customWidth="1"/>
    <col min="4586" max="4586" width="2.85546875" style="134" customWidth="1"/>
    <col min="4587" max="4587" width="10" style="134" customWidth="1"/>
    <col min="4588" max="4588" width="3.7109375" style="134" customWidth="1"/>
    <col min="4589" max="4589" width="13.7109375" style="134" customWidth="1"/>
    <col min="4590" max="4590" width="5" style="134" customWidth="1"/>
    <col min="4591" max="4591" width="10.5703125" style="134" bestFit="1" customWidth="1"/>
    <col min="4592" max="4592" width="4.85546875" style="134" customWidth="1"/>
    <col min="4593" max="4593" width="10.5703125" style="134" bestFit="1" customWidth="1"/>
    <col min="4594" max="4594" width="3.7109375" style="134" customWidth="1"/>
    <col min="4595" max="4595" width="13.7109375" style="134" customWidth="1"/>
    <col min="4596" max="4596" width="5.5703125" style="134" customWidth="1"/>
    <col min="4597" max="4597" width="10.5703125" style="134" customWidth="1"/>
    <col min="4598" max="4598" width="4.85546875" style="134" customWidth="1"/>
    <col min="4599" max="4599" width="10.5703125" style="134" bestFit="1" customWidth="1"/>
    <col min="4600" max="4600" width="4.85546875" style="134" customWidth="1"/>
    <col min="4601" max="4601" width="13.7109375" style="134" customWidth="1"/>
    <col min="4602" max="4838" width="11.42578125" style="134"/>
    <col min="4839" max="4839" width="1.28515625" style="134" customWidth="1"/>
    <col min="4840" max="4840" width="53.85546875" style="134" customWidth="1"/>
    <col min="4841" max="4841" width="10.85546875" style="134" bestFit="1" customWidth="1"/>
    <col min="4842" max="4842" width="2.85546875" style="134" customWidth="1"/>
    <col min="4843" max="4843" width="10" style="134" customWidth="1"/>
    <col min="4844" max="4844" width="3.7109375" style="134" customWidth="1"/>
    <col min="4845" max="4845" width="13.7109375" style="134" customWidth="1"/>
    <col min="4846" max="4846" width="5" style="134" customWidth="1"/>
    <col min="4847" max="4847" width="10.5703125" style="134" bestFit="1" customWidth="1"/>
    <col min="4848" max="4848" width="4.85546875" style="134" customWidth="1"/>
    <col min="4849" max="4849" width="10.5703125" style="134" bestFit="1" customWidth="1"/>
    <col min="4850" max="4850" width="3.7109375" style="134" customWidth="1"/>
    <col min="4851" max="4851" width="13.7109375" style="134" customWidth="1"/>
    <col min="4852" max="4852" width="5.5703125" style="134" customWidth="1"/>
    <col min="4853" max="4853" width="10.5703125" style="134" customWidth="1"/>
    <col min="4854" max="4854" width="4.85546875" style="134" customWidth="1"/>
    <col min="4855" max="4855" width="10.5703125" style="134" bestFit="1" customWidth="1"/>
    <col min="4856" max="4856" width="4.85546875" style="134" customWidth="1"/>
    <col min="4857" max="4857" width="13.7109375" style="134" customWidth="1"/>
    <col min="4858" max="5094" width="11.42578125" style="134"/>
    <col min="5095" max="5095" width="1.28515625" style="134" customWidth="1"/>
    <col min="5096" max="5096" width="53.85546875" style="134" customWidth="1"/>
    <col min="5097" max="5097" width="10.85546875" style="134" bestFit="1" customWidth="1"/>
    <col min="5098" max="5098" width="2.85546875" style="134" customWidth="1"/>
    <col min="5099" max="5099" width="10" style="134" customWidth="1"/>
    <col min="5100" max="5100" width="3.7109375" style="134" customWidth="1"/>
    <col min="5101" max="5101" width="13.7109375" style="134" customWidth="1"/>
    <col min="5102" max="5102" width="5" style="134" customWidth="1"/>
    <col min="5103" max="5103" width="10.5703125" style="134" bestFit="1" customWidth="1"/>
    <col min="5104" max="5104" width="4.85546875" style="134" customWidth="1"/>
    <col min="5105" max="5105" width="10.5703125" style="134" bestFit="1" customWidth="1"/>
    <col min="5106" max="5106" width="3.7109375" style="134" customWidth="1"/>
    <col min="5107" max="5107" width="13.7109375" style="134" customWidth="1"/>
    <col min="5108" max="5108" width="5.5703125" style="134" customWidth="1"/>
    <col min="5109" max="5109" width="10.5703125" style="134" customWidth="1"/>
    <col min="5110" max="5110" width="4.85546875" style="134" customWidth="1"/>
    <col min="5111" max="5111" width="10.5703125" style="134" bestFit="1" customWidth="1"/>
    <col min="5112" max="5112" width="4.85546875" style="134" customWidth="1"/>
    <col min="5113" max="5113" width="13.7109375" style="134" customWidth="1"/>
    <col min="5114" max="5350" width="11.42578125" style="134"/>
    <col min="5351" max="5351" width="1.28515625" style="134" customWidth="1"/>
    <col min="5352" max="5352" width="53.85546875" style="134" customWidth="1"/>
    <col min="5353" max="5353" width="10.85546875" style="134" bestFit="1" customWidth="1"/>
    <col min="5354" max="5354" width="2.85546875" style="134" customWidth="1"/>
    <col min="5355" max="5355" width="10" style="134" customWidth="1"/>
    <col min="5356" max="5356" width="3.7109375" style="134" customWidth="1"/>
    <col min="5357" max="5357" width="13.7109375" style="134" customWidth="1"/>
    <col min="5358" max="5358" width="5" style="134" customWidth="1"/>
    <col min="5359" max="5359" width="10.5703125" style="134" bestFit="1" customWidth="1"/>
    <col min="5360" max="5360" width="4.85546875" style="134" customWidth="1"/>
    <col min="5361" max="5361" width="10.5703125" style="134" bestFit="1" customWidth="1"/>
    <col min="5362" max="5362" width="3.7109375" style="134" customWidth="1"/>
    <col min="5363" max="5363" width="13.7109375" style="134" customWidth="1"/>
    <col min="5364" max="5364" width="5.5703125" style="134" customWidth="1"/>
    <col min="5365" max="5365" width="10.5703125" style="134" customWidth="1"/>
    <col min="5366" max="5366" width="4.85546875" style="134" customWidth="1"/>
    <col min="5367" max="5367" width="10.5703125" style="134" bestFit="1" customWidth="1"/>
    <col min="5368" max="5368" width="4.85546875" style="134" customWidth="1"/>
    <col min="5369" max="5369" width="13.7109375" style="134" customWidth="1"/>
    <col min="5370" max="5606" width="11.42578125" style="134"/>
    <col min="5607" max="5607" width="1.28515625" style="134" customWidth="1"/>
    <col min="5608" max="5608" width="53.85546875" style="134" customWidth="1"/>
    <col min="5609" max="5609" width="10.85546875" style="134" bestFit="1" customWidth="1"/>
    <col min="5610" max="5610" width="2.85546875" style="134" customWidth="1"/>
    <col min="5611" max="5611" width="10" style="134" customWidth="1"/>
    <col min="5612" max="5612" width="3.7109375" style="134" customWidth="1"/>
    <col min="5613" max="5613" width="13.7109375" style="134" customWidth="1"/>
    <col min="5614" max="5614" width="5" style="134" customWidth="1"/>
    <col min="5615" max="5615" width="10.5703125" style="134" bestFit="1" customWidth="1"/>
    <col min="5616" max="5616" width="4.85546875" style="134" customWidth="1"/>
    <col min="5617" max="5617" width="10.5703125" style="134" bestFit="1" customWidth="1"/>
    <col min="5618" max="5618" width="3.7109375" style="134" customWidth="1"/>
    <col min="5619" max="5619" width="13.7109375" style="134" customWidth="1"/>
    <col min="5620" max="5620" width="5.5703125" style="134" customWidth="1"/>
    <col min="5621" max="5621" width="10.5703125" style="134" customWidth="1"/>
    <col min="5622" max="5622" width="4.85546875" style="134" customWidth="1"/>
    <col min="5623" max="5623" width="10.5703125" style="134" bestFit="1" customWidth="1"/>
    <col min="5624" max="5624" width="4.85546875" style="134" customWidth="1"/>
    <col min="5625" max="5625" width="13.7109375" style="134" customWidth="1"/>
    <col min="5626" max="5862" width="11.42578125" style="134"/>
    <col min="5863" max="5863" width="1.28515625" style="134" customWidth="1"/>
    <col min="5864" max="5864" width="53.85546875" style="134" customWidth="1"/>
    <col min="5865" max="5865" width="10.85546875" style="134" bestFit="1" customWidth="1"/>
    <col min="5866" max="5866" width="2.85546875" style="134" customWidth="1"/>
    <col min="5867" max="5867" width="10" style="134" customWidth="1"/>
    <col min="5868" max="5868" width="3.7109375" style="134" customWidth="1"/>
    <col min="5869" max="5869" width="13.7109375" style="134" customWidth="1"/>
    <col min="5870" max="5870" width="5" style="134" customWidth="1"/>
    <col min="5871" max="5871" width="10.5703125" style="134" bestFit="1" customWidth="1"/>
    <col min="5872" max="5872" width="4.85546875" style="134" customWidth="1"/>
    <col min="5873" max="5873" width="10.5703125" style="134" bestFit="1" customWidth="1"/>
    <col min="5874" max="5874" width="3.7109375" style="134" customWidth="1"/>
    <col min="5875" max="5875" width="13.7109375" style="134" customWidth="1"/>
    <col min="5876" max="5876" width="5.5703125" style="134" customWidth="1"/>
    <col min="5877" max="5877" width="10.5703125" style="134" customWidth="1"/>
    <col min="5878" max="5878" width="4.85546875" style="134" customWidth="1"/>
    <col min="5879" max="5879" width="10.5703125" style="134" bestFit="1" customWidth="1"/>
    <col min="5880" max="5880" width="4.85546875" style="134" customWidth="1"/>
    <col min="5881" max="5881" width="13.7109375" style="134" customWidth="1"/>
    <col min="5882" max="6118" width="11.42578125" style="134"/>
    <col min="6119" max="6119" width="1.28515625" style="134" customWidth="1"/>
    <col min="6120" max="6120" width="53.85546875" style="134" customWidth="1"/>
    <col min="6121" max="6121" width="10.85546875" style="134" bestFit="1" customWidth="1"/>
    <col min="6122" max="6122" width="2.85546875" style="134" customWidth="1"/>
    <col min="6123" max="6123" width="10" style="134" customWidth="1"/>
    <col min="6124" max="6124" width="3.7109375" style="134" customWidth="1"/>
    <col min="6125" max="6125" width="13.7109375" style="134" customWidth="1"/>
    <col min="6126" max="6126" width="5" style="134" customWidth="1"/>
    <col min="6127" max="6127" width="10.5703125" style="134" bestFit="1" customWidth="1"/>
    <col min="6128" max="6128" width="4.85546875" style="134" customWidth="1"/>
    <col min="6129" max="6129" width="10.5703125" style="134" bestFit="1" customWidth="1"/>
    <col min="6130" max="6130" width="3.7109375" style="134" customWidth="1"/>
    <col min="6131" max="6131" width="13.7109375" style="134" customWidth="1"/>
    <col min="6132" max="6132" width="5.5703125" style="134" customWidth="1"/>
    <col min="6133" max="6133" width="10.5703125" style="134" customWidth="1"/>
    <col min="6134" max="6134" width="4.85546875" style="134" customWidth="1"/>
    <col min="6135" max="6135" width="10.5703125" style="134" bestFit="1" customWidth="1"/>
    <col min="6136" max="6136" width="4.85546875" style="134" customWidth="1"/>
    <col min="6137" max="6137" width="13.7109375" style="134" customWidth="1"/>
    <col min="6138" max="6374" width="11.42578125" style="134"/>
    <col min="6375" max="6375" width="1.28515625" style="134" customWidth="1"/>
    <col min="6376" max="6376" width="53.85546875" style="134" customWidth="1"/>
    <col min="6377" max="6377" width="10.85546875" style="134" bestFit="1" customWidth="1"/>
    <col min="6378" max="6378" width="2.85546875" style="134" customWidth="1"/>
    <col min="6379" max="6379" width="10" style="134" customWidth="1"/>
    <col min="6380" max="6380" width="3.7109375" style="134" customWidth="1"/>
    <col min="6381" max="6381" width="13.7109375" style="134" customWidth="1"/>
    <col min="6382" max="6382" width="5" style="134" customWidth="1"/>
    <col min="6383" max="6383" width="10.5703125" style="134" bestFit="1" customWidth="1"/>
    <col min="6384" max="6384" width="4.85546875" style="134" customWidth="1"/>
    <col min="6385" max="6385" width="10.5703125" style="134" bestFit="1" customWidth="1"/>
    <col min="6386" max="6386" width="3.7109375" style="134" customWidth="1"/>
    <col min="6387" max="6387" width="13.7109375" style="134" customWidth="1"/>
    <col min="6388" max="6388" width="5.5703125" style="134" customWidth="1"/>
    <col min="6389" max="6389" width="10.5703125" style="134" customWidth="1"/>
    <col min="6390" max="6390" width="4.85546875" style="134" customWidth="1"/>
    <col min="6391" max="6391" width="10.5703125" style="134" bestFit="1" customWidth="1"/>
    <col min="6392" max="6392" width="4.85546875" style="134" customWidth="1"/>
    <col min="6393" max="6393" width="13.7109375" style="134" customWidth="1"/>
    <col min="6394" max="6630" width="11.42578125" style="134"/>
    <col min="6631" max="6631" width="1.28515625" style="134" customWidth="1"/>
    <col min="6632" max="6632" width="53.85546875" style="134" customWidth="1"/>
    <col min="6633" max="6633" width="10.85546875" style="134" bestFit="1" customWidth="1"/>
    <col min="6634" max="6634" width="2.85546875" style="134" customWidth="1"/>
    <col min="6635" max="6635" width="10" style="134" customWidth="1"/>
    <col min="6636" max="6636" width="3.7109375" style="134" customWidth="1"/>
    <col min="6637" max="6637" width="13.7109375" style="134" customWidth="1"/>
    <col min="6638" max="6638" width="5" style="134" customWidth="1"/>
    <col min="6639" max="6639" width="10.5703125" style="134" bestFit="1" customWidth="1"/>
    <col min="6640" max="6640" width="4.85546875" style="134" customWidth="1"/>
    <col min="6641" max="6641" width="10.5703125" style="134" bestFit="1" customWidth="1"/>
    <col min="6642" max="6642" width="3.7109375" style="134" customWidth="1"/>
    <col min="6643" max="6643" width="13.7109375" style="134" customWidth="1"/>
    <col min="6644" max="6644" width="5.5703125" style="134" customWidth="1"/>
    <col min="6645" max="6645" width="10.5703125" style="134" customWidth="1"/>
    <col min="6646" max="6646" width="4.85546875" style="134" customWidth="1"/>
    <col min="6647" max="6647" width="10.5703125" style="134" bestFit="1" customWidth="1"/>
    <col min="6648" max="6648" width="4.85546875" style="134" customWidth="1"/>
    <col min="6649" max="6649" width="13.7109375" style="134" customWidth="1"/>
    <col min="6650" max="6886" width="11.42578125" style="134"/>
    <col min="6887" max="6887" width="1.28515625" style="134" customWidth="1"/>
    <col min="6888" max="6888" width="53.85546875" style="134" customWidth="1"/>
    <col min="6889" max="6889" width="10.85546875" style="134" bestFit="1" customWidth="1"/>
    <col min="6890" max="6890" width="2.85546875" style="134" customWidth="1"/>
    <col min="6891" max="6891" width="10" style="134" customWidth="1"/>
    <col min="6892" max="6892" width="3.7109375" style="134" customWidth="1"/>
    <col min="6893" max="6893" width="13.7109375" style="134" customWidth="1"/>
    <col min="6894" max="6894" width="5" style="134" customWidth="1"/>
    <col min="6895" max="6895" width="10.5703125" style="134" bestFit="1" customWidth="1"/>
    <col min="6896" max="6896" width="4.85546875" style="134" customWidth="1"/>
    <col min="6897" max="6897" width="10.5703125" style="134" bestFit="1" customWidth="1"/>
    <col min="6898" max="6898" width="3.7109375" style="134" customWidth="1"/>
    <col min="6899" max="6899" width="13.7109375" style="134" customWidth="1"/>
    <col min="6900" max="6900" width="5.5703125" style="134" customWidth="1"/>
    <col min="6901" max="6901" width="10.5703125" style="134" customWidth="1"/>
    <col min="6902" max="6902" width="4.85546875" style="134" customWidth="1"/>
    <col min="6903" max="6903" width="10.5703125" style="134" bestFit="1" customWidth="1"/>
    <col min="6904" max="6904" width="4.85546875" style="134" customWidth="1"/>
    <col min="6905" max="6905" width="13.7109375" style="134" customWidth="1"/>
    <col min="6906" max="7142" width="11.42578125" style="134"/>
    <col min="7143" max="7143" width="1.28515625" style="134" customWidth="1"/>
    <col min="7144" max="7144" width="53.85546875" style="134" customWidth="1"/>
    <col min="7145" max="7145" width="10.85546875" style="134" bestFit="1" customWidth="1"/>
    <col min="7146" max="7146" width="2.85546875" style="134" customWidth="1"/>
    <col min="7147" max="7147" width="10" style="134" customWidth="1"/>
    <col min="7148" max="7148" width="3.7109375" style="134" customWidth="1"/>
    <col min="7149" max="7149" width="13.7109375" style="134" customWidth="1"/>
    <col min="7150" max="7150" width="5" style="134" customWidth="1"/>
    <col min="7151" max="7151" width="10.5703125" style="134" bestFit="1" customWidth="1"/>
    <col min="7152" max="7152" width="4.85546875" style="134" customWidth="1"/>
    <col min="7153" max="7153" width="10.5703125" style="134" bestFit="1" customWidth="1"/>
    <col min="7154" max="7154" width="3.7109375" style="134" customWidth="1"/>
    <col min="7155" max="7155" width="13.7109375" style="134" customWidth="1"/>
    <col min="7156" max="7156" width="5.5703125" style="134" customWidth="1"/>
    <col min="7157" max="7157" width="10.5703125" style="134" customWidth="1"/>
    <col min="7158" max="7158" width="4.85546875" style="134" customWidth="1"/>
    <col min="7159" max="7159" width="10.5703125" style="134" bestFit="1" customWidth="1"/>
    <col min="7160" max="7160" width="4.85546875" style="134" customWidth="1"/>
    <col min="7161" max="7161" width="13.7109375" style="134" customWidth="1"/>
    <col min="7162" max="7398" width="11.42578125" style="134"/>
    <col min="7399" max="7399" width="1.28515625" style="134" customWidth="1"/>
    <col min="7400" max="7400" width="53.85546875" style="134" customWidth="1"/>
    <col min="7401" max="7401" width="10.85546875" style="134" bestFit="1" customWidth="1"/>
    <col min="7402" max="7402" width="2.85546875" style="134" customWidth="1"/>
    <col min="7403" max="7403" width="10" style="134" customWidth="1"/>
    <col min="7404" max="7404" width="3.7109375" style="134" customWidth="1"/>
    <col min="7405" max="7405" width="13.7109375" style="134" customWidth="1"/>
    <col min="7406" max="7406" width="5" style="134" customWidth="1"/>
    <col min="7407" max="7407" width="10.5703125" style="134" bestFit="1" customWidth="1"/>
    <col min="7408" max="7408" width="4.85546875" style="134" customWidth="1"/>
    <col min="7409" max="7409" width="10.5703125" style="134" bestFit="1" customWidth="1"/>
    <col min="7410" max="7410" width="3.7109375" style="134" customWidth="1"/>
    <col min="7411" max="7411" width="13.7109375" style="134" customWidth="1"/>
    <col min="7412" max="7412" width="5.5703125" style="134" customWidth="1"/>
    <col min="7413" max="7413" width="10.5703125" style="134" customWidth="1"/>
    <col min="7414" max="7414" width="4.85546875" style="134" customWidth="1"/>
    <col min="7415" max="7415" width="10.5703125" style="134" bestFit="1" customWidth="1"/>
    <col min="7416" max="7416" width="4.85546875" style="134" customWidth="1"/>
    <col min="7417" max="7417" width="13.7109375" style="134" customWidth="1"/>
    <col min="7418" max="7654" width="11.42578125" style="134"/>
    <col min="7655" max="7655" width="1.28515625" style="134" customWidth="1"/>
    <col min="7656" max="7656" width="53.85546875" style="134" customWidth="1"/>
    <col min="7657" max="7657" width="10.85546875" style="134" bestFit="1" customWidth="1"/>
    <col min="7658" max="7658" width="2.85546875" style="134" customWidth="1"/>
    <col min="7659" max="7659" width="10" style="134" customWidth="1"/>
    <col min="7660" max="7660" width="3.7109375" style="134" customWidth="1"/>
    <col min="7661" max="7661" width="13.7109375" style="134" customWidth="1"/>
    <col min="7662" max="7662" width="5" style="134" customWidth="1"/>
    <col min="7663" max="7663" width="10.5703125" style="134" bestFit="1" customWidth="1"/>
    <col min="7664" max="7664" width="4.85546875" style="134" customWidth="1"/>
    <col min="7665" max="7665" width="10.5703125" style="134" bestFit="1" customWidth="1"/>
    <col min="7666" max="7666" width="3.7109375" style="134" customWidth="1"/>
    <col min="7667" max="7667" width="13.7109375" style="134" customWidth="1"/>
    <col min="7668" max="7668" width="5.5703125" style="134" customWidth="1"/>
    <col min="7669" max="7669" width="10.5703125" style="134" customWidth="1"/>
    <col min="7670" max="7670" width="4.85546875" style="134" customWidth="1"/>
    <col min="7671" max="7671" width="10.5703125" style="134" bestFit="1" customWidth="1"/>
    <col min="7672" max="7672" width="4.85546875" style="134" customWidth="1"/>
    <col min="7673" max="7673" width="13.7109375" style="134" customWidth="1"/>
    <col min="7674" max="7910" width="11.42578125" style="134"/>
    <col min="7911" max="7911" width="1.28515625" style="134" customWidth="1"/>
    <col min="7912" max="7912" width="53.85546875" style="134" customWidth="1"/>
    <col min="7913" max="7913" width="10.85546875" style="134" bestFit="1" customWidth="1"/>
    <col min="7914" max="7914" width="2.85546875" style="134" customWidth="1"/>
    <col min="7915" max="7915" width="10" style="134" customWidth="1"/>
    <col min="7916" max="7916" width="3.7109375" style="134" customWidth="1"/>
    <col min="7917" max="7917" width="13.7109375" style="134" customWidth="1"/>
    <col min="7918" max="7918" width="5" style="134" customWidth="1"/>
    <col min="7919" max="7919" width="10.5703125" style="134" bestFit="1" customWidth="1"/>
    <col min="7920" max="7920" width="4.85546875" style="134" customWidth="1"/>
    <col min="7921" max="7921" width="10.5703125" style="134" bestFit="1" customWidth="1"/>
    <col min="7922" max="7922" width="3.7109375" style="134" customWidth="1"/>
    <col min="7923" max="7923" width="13.7109375" style="134" customWidth="1"/>
    <col min="7924" max="7924" width="5.5703125" style="134" customWidth="1"/>
    <col min="7925" max="7925" width="10.5703125" style="134" customWidth="1"/>
    <col min="7926" max="7926" width="4.85546875" style="134" customWidth="1"/>
    <col min="7927" max="7927" width="10.5703125" style="134" bestFit="1" customWidth="1"/>
    <col min="7928" max="7928" width="4.85546875" style="134" customWidth="1"/>
    <col min="7929" max="7929" width="13.7109375" style="134" customWidth="1"/>
    <col min="7930" max="8166" width="11.42578125" style="134"/>
    <col min="8167" max="8167" width="1.28515625" style="134" customWidth="1"/>
    <col min="8168" max="8168" width="53.85546875" style="134" customWidth="1"/>
    <col min="8169" max="8169" width="10.85546875" style="134" bestFit="1" customWidth="1"/>
    <col min="8170" max="8170" width="2.85546875" style="134" customWidth="1"/>
    <col min="8171" max="8171" width="10" style="134" customWidth="1"/>
    <col min="8172" max="8172" width="3.7109375" style="134" customWidth="1"/>
    <col min="8173" max="8173" width="13.7109375" style="134" customWidth="1"/>
    <col min="8174" max="8174" width="5" style="134" customWidth="1"/>
    <col min="8175" max="8175" width="10.5703125" style="134" bestFit="1" customWidth="1"/>
    <col min="8176" max="8176" width="4.85546875" style="134" customWidth="1"/>
    <col min="8177" max="8177" width="10.5703125" style="134" bestFit="1" customWidth="1"/>
    <col min="8178" max="8178" width="3.7109375" style="134" customWidth="1"/>
    <col min="8179" max="8179" width="13.7109375" style="134" customWidth="1"/>
    <col min="8180" max="8180" width="5.5703125" style="134" customWidth="1"/>
    <col min="8181" max="8181" width="10.5703125" style="134" customWidth="1"/>
    <col min="8182" max="8182" width="4.85546875" style="134" customWidth="1"/>
    <col min="8183" max="8183" width="10.5703125" style="134" bestFit="1" customWidth="1"/>
    <col min="8184" max="8184" width="4.85546875" style="134" customWidth="1"/>
    <col min="8185" max="8185" width="13.7109375" style="134" customWidth="1"/>
    <col min="8186" max="8422" width="11.42578125" style="134"/>
    <col min="8423" max="8423" width="1.28515625" style="134" customWidth="1"/>
    <col min="8424" max="8424" width="53.85546875" style="134" customWidth="1"/>
    <col min="8425" max="8425" width="10.85546875" style="134" bestFit="1" customWidth="1"/>
    <col min="8426" max="8426" width="2.85546875" style="134" customWidth="1"/>
    <col min="8427" max="8427" width="10" style="134" customWidth="1"/>
    <col min="8428" max="8428" width="3.7109375" style="134" customWidth="1"/>
    <col min="8429" max="8429" width="13.7109375" style="134" customWidth="1"/>
    <col min="8430" max="8430" width="5" style="134" customWidth="1"/>
    <col min="8431" max="8431" width="10.5703125" style="134" bestFit="1" customWidth="1"/>
    <col min="8432" max="8432" width="4.85546875" style="134" customWidth="1"/>
    <col min="8433" max="8433" width="10.5703125" style="134" bestFit="1" customWidth="1"/>
    <col min="8434" max="8434" width="3.7109375" style="134" customWidth="1"/>
    <col min="8435" max="8435" width="13.7109375" style="134" customWidth="1"/>
    <col min="8436" max="8436" width="5.5703125" style="134" customWidth="1"/>
    <col min="8437" max="8437" width="10.5703125" style="134" customWidth="1"/>
    <col min="8438" max="8438" width="4.85546875" style="134" customWidth="1"/>
    <col min="8439" max="8439" width="10.5703125" style="134" bestFit="1" customWidth="1"/>
    <col min="8440" max="8440" width="4.85546875" style="134" customWidth="1"/>
    <col min="8441" max="8441" width="13.7109375" style="134" customWidth="1"/>
    <col min="8442" max="8678" width="11.42578125" style="134"/>
    <col min="8679" max="8679" width="1.28515625" style="134" customWidth="1"/>
    <col min="8680" max="8680" width="53.85546875" style="134" customWidth="1"/>
    <col min="8681" max="8681" width="10.85546875" style="134" bestFit="1" customWidth="1"/>
    <col min="8682" max="8682" width="2.85546875" style="134" customWidth="1"/>
    <col min="8683" max="8683" width="10" style="134" customWidth="1"/>
    <col min="8684" max="8684" width="3.7109375" style="134" customWidth="1"/>
    <col min="8685" max="8685" width="13.7109375" style="134" customWidth="1"/>
    <col min="8686" max="8686" width="5" style="134" customWidth="1"/>
    <col min="8687" max="8687" width="10.5703125" style="134" bestFit="1" customWidth="1"/>
    <col min="8688" max="8688" width="4.85546875" style="134" customWidth="1"/>
    <col min="8689" max="8689" width="10.5703125" style="134" bestFit="1" customWidth="1"/>
    <col min="8690" max="8690" width="3.7109375" style="134" customWidth="1"/>
    <col min="8691" max="8691" width="13.7109375" style="134" customWidth="1"/>
    <col min="8692" max="8692" width="5.5703125" style="134" customWidth="1"/>
    <col min="8693" max="8693" width="10.5703125" style="134" customWidth="1"/>
    <col min="8694" max="8694" width="4.85546875" style="134" customWidth="1"/>
    <col min="8695" max="8695" width="10.5703125" style="134" bestFit="1" customWidth="1"/>
    <col min="8696" max="8696" width="4.85546875" style="134" customWidth="1"/>
    <col min="8697" max="8697" width="13.7109375" style="134" customWidth="1"/>
    <col min="8698" max="8934" width="11.42578125" style="134"/>
    <col min="8935" max="8935" width="1.28515625" style="134" customWidth="1"/>
    <col min="8936" max="8936" width="53.85546875" style="134" customWidth="1"/>
    <col min="8937" max="8937" width="10.85546875" style="134" bestFit="1" customWidth="1"/>
    <col min="8938" max="8938" width="2.85546875" style="134" customWidth="1"/>
    <col min="8939" max="8939" width="10" style="134" customWidth="1"/>
    <col min="8940" max="8940" width="3.7109375" style="134" customWidth="1"/>
    <col min="8941" max="8941" width="13.7109375" style="134" customWidth="1"/>
    <col min="8942" max="8942" width="5" style="134" customWidth="1"/>
    <col min="8943" max="8943" width="10.5703125" style="134" bestFit="1" customWidth="1"/>
    <col min="8944" max="8944" width="4.85546875" style="134" customWidth="1"/>
    <col min="8945" max="8945" width="10.5703125" style="134" bestFit="1" customWidth="1"/>
    <col min="8946" max="8946" width="3.7109375" style="134" customWidth="1"/>
    <col min="8947" max="8947" width="13.7109375" style="134" customWidth="1"/>
    <col min="8948" max="8948" width="5.5703125" style="134" customWidth="1"/>
    <col min="8949" max="8949" width="10.5703125" style="134" customWidth="1"/>
    <col min="8950" max="8950" width="4.85546875" style="134" customWidth="1"/>
    <col min="8951" max="8951" width="10.5703125" style="134" bestFit="1" customWidth="1"/>
    <col min="8952" max="8952" width="4.85546875" style="134" customWidth="1"/>
    <col min="8953" max="8953" width="13.7109375" style="134" customWidth="1"/>
    <col min="8954" max="9190" width="11.42578125" style="134"/>
    <col min="9191" max="9191" width="1.28515625" style="134" customWidth="1"/>
    <col min="9192" max="9192" width="53.85546875" style="134" customWidth="1"/>
    <col min="9193" max="9193" width="10.85546875" style="134" bestFit="1" customWidth="1"/>
    <col min="9194" max="9194" width="2.85546875" style="134" customWidth="1"/>
    <col min="9195" max="9195" width="10" style="134" customWidth="1"/>
    <col min="9196" max="9196" width="3.7109375" style="134" customWidth="1"/>
    <col min="9197" max="9197" width="13.7109375" style="134" customWidth="1"/>
    <col min="9198" max="9198" width="5" style="134" customWidth="1"/>
    <col min="9199" max="9199" width="10.5703125" style="134" bestFit="1" customWidth="1"/>
    <col min="9200" max="9200" width="4.85546875" style="134" customWidth="1"/>
    <col min="9201" max="9201" width="10.5703125" style="134" bestFit="1" customWidth="1"/>
    <col min="9202" max="9202" width="3.7109375" style="134" customWidth="1"/>
    <col min="9203" max="9203" width="13.7109375" style="134" customWidth="1"/>
    <col min="9204" max="9204" width="5.5703125" style="134" customWidth="1"/>
    <col min="9205" max="9205" width="10.5703125" style="134" customWidth="1"/>
    <col min="9206" max="9206" width="4.85546875" style="134" customWidth="1"/>
    <col min="9207" max="9207" width="10.5703125" style="134" bestFit="1" customWidth="1"/>
    <col min="9208" max="9208" width="4.85546875" style="134" customWidth="1"/>
    <col min="9209" max="9209" width="13.7109375" style="134" customWidth="1"/>
    <col min="9210" max="9446" width="11.42578125" style="134"/>
    <col min="9447" max="9447" width="1.28515625" style="134" customWidth="1"/>
    <col min="9448" max="9448" width="53.85546875" style="134" customWidth="1"/>
    <col min="9449" max="9449" width="10.85546875" style="134" bestFit="1" customWidth="1"/>
    <col min="9450" max="9450" width="2.85546875" style="134" customWidth="1"/>
    <col min="9451" max="9451" width="10" style="134" customWidth="1"/>
    <col min="9452" max="9452" width="3.7109375" style="134" customWidth="1"/>
    <col min="9453" max="9453" width="13.7109375" style="134" customWidth="1"/>
    <col min="9454" max="9454" width="5" style="134" customWidth="1"/>
    <col min="9455" max="9455" width="10.5703125" style="134" bestFit="1" customWidth="1"/>
    <col min="9456" max="9456" width="4.85546875" style="134" customWidth="1"/>
    <col min="9457" max="9457" width="10.5703125" style="134" bestFit="1" customWidth="1"/>
    <col min="9458" max="9458" width="3.7109375" style="134" customWidth="1"/>
    <col min="9459" max="9459" width="13.7109375" style="134" customWidth="1"/>
    <col min="9460" max="9460" width="5.5703125" style="134" customWidth="1"/>
    <col min="9461" max="9461" width="10.5703125" style="134" customWidth="1"/>
    <col min="9462" max="9462" width="4.85546875" style="134" customWidth="1"/>
    <col min="9463" max="9463" width="10.5703125" style="134" bestFit="1" customWidth="1"/>
    <col min="9464" max="9464" width="4.85546875" style="134" customWidth="1"/>
    <col min="9465" max="9465" width="13.7109375" style="134" customWidth="1"/>
    <col min="9466" max="9702" width="11.42578125" style="134"/>
    <col min="9703" max="9703" width="1.28515625" style="134" customWidth="1"/>
    <col min="9704" max="9704" width="53.85546875" style="134" customWidth="1"/>
    <col min="9705" max="9705" width="10.85546875" style="134" bestFit="1" customWidth="1"/>
    <col min="9706" max="9706" width="2.85546875" style="134" customWidth="1"/>
    <col min="9707" max="9707" width="10" style="134" customWidth="1"/>
    <col min="9708" max="9708" width="3.7109375" style="134" customWidth="1"/>
    <col min="9709" max="9709" width="13.7109375" style="134" customWidth="1"/>
    <col min="9710" max="9710" width="5" style="134" customWidth="1"/>
    <col min="9711" max="9711" width="10.5703125" style="134" bestFit="1" customWidth="1"/>
    <col min="9712" max="9712" width="4.85546875" style="134" customWidth="1"/>
    <col min="9713" max="9713" width="10.5703125" style="134" bestFit="1" customWidth="1"/>
    <col min="9714" max="9714" width="3.7109375" style="134" customWidth="1"/>
    <col min="9715" max="9715" width="13.7109375" style="134" customWidth="1"/>
    <col min="9716" max="9716" width="5.5703125" style="134" customWidth="1"/>
    <col min="9717" max="9717" width="10.5703125" style="134" customWidth="1"/>
    <col min="9718" max="9718" width="4.85546875" style="134" customWidth="1"/>
    <col min="9719" max="9719" width="10.5703125" style="134" bestFit="1" customWidth="1"/>
    <col min="9720" max="9720" width="4.85546875" style="134" customWidth="1"/>
    <col min="9721" max="9721" width="13.7109375" style="134" customWidth="1"/>
    <col min="9722" max="9958" width="11.42578125" style="134"/>
    <col min="9959" max="9959" width="1.28515625" style="134" customWidth="1"/>
    <col min="9960" max="9960" width="53.85546875" style="134" customWidth="1"/>
    <col min="9961" max="9961" width="10.85546875" style="134" bestFit="1" customWidth="1"/>
    <col min="9962" max="9962" width="2.85546875" style="134" customWidth="1"/>
    <col min="9963" max="9963" width="10" style="134" customWidth="1"/>
    <col min="9964" max="9964" width="3.7109375" style="134" customWidth="1"/>
    <col min="9965" max="9965" width="13.7109375" style="134" customWidth="1"/>
    <col min="9966" max="9966" width="5" style="134" customWidth="1"/>
    <col min="9967" max="9967" width="10.5703125" style="134" bestFit="1" customWidth="1"/>
    <col min="9968" max="9968" width="4.85546875" style="134" customWidth="1"/>
    <col min="9969" max="9969" width="10.5703125" style="134" bestFit="1" customWidth="1"/>
    <col min="9970" max="9970" width="3.7109375" style="134" customWidth="1"/>
    <col min="9971" max="9971" width="13.7109375" style="134" customWidth="1"/>
    <col min="9972" max="9972" width="5.5703125" style="134" customWidth="1"/>
    <col min="9973" max="9973" width="10.5703125" style="134" customWidth="1"/>
    <col min="9974" max="9974" width="4.85546875" style="134" customWidth="1"/>
    <col min="9975" max="9975" width="10.5703125" style="134" bestFit="1" customWidth="1"/>
    <col min="9976" max="9976" width="4.85546875" style="134" customWidth="1"/>
    <col min="9977" max="9977" width="13.7109375" style="134" customWidth="1"/>
    <col min="9978" max="10214" width="11.42578125" style="134"/>
    <col min="10215" max="10215" width="1.28515625" style="134" customWidth="1"/>
    <col min="10216" max="10216" width="53.85546875" style="134" customWidth="1"/>
    <col min="10217" max="10217" width="10.85546875" style="134" bestFit="1" customWidth="1"/>
    <col min="10218" max="10218" width="2.85546875" style="134" customWidth="1"/>
    <col min="10219" max="10219" width="10" style="134" customWidth="1"/>
    <col min="10220" max="10220" width="3.7109375" style="134" customWidth="1"/>
    <col min="10221" max="10221" width="13.7109375" style="134" customWidth="1"/>
    <col min="10222" max="10222" width="5" style="134" customWidth="1"/>
    <col min="10223" max="10223" width="10.5703125" style="134" bestFit="1" customWidth="1"/>
    <col min="10224" max="10224" width="4.85546875" style="134" customWidth="1"/>
    <col min="10225" max="10225" width="10.5703125" style="134" bestFit="1" customWidth="1"/>
    <col min="10226" max="10226" width="3.7109375" style="134" customWidth="1"/>
    <col min="10227" max="10227" width="13.7109375" style="134" customWidth="1"/>
    <col min="10228" max="10228" width="5.5703125" style="134" customWidth="1"/>
    <col min="10229" max="10229" width="10.5703125" style="134" customWidth="1"/>
    <col min="10230" max="10230" width="4.85546875" style="134" customWidth="1"/>
    <col min="10231" max="10231" width="10.5703125" style="134" bestFit="1" customWidth="1"/>
    <col min="10232" max="10232" width="4.85546875" style="134" customWidth="1"/>
    <col min="10233" max="10233" width="13.7109375" style="134" customWidth="1"/>
    <col min="10234" max="10470" width="11.42578125" style="134"/>
    <col min="10471" max="10471" width="1.28515625" style="134" customWidth="1"/>
    <col min="10472" max="10472" width="53.85546875" style="134" customWidth="1"/>
    <col min="10473" max="10473" width="10.85546875" style="134" bestFit="1" customWidth="1"/>
    <col min="10474" max="10474" width="2.85546875" style="134" customWidth="1"/>
    <col min="10475" max="10475" width="10" style="134" customWidth="1"/>
    <col min="10476" max="10476" width="3.7109375" style="134" customWidth="1"/>
    <col min="10477" max="10477" width="13.7109375" style="134" customWidth="1"/>
    <col min="10478" max="10478" width="5" style="134" customWidth="1"/>
    <col min="10479" max="10479" width="10.5703125" style="134" bestFit="1" customWidth="1"/>
    <col min="10480" max="10480" width="4.85546875" style="134" customWidth="1"/>
    <col min="10481" max="10481" width="10.5703125" style="134" bestFit="1" customWidth="1"/>
    <col min="10482" max="10482" width="3.7109375" style="134" customWidth="1"/>
    <col min="10483" max="10483" width="13.7109375" style="134" customWidth="1"/>
    <col min="10484" max="10484" width="5.5703125" style="134" customWidth="1"/>
    <col min="10485" max="10485" width="10.5703125" style="134" customWidth="1"/>
    <col min="10486" max="10486" width="4.85546875" style="134" customWidth="1"/>
    <col min="10487" max="10487" width="10.5703125" style="134" bestFit="1" customWidth="1"/>
    <col min="10488" max="10488" width="4.85546875" style="134" customWidth="1"/>
    <col min="10489" max="10489" width="13.7109375" style="134" customWidth="1"/>
    <col min="10490" max="10726" width="11.42578125" style="134"/>
    <col min="10727" max="10727" width="1.28515625" style="134" customWidth="1"/>
    <col min="10728" max="10728" width="53.85546875" style="134" customWidth="1"/>
    <col min="10729" max="10729" width="10.85546875" style="134" bestFit="1" customWidth="1"/>
    <col min="10730" max="10730" width="2.85546875" style="134" customWidth="1"/>
    <col min="10731" max="10731" width="10" style="134" customWidth="1"/>
    <col min="10732" max="10732" width="3.7109375" style="134" customWidth="1"/>
    <col min="10733" max="10733" width="13.7109375" style="134" customWidth="1"/>
    <col min="10734" max="10734" width="5" style="134" customWidth="1"/>
    <col min="10735" max="10735" width="10.5703125" style="134" bestFit="1" customWidth="1"/>
    <col min="10736" max="10736" width="4.85546875" style="134" customWidth="1"/>
    <col min="10737" max="10737" width="10.5703125" style="134" bestFit="1" customWidth="1"/>
    <col min="10738" max="10738" width="3.7109375" style="134" customWidth="1"/>
    <col min="10739" max="10739" width="13.7109375" style="134" customWidth="1"/>
    <col min="10740" max="10740" width="5.5703125" style="134" customWidth="1"/>
    <col min="10741" max="10741" width="10.5703125" style="134" customWidth="1"/>
    <col min="10742" max="10742" width="4.85546875" style="134" customWidth="1"/>
    <col min="10743" max="10743" width="10.5703125" style="134" bestFit="1" customWidth="1"/>
    <col min="10744" max="10744" width="4.85546875" style="134" customWidth="1"/>
    <col min="10745" max="10745" width="13.7109375" style="134" customWidth="1"/>
    <col min="10746" max="10982" width="11.42578125" style="134"/>
    <col min="10983" max="10983" width="1.28515625" style="134" customWidth="1"/>
    <col min="10984" max="10984" width="53.85546875" style="134" customWidth="1"/>
    <col min="10985" max="10985" width="10.85546875" style="134" bestFit="1" customWidth="1"/>
    <col min="10986" max="10986" width="2.85546875" style="134" customWidth="1"/>
    <col min="10987" max="10987" width="10" style="134" customWidth="1"/>
    <col min="10988" max="10988" width="3.7109375" style="134" customWidth="1"/>
    <col min="10989" max="10989" width="13.7109375" style="134" customWidth="1"/>
    <col min="10990" max="10990" width="5" style="134" customWidth="1"/>
    <col min="10991" max="10991" width="10.5703125" style="134" bestFit="1" customWidth="1"/>
    <col min="10992" max="10992" width="4.85546875" style="134" customWidth="1"/>
    <col min="10993" max="10993" width="10.5703125" style="134" bestFit="1" customWidth="1"/>
    <col min="10994" max="10994" width="3.7109375" style="134" customWidth="1"/>
    <col min="10995" max="10995" width="13.7109375" style="134" customWidth="1"/>
    <col min="10996" max="10996" width="5.5703125" style="134" customWidth="1"/>
    <col min="10997" max="10997" width="10.5703125" style="134" customWidth="1"/>
    <col min="10998" max="10998" width="4.85546875" style="134" customWidth="1"/>
    <col min="10999" max="10999" width="10.5703125" style="134" bestFit="1" customWidth="1"/>
    <col min="11000" max="11000" width="4.85546875" style="134" customWidth="1"/>
    <col min="11001" max="11001" width="13.7109375" style="134" customWidth="1"/>
    <col min="11002" max="11238" width="11.42578125" style="134"/>
    <col min="11239" max="11239" width="1.28515625" style="134" customWidth="1"/>
    <col min="11240" max="11240" width="53.85546875" style="134" customWidth="1"/>
    <col min="11241" max="11241" width="10.85546875" style="134" bestFit="1" customWidth="1"/>
    <col min="11242" max="11242" width="2.85546875" style="134" customWidth="1"/>
    <col min="11243" max="11243" width="10" style="134" customWidth="1"/>
    <col min="11244" max="11244" width="3.7109375" style="134" customWidth="1"/>
    <col min="11245" max="11245" width="13.7109375" style="134" customWidth="1"/>
    <col min="11246" max="11246" width="5" style="134" customWidth="1"/>
    <col min="11247" max="11247" width="10.5703125" style="134" bestFit="1" customWidth="1"/>
    <col min="11248" max="11248" width="4.85546875" style="134" customWidth="1"/>
    <col min="11249" max="11249" width="10.5703125" style="134" bestFit="1" customWidth="1"/>
    <col min="11250" max="11250" width="3.7109375" style="134" customWidth="1"/>
    <col min="11251" max="11251" width="13.7109375" style="134" customWidth="1"/>
    <col min="11252" max="11252" width="5.5703125" style="134" customWidth="1"/>
    <col min="11253" max="11253" width="10.5703125" style="134" customWidth="1"/>
    <col min="11254" max="11254" width="4.85546875" style="134" customWidth="1"/>
    <col min="11255" max="11255" width="10.5703125" style="134" bestFit="1" customWidth="1"/>
    <col min="11256" max="11256" width="4.85546875" style="134" customWidth="1"/>
    <col min="11257" max="11257" width="13.7109375" style="134" customWidth="1"/>
    <col min="11258" max="11494" width="11.42578125" style="134"/>
    <col min="11495" max="11495" width="1.28515625" style="134" customWidth="1"/>
    <col min="11496" max="11496" width="53.85546875" style="134" customWidth="1"/>
    <col min="11497" max="11497" width="10.85546875" style="134" bestFit="1" customWidth="1"/>
    <col min="11498" max="11498" width="2.85546875" style="134" customWidth="1"/>
    <col min="11499" max="11499" width="10" style="134" customWidth="1"/>
    <col min="11500" max="11500" width="3.7109375" style="134" customWidth="1"/>
    <col min="11501" max="11501" width="13.7109375" style="134" customWidth="1"/>
    <col min="11502" max="11502" width="5" style="134" customWidth="1"/>
    <col min="11503" max="11503" width="10.5703125" style="134" bestFit="1" customWidth="1"/>
    <col min="11504" max="11504" width="4.85546875" style="134" customWidth="1"/>
    <col min="11505" max="11505" width="10.5703125" style="134" bestFit="1" customWidth="1"/>
    <col min="11506" max="11506" width="3.7109375" style="134" customWidth="1"/>
    <col min="11507" max="11507" width="13.7109375" style="134" customWidth="1"/>
    <col min="11508" max="11508" width="5.5703125" style="134" customWidth="1"/>
    <col min="11509" max="11509" width="10.5703125" style="134" customWidth="1"/>
    <col min="11510" max="11510" width="4.85546875" style="134" customWidth="1"/>
    <col min="11511" max="11511" width="10.5703125" style="134" bestFit="1" customWidth="1"/>
    <col min="11512" max="11512" width="4.85546875" style="134" customWidth="1"/>
    <col min="11513" max="11513" width="13.7109375" style="134" customWidth="1"/>
    <col min="11514" max="11750" width="11.42578125" style="134"/>
    <col min="11751" max="11751" width="1.28515625" style="134" customWidth="1"/>
    <col min="11752" max="11752" width="53.85546875" style="134" customWidth="1"/>
    <col min="11753" max="11753" width="10.85546875" style="134" bestFit="1" customWidth="1"/>
    <col min="11754" max="11754" width="2.85546875" style="134" customWidth="1"/>
    <col min="11755" max="11755" width="10" style="134" customWidth="1"/>
    <col min="11756" max="11756" width="3.7109375" style="134" customWidth="1"/>
    <col min="11757" max="11757" width="13.7109375" style="134" customWidth="1"/>
    <col min="11758" max="11758" width="5" style="134" customWidth="1"/>
    <col min="11759" max="11759" width="10.5703125" style="134" bestFit="1" customWidth="1"/>
    <col min="11760" max="11760" width="4.85546875" style="134" customWidth="1"/>
    <col min="11761" max="11761" width="10.5703125" style="134" bestFit="1" customWidth="1"/>
    <col min="11762" max="11762" width="3.7109375" style="134" customWidth="1"/>
    <col min="11763" max="11763" width="13.7109375" style="134" customWidth="1"/>
    <col min="11764" max="11764" width="5.5703125" style="134" customWidth="1"/>
    <col min="11765" max="11765" width="10.5703125" style="134" customWidth="1"/>
    <col min="11766" max="11766" width="4.85546875" style="134" customWidth="1"/>
    <col min="11767" max="11767" width="10.5703125" style="134" bestFit="1" customWidth="1"/>
    <col min="11768" max="11768" width="4.85546875" style="134" customWidth="1"/>
    <col min="11769" max="11769" width="13.7109375" style="134" customWidth="1"/>
    <col min="11770" max="12006" width="11.42578125" style="134"/>
    <col min="12007" max="12007" width="1.28515625" style="134" customWidth="1"/>
    <col min="12008" max="12008" width="53.85546875" style="134" customWidth="1"/>
    <col min="12009" max="12009" width="10.85546875" style="134" bestFit="1" customWidth="1"/>
    <col min="12010" max="12010" width="2.85546875" style="134" customWidth="1"/>
    <col min="12011" max="12011" width="10" style="134" customWidth="1"/>
    <col min="12012" max="12012" width="3.7109375" style="134" customWidth="1"/>
    <col min="12013" max="12013" width="13.7109375" style="134" customWidth="1"/>
    <col min="12014" max="12014" width="5" style="134" customWidth="1"/>
    <col min="12015" max="12015" width="10.5703125" style="134" bestFit="1" customWidth="1"/>
    <col min="12016" max="12016" width="4.85546875" style="134" customWidth="1"/>
    <col min="12017" max="12017" width="10.5703125" style="134" bestFit="1" customWidth="1"/>
    <col min="12018" max="12018" width="3.7109375" style="134" customWidth="1"/>
    <col min="12019" max="12019" width="13.7109375" style="134" customWidth="1"/>
    <col min="12020" max="12020" width="5.5703125" style="134" customWidth="1"/>
    <col min="12021" max="12021" width="10.5703125" style="134" customWidth="1"/>
    <col min="12022" max="12022" width="4.85546875" style="134" customWidth="1"/>
    <col min="12023" max="12023" width="10.5703125" style="134" bestFit="1" customWidth="1"/>
    <col min="12024" max="12024" width="4.85546875" style="134" customWidth="1"/>
    <col min="12025" max="12025" width="13.7109375" style="134" customWidth="1"/>
    <col min="12026" max="12262" width="11.42578125" style="134"/>
    <col min="12263" max="12263" width="1.28515625" style="134" customWidth="1"/>
    <col min="12264" max="12264" width="53.85546875" style="134" customWidth="1"/>
    <col min="12265" max="12265" width="10.85546875" style="134" bestFit="1" customWidth="1"/>
    <col min="12266" max="12266" width="2.85546875" style="134" customWidth="1"/>
    <col min="12267" max="12267" width="10" style="134" customWidth="1"/>
    <col min="12268" max="12268" width="3.7109375" style="134" customWidth="1"/>
    <col min="12269" max="12269" width="13.7109375" style="134" customWidth="1"/>
    <col min="12270" max="12270" width="5" style="134" customWidth="1"/>
    <col min="12271" max="12271" width="10.5703125" style="134" bestFit="1" customWidth="1"/>
    <col min="12272" max="12272" width="4.85546875" style="134" customWidth="1"/>
    <col min="12273" max="12273" width="10.5703125" style="134" bestFit="1" customWidth="1"/>
    <col min="12274" max="12274" width="3.7109375" style="134" customWidth="1"/>
    <col min="12275" max="12275" width="13.7109375" style="134" customWidth="1"/>
    <col min="12276" max="12276" width="5.5703125" style="134" customWidth="1"/>
    <col min="12277" max="12277" width="10.5703125" style="134" customWidth="1"/>
    <col min="12278" max="12278" width="4.85546875" style="134" customWidth="1"/>
    <col min="12279" max="12279" width="10.5703125" style="134" bestFit="1" customWidth="1"/>
    <col min="12280" max="12280" width="4.85546875" style="134" customWidth="1"/>
    <col min="12281" max="12281" width="13.7109375" style="134" customWidth="1"/>
    <col min="12282" max="12518" width="11.42578125" style="134"/>
    <col min="12519" max="12519" width="1.28515625" style="134" customWidth="1"/>
    <col min="12520" max="12520" width="53.85546875" style="134" customWidth="1"/>
    <col min="12521" max="12521" width="10.85546875" style="134" bestFit="1" customWidth="1"/>
    <col min="12522" max="12522" width="2.85546875" style="134" customWidth="1"/>
    <col min="12523" max="12523" width="10" style="134" customWidth="1"/>
    <col min="12524" max="12524" width="3.7109375" style="134" customWidth="1"/>
    <col min="12525" max="12525" width="13.7109375" style="134" customWidth="1"/>
    <col min="12526" max="12526" width="5" style="134" customWidth="1"/>
    <col min="12527" max="12527" width="10.5703125" style="134" bestFit="1" customWidth="1"/>
    <col min="12528" max="12528" width="4.85546875" style="134" customWidth="1"/>
    <col min="12529" max="12529" width="10.5703125" style="134" bestFit="1" customWidth="1"/>
    <col min="12530" max="12530" width="3.7109375" style="134" customWidth="1"/>
    <col min="12531" max="12531" width="13.7109375" style="134" customWidth="1"/>
    <col min="12532" max="12532" width="5.5703125" style="134" customWidth="1"/>
    <col min="12533" max="12533" width="10.5703125" style="134" customWidth="1"/>
    <col min="12534" max="12534" width="4.85546875" style="134" customWidth="1"/>
    <col min="12535" max="12535" width="10.5703125" style="134" bestFit="1" customWidth="1"/>
    <col min="12536" max="12536" width="4.85546875" style="134" customWidth="1"/>
    <col min="12537" max="12537" width="13.7109375" style="134" customWidth="1"/>
    <col min="12538" max="12774" width="11.42578125" style="134"/>
    <col min="12775" max="12775" width="1.28515625" style="134" customWidth="1"/>
    <col min="12776" max="12776" width="53.85546875" style="134" customWidth="1"/>
    <col min="12777" max="12777" width="10.85546875" style="134" bestFit="1" customWidth="1"/>
    <col min="12778" max="12778" width="2.85546875" style="134" customWidth="1"/>
    <col min="12779" max="12779" width="10" style="134" customWidth="1"/>
    <col min="12780" max="12780" width="3.7109375" style="134" customWidth="1"/>
    <col min="12781" max="12781" width="13.7109375" style="134" customWidth="1"/>
    <col min="12782" max="12782" width="5" style="134" customWidth="1"/>
    <col min="12783" max="12783" width="10.5703125" style="134" bestFit="1" customWidth="1"/>
    <col min="12784" max="12784" width="4.85546875" style="134" customWidth="1"/>
    <col min="12785" max="12785" width="10.5703125" style="134" bestFit="1" customWidth="1"/>
    <col min="12786" max="12786" width="3.7109375" style="134" customWidth="1"/>
    <col min="12787" max="12787" width="13.7109375" style="134" customWidth="1"/>
    <col min="12788" max="12788" width="5.5703125" style="134" customWidth="1"/>
    <col min="12789" max="12789" width="10.5703125" style="134" customWidth="1"/>
    <col min="12790" max="12790" width="4.85546875" style="134" customWidth="1"/>
    <col min="12791" max="12791" width="10.5703125" style="134" bestFit="1" customWidth="1"/>
    <col min="12792" max="12792" width="4.85546875" style="134" customWidth="1"/>
    <col min="12793" max="12793" width="13.7109375" style="134" customWidth="1"/>
    <col min="12794" max="13030" width="11.42578125" style="134"/>
    <col min="13031" max="13031" width="1.28515625" style="134" customWidth="1"/>
    <col min="13032" max="13032" width="53.85546875" style="134" customWidth="1"/>
    <col min="13033" max="13033" width="10.85546875" style="134" bestFit="1" customWidth="1"/>
    <col min="13034" max="13034" width="2.85546875" style="134" customWidth="1"/>
    <col min="13035" max="13035" width="10" style="134" customWidth="1"/>
    <col min="13036" max="13036" width="3.7109375" style="134" customWidth="1"/>
    <col min="13037" max="13037" width="13.7109375" style="134" customWidth="1"/>
    <col min="13038" max="13038" width="5" style="134" customWidth="1"/>
    <col min="13039" max="13039" width="10.5703125" style="134" bestFit="1" customWidth="1"/>
    <col min="13040" max="13040" width="4.85546875" style="134" customWidth="1"/>
    <col min="13041" max="13041" width="10.5703125" style="134" bestFit="1" customWidth="1"/>
    <col min="13042" max="13042" width="3.7109375" style="134" customWidth="1"/>
    <col min="13043" max="13043" width="13.7109375" style="134" customWidth="1"/>
    <col min="13044" max="13044" width="5.5703125" style="134" customWidth="1"/>
    <col min="13045" max="13045" width="10.5703125" style="134" customWidth="1"/>
    <col min="13046" max="13046" width="4.85546875" style="134" customWidth="1"/>
    <col min="13047" max="13047" width="10.5703125" style="134" bestFit="1" customWidth="1"/>
    <col min="13048" max="13048" width="4.85546875" style="134" customWidth="1"/>
    <col min="13049" max="13049" width="13.7109375" style="134" customWidth="1"/>
    <col min="13050" max="13286" width="11.42578125" style="134"/>
    <col min="13287" max="13287" width="1.28515625" style="134" customWidth="1"/>
    <col min="13288" max="13288" width="53.85546875" style="134" customWidth="1"/>
    <col min="13289" max="13289" width="10.85546875" style="134" bestFit="1" customWidth="1"/>
    <col min="13290" max="13290" width="2.85546875" style="134" customWidth="1"/>
    <col min="13291" max="13291" width="10" style="134" customWidth="1"/>
    <col min="13292" max="13292" width="3.7109375" style="134" customWidth="1"/>
    <col min="13293" max="13293" width="13.7109375" style="134" customWidth="1"/>
    <col min="13294" max="13294" width="5" style="134" customWidth="1"/>
    <col min="13295" max="13295" width="10.5703125" style="134" bestFit="1" customWidth="1"/>
    <col min="13296" max="13296" width="4.85546875" style="134" customWidth="1"/>
    <col min="13297" max="13297" width="10.5703125" style="134" bestFit="1" customWidth="1"/>
    <col min="13298" max="13298" width="3.7109375" style="134" customWidth="1"/>
    <col min="13299" max="13299" width="13.7109375" style="134" customWidth="1"/>
    <col min="13300" max="13300" width="5.5703125" style="134" customWidth="1"/>
    <col min="13301" max="13301" width="10.5703125" style="134" customWidth="1"/>
    <col min="13302" max="13302" width="4.85546875" style="134" customWidth="1"/>
    <col min="13303" max="13303" width="10.5703125" style="134" bestFit="1" customWidth="1"/>
    <col min="13304" max="13304" width="4.85546875" style="134" customWidth="1"/>
    <col min="13305" max="13305" width="13.7109375" style="134" customWidth="1"/>
    <col min="13306" max="13542" width="11.42578125" style="134"/>
    <col min="13543" max="13543" width="1.28515625" style="134" customWidth="1"/>
    <col min="13544" max="13544" width="53.85546875" style="134" customWidth="1"/>
    <col min="13545" max="13545" width="10.85546875" style="134" bestFit="1" customWidth="1"/>
    <col min="13546" max="13546" width="2.85546875" style="134" customWidth="1"/>
    <col min="13547" max="13547" width="10" style="134" customWidth="1"/>
    <col min="13548" max="13548" width="3.7109375" style="134" customWidth="1"/>
    <col min="13549" max="13549" width="13.7109375" style="134" customWidth="1"/>
    <col min="13550" max="13550" width="5" style="134" customWidth="1"/>
    <col min="13551" max="13551" width="10.5703125" style="134" bestFit="1" customWidth="1"/>
    <col min="13552" max="13552" width="4.85546875" style="134" customWidth="1"/>
    <col min="13553" max="13553" width="10.5703125" style="134" bestFit="1" customWidth="1"/>
    <col min="13554" max="13554" width="3.7109375" style="134" customWidth="1"/>
    <col min="13555" max="13555" width="13.7109375" style="134" customWidth="1"/>
    <col min="13556" max="13556" width="5.5703125" style="134" customWidth="1"/>
    <col min="13557" max="13557" width="10.5703125" style="134" customWidth="1"/>
    <col min="13558" max="13558" width="4.85546875" style="134" customWidth="1"/>
    <col min="13559" max="13559" width="10.5703125" style="134" bestFit="1" customWidth="1"/>
    <col min="13560" max="13560" width="4.85546875" style="134" customWidth="1"/>
    <col min="13561" max="13561" width="13.7109375" style="134" customWidth="1"/>
    <col min="13562" max="13798" width="11.42578125" style="134"/>
    <col min="13799" max="13799" width="1.28515625" style="134" customWidth="1"/>
    <col min="13800" max="13800" width="53.85546875" style="134" customWidth="1"/>
    <col min="13801" max="13801" width="10.85546875" style="134" bestFit="1" customWidth="1"/>
    <col min="13802" max="13802" width="2.85546875" style="134" customWidth="1"/>
    <col min="13803" max="13803" width="10" style="134" customWidth="1"/>
    <col min="13804" max="13804" width="3.7109375" style="134" customWidth="1"/>
    <col min="13805" max="13805" width="13.7109375" style="134" customWidth="1"/>
    <col min="13806" max="13806" width="5" style="134" customWidth="1"/>
    <col min="13807" max="13807" width="10.5703125" style="134" bestFit="1" customWidth="1"/>
    <col min="13808" max="13808" width="4.85546875" style="134" customWidth="1"/>
    <col min="13809" max="13809" width="10.5703125" style="134" bestFit="1" customWidth="1"/>
    <col min="13810" max="13810" width="3.7109375" style="134" customWidth="1"/>
    <col min="13811" max="13811" width="13.7109375" style="134" customWidth="1"/>
    <col min="13812" max="13812" width="5.5703125" style="134" customWidth="1"/>
    <col min="13813" max="13813" width="10.5703125" style="134" customWidth="1"/>
    <col min="13814" max="13814" width="4.85546875" style="134" customWidth="1"/>
    <col min="13815" max="13815" width="10.5703125" style="134" bestFit="1" customWidth="1"/>
    <col min="13816" max="13816" width="4.85546875" style="134" customWidth="1"/>
    <col min="13817" max="13817" width="13.7109375" style="134" customWidth="1"/>
    <col min="13818" max="14054" width="11.42578125" style="134"/>
    <col min="14055" max="14055" width="1.28515625" style="134" customWidth="1"/>
    <col min="14056" max="14056" width="53.85546875" style="134" customWidth="1"/>
    <col min="14057" max="14057" width="10.85546875" style="134" bestFit="1" customWidth="1"/>
    <col min="14058" max="14058" width="2.85546875" style="134" customWidth="1"/>
    <col min="14059" max="14059" width="10" style="134" customWidth="1"/>
    <col min="14060" max="14060" width="3.7109375" style="134" customWidth="1"/>
    <col min="14061" max="14061" width="13.7109375" style="134" customWidth="1"/>
    <col min="14062" max="14062" width="5" style="134" customWidth="1"/>
    <col min="14063" max="14063" width="10.5703125" style="134" bestFit="1" customWidth="1"/>
    <col min="14064" max="14064" width="4.85546875" style="134" customWidth="1"/>
    <col min="14065" max="14065" width="10.5703125" style="134" bestFit="1" customWidth="1"/>
    <col min="14066" max="14066" width="3.7109375" style="134" customWidth="1"/>
    <col min="14067" max="14067" width="13.7109375" style="134" customWidth="1"/>
    <col min="14068" max="14068" width="5.5703125" style="134" customWidth="1"/>
    <col min="14069" max="14069" width="10.5703125" style="134" customWidth="1"/>
    <col min="14070" max="14070" width="4.85546875" style="134" customWidth="1"/>
    <col min="14071" max="14071" width="10.5703125" style="134" bestFit="1" customWidth="1"/>
    <col min="14072" max="14072" width="4.85546875" style="134" customWidth="1"/>
    <col min="14073" max="14073" width="13.7109375" style="134" customWidth="1"/>
    <col min="14074" max="14310" width="11.42578125" style="134"/>
    <col min="14311" max="14311" width="1.28515625" style="134" customWidth="1"/>
    <col min="14312" max="14312" width="53.85546875" style="134" customWidth="1"/>
    <col min="14313" max="14313" width="10.85546875" style="134" bestFit="1" customWidth="1"/>
    <col min="14314" max="14314" width="2.85546875" style="134" customWidth="1"/>
    <col min="14315" max="14315" width="10" style="134" customWidth="1"/>
    <col min="14316" max="14316" width="3.7109375" style="134" customWidth="1"/>
    <col min="14317" max="14317" width="13.7109375" style="134" customWidth="1"/>
    <col min="14318" max="14318" width="5" style="134" customWidth="1"/>
    <col min="14319" max="14319" width="10.5703125" style="134" bestFit="1" customWidth="1"/>
    <col min="14320" max="14320" width="4.85546875" style="134" customWidth="1"/>
    <col min="14321" max="14321" width="10.5703125" style="134" bestFit="1" customWidth="1"/>
    <col min="14322" max="14322" width="3.7109375" style="134" customWidth="1"/>
    <col min="14323" max="14323" width="13.7109375" style="134" customWidth="1"/>
    <col min="14324" max="14324" width="5.5703125" style="134" customWidth="1"/>
    <col min="14325" max="14325" width="10.5703125" style="134" customWidth="1"/>
    <col min="14326" max="14326" width="4.85546875" style="134" customWidth="1"/>
    <col min="14327" max="14327" width="10.5703125" style="134" bestFit="1" customWidth="1"/>
    <col min="14328" max="14328" width="4.85546875" style="134" customWidth="1"/>
    <col min="14329" max="14329" width="13.7109375" style="134" customWidth="1"/>
    <col min="14330" max="14566" width="11.42578125" style="134"/>
    <col min="14567" max="14567" width="1.28515625" style="134" customWidth="1"/>
    <col min="14568" max="14568" width="53.85546875" style="134" customWidth="1"/>
    <col min="14569" max="14569" width="10.85546875" style="134" bestFit="1" customWidth="1"/>
    <col min="14570" max="14570" width="2.85546875" style="134" customWidth="1"/>
    <col min="14571" max="14571" width="10" style="134" customWidth="1"/>
    <col min="14572" max="14572" width="3.7109375" style="134" customWidth="1"/>
    <col min="14573" max="14573" width="13.7109375" style="134" customWidth="1"/>
    <col min="14574" max="14574" width="5" style="134" customWidth="1"/>
    <col min="14575" max="14575" width="10.5703125" style="134" bestFit="1" customWidth="1"/>
    <col min="14576" max="14576" width="4.85546875" style="134" customWidth="1"/>
    <col min="14577" max="14577" width="10.5703125" style="134" bestFit="1" customWidth="1"/>
    <col min="14578" max="14578" width="3.7109375" style="134" customWidth="1"/>
    <col min="14579" max="14579" width="13.7109375" style="134" customWidth="1"/>
    <col min="14580" max="14580" width="5.5703125" style="134" customWidth="1"/>
    <col min="14581" max="14581" width="10.5703125" style="134" customWidth="1"/>
    <col min="14582" max="14582" width="4.85546875" style="134" customWidth="1"/>
    <col min="14583" max="14583" width="10.5703125" style="134" bestFit="1" customWidth="1"/>
    <col min="14584" max="14584" width="4.85546875" style="134" customWidth="1"/>
    <col min="14585" max="14585" width="13.7109375" style="134" customWidth="1"/>
    <col min="14586" max="14822" width="11.42578125" style="134"/>
    <col min="14823" max="14823" width="1.28515625" style="134" customWidth="1"/>
    <col min="14824" max="14824" width="53.85546875" style="134" customWidth="1"/>
    <col min="14825" max="14825" width="10.85546875" style="134" bestFit="1" customWidth="1"/>
    <col min="14826" max="14826" width="2.85546875" style="134" customWidth="1"/>
    <col min="14827" max="14827" width="10" style="134" customWidth="1"/>
    <col min="14828" max="14828" width="3.7109375" style="134" customWidth="1"/>
    <col min="14829" max="14829" width="13.7109375" style="134" customWidth="1"/>
    <col min="14830" max="14830" width="5" style="134" customWidth="1"/>
    <col min="14831" max="14831" width="10.5703125" style="134" bestFit="1" customWidth="1"/>
    <col min="14832" max="14832" width="4.85546875" style="134" customWidth="1"/>
    <col min="14833" max="14833" width="10.5703125" style="134" bestFit="1" customWidth="1"/>
    <col min="14834" max="14834" width="3.7109375" style="134" customWidth="1"/>
    <col min="14835" max="14835" width="13.7109375" style="134" customWidth="1"/>
    <col min="14836" max="14836" width="5.5703125" style="134" customWidth="1"/>
    <col min="14837" max="14837" width="10.5703125" style="134" customWidth="1"/>
    <col min="14838" max="14838" width="4.85546875" style="134" customWidth="1"/>
    <col min="14839" max="14839" width="10.5703125" style="134" bestFit="1" customWidth="1"/>
    <col min="14840" max="14840" width="4.85546875" style="134" customWidth="1"/>
    <col min="14841" max="14841" width="13.7109375" style="134" customWidth="1"/>
    <col min="14842" max="15078" width="11.42578125" style="134"/>
    <col min="15079" max="15079" width="1.28515625" style="134" customWidth="1"/>
    <col min="15080" max="15080" width="53.85546875" style="134" customWidth="1"/>
    <col min="15081" max="15081" width="10.85546875" style="134" bestFit="1" customWidth="1"/>
    <col min="15082" max="15082" width="2.85546875" style="134" customWidth="1"/>
    <col min="15083" max="15083" width="10" style="134" customWidth="1"/>
    <col min="15084" max="15084" width="3.7109375" style="134" customWidth="1"/>
    <col min="15085" max="15085" width="13.7109375" style="134" customWidth="1"/>
    <col min="15086" max="15086" width="5" style="134" customWidth="1"/>
    <col min="15087" max="15087" width="10.5703125" style="134" bestFit="1" customWidth="1"/>
    <col min="15088" max="15088" width="4.85546875" style="134" customWidth="1"/>
    <col min="15089" max="15089" width="10.5703125" style="134" bestFit="1" customWidth="1"/>
    <col min="15090" max="15090" width="3.7109375" style="134" customWidth="1"/>
    <col min="15091" max="15091" width="13.7109375" style="134" customWidth="1"/>
    <col min="15092" max="15092" width="5.5703125" style="134" customWidth="1"/>
    <col min="15093" max="15093" width="10.5703125" style="134" customWidth="1"/>
    <col min="15094" max="15094" width="4.85546875" style="134" customWidth="1"/>
    <col min="15095" max="15095" width="10.5703125" style="134" bestFit="1" customWidth="1"/>
    <col min="15096" max="15096" width="4.85546875" style="134" customWidth="1"/>
    <col min="15097" max="15097" width="13.7109375" style="134" customWidth="1"/>
    <col min="15098" max="15334" width="11.42578125" style="134"/>
    <col min="15335" max="15335" width="1.28515625" style="134" customWidth="1"/>
    <col min="15336" max="15336" width="53.85546875" style="134" customWidth="1"/>
    <col min="15337" max="15337" width="10.85546875" style="134" bestFit="1" customWidth="1"/>
    <col min="15338" max="15338" width="2.85546875" style="134" customWidth="1"/>
    <col min="15339" max="15339" width="10" style="134" customWidth="1"/>
    <col min="15340" max="15340" width="3.7109375" style="134" customWidth="1"/>
    <col min="15341" max="15341" width="13.7109375" style="134" customWidth="1"/>
    <col min="15342" max="15342" width="5" style="134" customWidth="1"/>
    <col min="15343" max="15343" width="10.5703125" style="134" bestFit="1" customWidth="1"/>
    <col min="15344" max="15344" width="4.85546875" style="134" customWidth="1"/>
    <col min="15345" max="15345" width="10.5703125" style="134" bestFit="1" customWidth="1"/>
    <col min="15346" max="15346" width="3.7109375" style="134" customWidth="1"/>
    <col min="15347" max="15347" width="13.7109375" style="134" customWidth="1"/>
    <col min="15348" max="15348" width="5.5703125" style="134" customWidth="1"/>
    <col min="15349" max="15349" width="10.5703125" style="134" customWidth="1"/>
    <col min="15350" max="15350" width="4.85546875" style="134" customWidth="1"/>
    <col min="15351" max="15351" width="10.5703125" style="134" bestFit="1" customWidth="1"/>
    <col min="15352" max="15352" width="4.85546875" style="134" customWidth="1"/>
    <col min="15353" max="15353" width="13.7109375" style="134" customWidth="1"/>
    <col min="15354" max="15590" width="11.42578125" style="134"/>
    <col min="15591" max="15591" width="1.28515625" style="134" customWidth="1"/>
    <col min="15592" max="15592" width="53.85546875" style="134" customWidth="1"/>
    <col min="15593" max="15593" width="10.85546875" style="134" bestFit="1" customWidth="1"/>
    <col min="15594" max="15594" width="2.85546875" style="134" customWidth="1"/>
    <col min="15595" max="15595" width="10" style="134" customWidth="1"/>
    <col min="15596" max="15596" width="3.7109375" style="134" customWidth="1"/>
    <col min="15597" max="15597" width="13.7109375" style="134" customWidth="1"/>
    <col min="15598" max="15598" width="5" style="134" customWidth="1"/>
    <col min="15599" max="15599" width="10.5703125" style="134" bestFit="1" customWidth="1"/>
    <col min="15600" max="15600" width="4.85546875" style="134" customWidth="1"/>
    <col min="15601" max="15601" width="10.5703125" style="134" bestFit="1" customWidth="1"/>
    <col min="15602" max="15602" width="3.7109375" style="134" customWidth="1"/>
    <col min="15603" max="15603" width="13.7109375" style="134" customWidth="1"/>
    <col min="15604" max="15604" width="5.5703125" style="134" customWidth="1"/>
    <col min="15605" max="15605" width="10.5703125" style="134" customWidth="1"/>
    <col min="15606" max="15606" width="4.85546875" style="134" customWidth="1"/>
    <col min="15607" max="15607" width="10.5703125" style="134" bestFit="1" customWidth="1"/>
    <col min="15608" max="15608" width="4.85546875" style="134" customWidth="1"/>
    <col min="15609" max="15609" width="13.7109375" style="134" customWidth="1"/>
    <col min="15610" max="15846" width="11.42578125" style="134"/>
    <col min="15847" max="15847" width="1.28515625" style="134" customWidth="1"/>
    <col min="15848" max="15848" width="53.85546875" style="134" customWidth="1"/>
    <col min="15849" max="15849" width="10.85546875" style="134" bestFit="1" customWidth="1"/>
    <col min="15850" max="15850" width="2.85546875" style="134" customWidth="1"/>
    <col min="15851" max="15851" width="10" style="134" customWidth="1"/>
    <col min="15852" max="15852" width="3.7109375" style="134" customWidth="1"/>
    <col min="15853" max="15853" width="13.7109375" style="134" customWidth="1"/>
    <col min="15854" max="15854" width="5" style="134" customWidth="1"/>
    <col min="15855" max="15855" width="10.5703125" style="134" bestFit="1" customWidth="1"/>
    <col min="15856" max="15856" width="4.85546875" style="134" customWidth="1"/>
    <col min="15857" max="15857" width="10.5703125" style="134" bestFit="1" customWidth="1"/>
    <col min="15858" max="15858" width="3.7109375" style="134" customWidth="1"/>
    <col min="15859" max="15859" width="13.7109375" style="134" customWidth="1"/>
    <col min="15860" max="15860" width="5.5703125" style="134" customWidth="1"/>
    <col min="15861" max="15861" width="10.5703125" style="134" customWidth="1"/>
    <col min="15862" max="15862" width="4.85546875" style="134" customWidth="1"/>
    <col min="15863" max="15863" width="10.5703125" style="134" bestFit="1" customWidth="1"/>
    <col min="15864" max="15864" width="4.85546875" style="134" customWidth="1"/>
    <col min="15865" max="15865" width="13.7109375" style="134" customWidth="1"/>
    <col min="15866" max="16102" width="11.42578125" style="134"/>
    <col min="16103" max="16103" width="1.28515625" style="134" customWidth="1"/>
    <col min="16104" max="16104" width="53.85546875" style="134" customWidth="1"/>
    <col min="16105" max="16105" width="10.85546875" style="134" bestFit="1" customWidth="1"/>
    <col min="16106" max="16106" width="2.85546875" style="134" customWidth="1"/>
    <col min="16107" max="16107" width="10" style="134" customWidth="1"/>
    <col min="16108" max="16108" width="3.7109375" style="134" customWidth="1"/>
    <col min="16109" max="16109" width="13.7109375" style="134" customWidth="1"/>
    <col min="16110" max="16110" width="5" style="134" customWidth="1"/>
    <col min="16111" max="16111" width="10.5703125" style="134" bestFit="1" customWidth="1"/>
    <col min="16112" max="16112" width="4.85546875" style="134" customWidth="1"/>
    <col min="16113" max="16113" width="10.5703125" style="134" bestFit="1" customWidth="1"/>
    <col min="16114" max="16114" width="3.7109375" style="134" customWidth="1"/>
    <col min="16115" max="16115" width="13.7109375" style="134" customWidth="1"/>
    <col min="16116" max="16116" width="5.5703125" style="134" customWidth="1"/>
    <col min="16117" max="16117" width="10.5703125" style="134" customWidth="1"/>
    <col min="16118" max="16118" width="4.85546875" style="134" customWidth="1"/>
    <col min="16119" max="16119" width="10.5703125" style="134" bestFit="1" customWidth="1"/>
    <col min="16120" max="16120" width="4.85546875" style="134" customWidth="1"/>
    <col min="16121" max="16121" width="13.7109375" style="134" customWidth="1"/>
    <col min="16122" max="16384" width="11.42578125" style="134"/>
  </cols>
  <sheetData>
    <row r="6" spans="1:15" x14ac:dyDescent="0.2">
      <c r="A6" s="777" t="s">
        <v>595</v>
      </c>
      <c r="B6" s="777"/>
      <c r="C6" s="777"/>
      <c r="D6" s="777"/>
    </row>
    <row r="7" spans="1:15" ht="19.5" customHeight="1" x14ac:dyDescent="0.2">
      <c r="A7" s="777"/>
      <c r="B7" s="777"/>
      <c r="C7" s="777"/>
      <c r="D7" s="777"/>
    </row>
    <row r="8" spans="1:15" ht="14.25" customHeight="1" x14ac:dyDescent="0.2">
      <c r="A8" s="254" t="s">
        <v>577</v>
      </c>
      <c r="B8" s="254"/>
      <c r="C8" s="254"/>
      <c r="D8" s="254"/>
    </row>
    <row r="9" spans="1:15" x14ac:dyDescent="0.2">
      <c r="A9" s="267" t="s">
        <v>336</v>
      </c>
      <c r="B9" s="267"/>
      <c r="C9" s="267"/>
      <c r="D9" s="267"/>
    </row>
    <row r="10" spans="1:15" x14ac:dyDescent="0.2">
      <c r="A10" s="257" t="s">
        <v>337</v>
      </c>
      <c r="B10" s="257"/>
      <c r="C10" s="257"/>
      <c r="D10" s="257"/>
    </row>
    <row r="11" spans="1:15" x14ac:dyDescent="0.2">
      <c r="A11" s="272"/>
      <c r="B11" s="273"/>
      <c r="C11" s="903" t="s">
        <v>609</v>
      </c>
      <c r="D11" s="903"/>
    </row>
    <row r="12" spans="1:15" s="135" customFormat="1" x14ac:dyDescent="0.2">
      <c r="A12" s="188"/>
      <c r="B12" s="188"/>
      <c r="C12" s="899" t="s">
        <v>338</v>
      </c>
      <c r="D12" s="899"/>
      <c r="E12" s="282"/>
      <c r="F12" s="282"/>
      <c r="G12" s="282"/>
      <c r="H12" s="282"/>
      <c r="I12" s="282"/>
      <c r="J12" s="282"/>
      <c r="K12" s="282"/>
      <c r="L12" s="282"/>
      <c r="M12" s="282"/>
      <c r="N12" s="282"/>
      <c r="O12" s="282"/>
    </row>
    <row r="13" spans="1:15" s="140" customFormat="1" ht="15" x14ac:dyDescent="0.2">
      <c r="A13" s="125" t="s">
        <v>339</v>
      </c>
      <c r="B13" s="152" t="s">
        <v>15</v>
      </c>
      <c r="C13" s="164"/>
      <c r="D13" s="164">
        <v>150.46242638374301</v>
      </c>
    </row>
    <row r="14" spans="1:15" s="140" customFormat="1" ht="15" x14ac:dyDescent="0.2">
      <c r="A14" s="113"/>
      <c r="B14" s="145" t="s">
        <v>340</v>
      </c>
      <c r="C14" s="163"/>
      <c r="D14" s="163">
        <v>10.9390008848801</v>
      </c>
      <c r="E14" s="283"/>
      <c r="F14" s="283"/>
      <c r="G14" s="283"/>
      <c r="H14" s="283"/>
      <c r="I14" s="283"/>
      <c r="J14" s="283"/>
      <c r="K14" s="283"/>
      <c r="L14" s="283"/>
      <c r="M14" s="283"/>
      <c r="N14" s="283"/>
      <c r="O14" s="283"/>
    </row>
    <row r="15" spans="1:15" s="140" customFormat="1" ht="15" x14ac:dyDescent="0.2">
      <c r="A15" s="113"/>
      <c r="B15" s="145" t="s">
        <v>341</v>
      </c>
      <c r="C15" s="163"/>
      <c r="D15" s="163">
        <v>32259.808860918401</v>
      </c>
    </row>
    <row r="16" spans="1:15" s="140" customFormat="1" ht="15" x14ac:dyDescent="0.2">
      <c r="A16" s="125" t="s">
        <v>365</v>
      </c>
      <c r="B16" s="187" t="s">
        <v>15</v>
      </c>
      <c r="C16" s="164"/>
      <c r="D16" s="164">
        <v>0</v>
      </c>
      <c r="E16" s="283"/>
      <c r="F16" s="283"/>
      <c r="G16" s="283"/>
      <c r="H16" s="283"/>
      <c r="I16" s="283"/>
      <c r="J16" s="283"/>
      <c r="K16" s="283"/>
      <c r="L16" s="283"/>
      <c r="M16" s="283"/>
      <c r="N16" s="283"/>
      <c r="O16" s="283"/>
    </row>
    <row r="17" spans="1:15" s="142" customFormat="1" ht="15" x14ac:dyDescent="0.2">
      <c r="A17" s="113"/>
      <c r="B17" s="143" t="s">
        <v>340</v>
      </c>
      <c r="C17" s="163"/>
      <c r="D17" s="163"/>
    </row>
    <row r="18" spans="1:15" s="142" customFormat="1" ht="15" customHeight="1" x14ac:dyDescent="0.2">
      <c r="A18" s="113"/>
      <c r="B18" s="143" t="s">
        <v>341</v>
      </c>
      <c r="C18" s="163"/>
      <c r="D18" s="163">
        <v>286.47168590726301</v>
      </c>
      <c r="E18" s="293"/>
      <c r="F18" s="293"/>
      <c r="G18" s="293"/>
      <c r="H18" s="293"/>
      <c r="I18" s="293"/>
      <c r="J18" s="293"/>
      <c r="K18" s="293"/>
      <c r="L18" s="293"/>
      <c r="M18" s="293"/>
      <c r="N18" s="293"/>
      <c r="O18" s="293"/>
    </row>
    <row r="19" spans="1:15" s="142" customFormat="1" ht="15" customHeight="1" x14ac:dyDescent="0.2">
      <c r="A19" s="125" t="s">
        <v>366</v>
      </c>
      <c r="B19" s="152" t="s">
        <v>15</v>
      </c>
      <c r="C19" s="164"/>
      <c r="D19" s="164">
        <v>4.2991168680510601</v>
      </c>
    </row>
    <row r="20" spans="1:15" s="142" customFormat="1" ht="15" customHeight="1" x14ac:dyDescent="0.2">
      <c r="A20" s="113"/>
      <c r="B20" s="145" t="s">
        <v>340</v>
      </c>
      <c r="C20" s="163"/>
      <c r="D20" s="163">
        <v>41.1417596945304</v>
      </c>
      <c r="E20" s="293"/>
      <c r="F20" s="293"/>
      <c r="G20" s="293"/>
      <c r="H20" s="293"/>
      <c r="I20" s="293"/>
      <c r="J20" s="293"/>
      <c r="K20" s="293"/>
      <c r="L20" s="293"/>
      <c r="M20" s="293"/>
      <c r="N20" s="293"/>
      <c r="O20" s="293"/>
    </row>
    <row r="21" spans="1:15" s="142" customFormat="1" ht="15" customHeight="1" x14ac:dyDescent="0.2">
      <c r="A21" s="113"/>
      <c r="B21" s="145" t="s">
        <v>341</v>
      </c>
      <c r="C21" s="163"/>
      <c r="D21" s="163">
        <v>3466.7153684475502</v>
      </c>
    </row>
    <row r="22" spans="1:15" s="142" customFormat="1" ht="15" customHeight="1" x14ac:dyDescent="0.2">
      <c r="A22" s="125" t="s">
        <v>367</v>
      </c>
      <c r="B22" s="187" t="s">
        <v>15</v>
      </c>
      <c r="C22" s="164"/>
      <c r="D22" s="164">
        <v>40.707711407348299</v>
      </c>
      <c r="E22" s="293"/>
      <c r="F22" s="293"/>
      <c r="G22" s="293"/>
      <c r="H22" s="293"/>
      <c r="I22" s="293"/>
      <c r="J22" s="293"/>
      <c r="K22" s="293"/>
      <c r="L22" s="293"/>
      <c r="M22" s="293"/>
      <c r="N22" s="293"/>
      <c r="O22" s="293"/>
    </row>
    <row r="23" spans="1:15" s="142" customFormat="1" ht="15" customHeight="1" x14ac:dyDescent="0.2">
      <c r="A23" s="113"/>
      <c r="B23" s="143" t="s">
        <v>340</v>
      </c>
      <c r="C23" s="163"/>
      <c r="D23" s="163">
        <v>18.931458589135602</v>
      </c>
    </row>
    <row r="24" spans="1:15" s="142" customFormat="1" ht="15" customHeight="1" x14ac:dyDescent="0.2">
      <c r="A24" s="113"/>
      <c r="B24" s="143" t="s">
        <v>341</v>
      </c>
      <c r="C24" s="163"/>
      <c r="D24" s="163">
        <v>15104.8645142273</v>
      </c>
      <c r="E24" s="293"/>
      <c r="F24" s="293"/>
      <c r="G24" s="293"/>
      <c r="H24" s="293"/>
      <c r="I24" s="293"/>
      <c r="J24" s="293"/>
      <c r="K24" s="293"/>
      <c r="L24" s="293"/>
      <c r="M24" s="293"/>
      <c r="N24" s="293"/>
      <c r="O24" s="293"/>
    </row>
    <row r="25" spans="1:15" s="142" customFormat="1" ht="15" customHeight="1" x14ac:dyDescent="0.2">
      <c r="A25" s="125" t="s">
        <v>368</v>
      </c>
      <c r="B25" s="152" t="s">
        <v>15</v>
      </c>
      <c r="C25" s="164"/>
      <c r="D25" s="164">
        <v>105.45559810834401</v>
      </c>
    </row>
    <row r="26" spans="1:15" s="142" customFormat="1" ht="15" x14ac:dyDescent="0.2">
      <c r="A26" s="113"/>
      <c r="B26" s="145" t="s">
        <v>340</v>
      </c>
      <c r="C26" s="163"/>
      <c r="D26" s="163">
        <v>14.741435382598301</v>
      </c>
      <c r="E26" s="293"/>
      <c r="F26" s="293"/>
      <c r="G26" s="293"/>
      <c r="H26" s="293"/>
      <c r="I26" s="293"/>
      <c r="J26" s="293"/>
      <c r="K26" s="293"/>
      <c r="L26" s="293"/>
      <c r="M26" s="293"/>
      <c r="N26" s="293"/>
      <c r="O26" s="293"/>
    </row>
    <row r="27" spans="1:15" s="142" customFormat="1" ht="15" customHeight="1" x14ac:dyDescent="0.2">
      <c r="A27" s="113"/>
      <c r="B27" s="145" t="s">
        <v>341</v>
      </c>
      <c r="C27" s="163"/>
      <c r="D27" s="163">
        <v>30469.5109508491</v>
      </c>
    </row>
    <row r="28" spans="1:15" s="142" customFormat="1" ht="15" customHeight="1" x14ac:dyDescent="0.2">
      <c r="A28" s="125" t="s">
        <v>369</v>
      </c>
      <c r="B28" s="187" t="s">
        <v>15</v>
      </c>
      <c r="C28" s="164"/>
      <c r="D28" s="164">
        <v>0</v>
      </c>
      <c r="E28" s="293"/>
      <c r="F28" s="293"/>
      <c r="G28" s="293"/>
      <c r="H28" s="293"/>
      <c r="I28" s="293"/>
      <c r="J28" s="293"/>
      <c r="K28" s="293"/>
      <c r="L28" s="293"/>
      <c r="M28" s="293"/>
      <c r="N28" s="293"/>
      <c r="O28" s="293"/>
    </row>
    <row r="29" spans="1:15" s="142" customFormat="1" ht="15" x14ac:dyDescent="0.2">
      <c r="A29" s="113"/>
      <c r="B29" s="143" t="s">
        <v>340</v>
      </c>
      <c r="C29" s="163"/>
      <c r="D29" s="163"/>
    </row>
    <row r="30" spans="1:15" s="142" customFormat="1" ht="15" customHeight="1" x14ac:dyDescent="0.2">
      <c r="A30" s="113"/>
      <c r="B30" s="143" t="s">
        <v>341</v>
      </c>
      <c r="C30" s="163"/>
      <c r="D30" s="163">
        <v>0</v>
      </c>
      <c r="E30" s="293"/>
      <c r="F30" s="293"/>
      <c r="G30" s="293"/>
      <c r="H30" s="293"/>
      <c r="I30" s="293"/>
      <c r="J30" s="293"/>
      <c r="K30" s="293"/>
      <c r="L30" s="293"/>
      <c r="M30" s="293"/>
      <c r="N30" s="293"/>
      <c r="O30" s="293"/>
    </row>
    <row r="31" spans="1:15" s="142" customFormat="1" ht="2.25" customHeight="1" x14ac:dyDescent="0.2">
      <c r="A31" s="114"/>
      <c r="B31" s="147"/>
      <c r="C31" s="148"/>
      <c r="D31" s="148"/>
    </row>
    <row r="32" spans="1:15" s="293" customFormat="1" ht="15.75" x14ac:dyDescent="0.2">
      <c r="A32" s="898" t="s">
        <v>574</v>
      </c>
      <c r="B32" s="898"/>
      <c r="C32" s="898"/>
      <c r="D32" s="149"/>
    </row>
    <row r="33" spans="1:4" s="142" customFormat="1" ht="15" customHeight="1" x14ac:dyDescent="0.2">
      <c r="A33" s="898" t="s">
        <v>344</v>
      </c>
      <c r="B33" s="898"/>
      <c r="C33" s="898"/>
      <c r="D33" s="898"/>
    </row>
    <row r="34" spans="1:4" s="293" customFormat="1" ht="15" customHeight="1" x14ac:dyDescent="0.2">
      <c r="A34" s="898" t="s">
        <v>345</v>
      </c>
      <c r="B34" s="898"/>
      <c r="C34" s="898"/>
      <c r="D34" s="149"/>
    </row>
    <row r="35" spans="1:4" s="142" customFormat="1" ht="15" customHeight="1" x14ac:dyDescent="0.25">
      <c r="A35" s="126" t="s">
        <v>346</v>
      </c>
      <c r="B35" s="126"/>
      <c r="C35" s="95"/>
      <c r="D35" s="149"/>
    </row>
    <row r="36" spans="1:4" s="149" customFormat="1" ht="15.75" x14ac:dyDescent="0.25">
      <c r="A36" s="95" t="s">
        <v>347</v>
      </c>
      <c r="B36" s="95"/>
      <c r="C36" s="127"/>
    </row>
    <row r="37" spans="1:4" s="150" customFormat="1" ht="15.75" x14ac:dyDescent="0.25">
      <c r="A37" s="126"/>
      <c r="B37" s="126"/>
      <c r="C37" s="134"/>
      <c r="D37" s="134"/>
    </row>
    <row r="38" spans="1:4" s="149" customFormat="1" ht="15.75" x14ac:dyDescent="0.25">
      <c r="A38" s="303"/>
      <c r="B38" s="303"/>
      <c r="C38" s="101"/>
      <c r="D38" s="101"/>
    </row>
    <row r="39" spans="1:4" s="149" customFormat="1" ht="15.75" x14ac:dyDescent="0.25">
      <c r="A39" s="126"/>
      <c r="B39" s="126"/>
      <c r="C39" s="134"/>
      <c r="D39" s="134"/>
    </row>
    <row r="40" spans="1:4" s="149" customFormat="1" ht="15.75" x14ac:dyDescent="0.25">
      <c r="A40" s="303"/>
      <c r="B40" s="303"/>
      <c r="C40" s="101"/>
      <c r="D40" s="101"/>
    </row>
    <row r="41" spans="1:4" ht="15.75" x14ac:dyDescent="0.25">
      <c r="A41" s="126"/>
      <c r="B41" s="126"/>
    </row>
    <row r="42" spans="1:4" s="101" customFormat="1" x14ac:dyDescent="0.2"/>
  </sheetData>
  <mergeCells count="6">
    <mergeCell ref="A6:D7"/>
    <mergeCell ref="A32:C32"/>
    <mergeCell ref="A33:D33"/>
    <mergeCell ref="A34:C34"/>
    <mergeCell ref="C11:D11"/>
    <mergeCell ref="C12:D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AA19-BFE1-466F-AD0B-735514950DB9}">
  <sheetPr>
    <tabColor theme="1"/>
  </sheetPr>
  <dimension ref="A2:O42"/>
  <sheetViews>
    <sheetView showGridLines="0" showRowColHeaders="0" zoomScale="80" zoomScaleNormal="80" workbookViewId="0">
      <selection activeCell="C31" sqref="C31"/>
    </sheetView>
  </sheetViews>
  <sheetFormatPr baseColWidth="10" defaultColWidth="11.42578125" defaultRowHeight="15" x14ac:dyDescent="0.25"/>
  <cols>
    <col min="1" max="1" width="40.7109375" style="1" customWidth="1"/>
    <col min="2" max="2" width="54.7109375" style="1" customWidth="1"/>
    <col min="3" max="3" width="53" style="1" customWidth="1"/>
    <col min="4" max="16384" width="11.42578125" style="1"/>
  </cols>
  <sheetData>
    <row r="2" spans="1:15" x14ac:dyDescent="0.25">
      <c r="A2"/>
    </row>
    <row r="5" spans="1:15" ht="3.75" customHeight="1" x14ac:dyDescent="0.25"/>
    <row r="6" spans="1:15" x14ac:dyDescent="0.25">
      <c r="A6" s="777" t="s">
        <v>595</v>
      </c>
      <c r="B6" s="777"/>
      <c r="C6" s="777"/>
    </row>
    <row r="7" spans="1:15" ht="19.5" customHeight="1" x14ac:dyDescent="0.25">
      <c r="A7" s="777"/>
      <c r="B7" s="777"/>
      <c r="C7" s="777"/>
    </row>
    <row r="8" spans="1:15" ht="14.25" customHeight="1" x14ac:dyDescent="0.3">
      <c r="A8" s="226" t="s">
        <v>7</v>
      </c>
      <c r="B8" s="223"/>
      <c r="C8" s="223"/>
      <c r="D8" s="39"/>
      <c r="E8" s="39"/>
      <c r="F8" s="39"/>
    </row>
    <row r="9" spans="1:15" ht="15.75" x14ac:dyDescent="0.3">
      <c r="A9" s="228" t="s">
        <v>610</v>
      </c>
      <c r="B9" s="229"/>
      <c r="C9" s="230"/>
      <c r="D9" s="39"/>
      <c r="E9" s="39"/>
      <c r="F9" s="39"/>
    </row>
    <row r="10" spans="1:15" ht="15.75" x14ac:dyDescent="0.3">
      <c r="A10" s="227" t="s">
        <v>598</v>
      </c>
      <c r="B10" s="224"/>
      <c r="C10" s="225"/>
      <c r="D10" s="39"/>
      <c r="E10" s="39"/>
      <c r="F10" s="39"/>
    </row>
    <row r="11" spans="1:15" ht="15.75" x14ac:dyDescent="0.3">
      <c r="A11" s="204" t="s">
        <v>0</v>
      </c>
      <c r="B11" s="205"/>
      <c r="C11" s="206"/>
      <c r="D11" s="39"/>
      <c r="E11" s="39"/>
      <c r="F11" s="39"/>
    </row>
    <row r="12" spans="1:15" ht="42.6" customHeight="1" x14ac:dyDescent="0.3">
      <c r="A12" s="668" t="s">
        <v>50</v>
      </c>
      <c r="B12" s="669" t="s">
        <v>524</v>
      </c>
      <c r="C12" s="670" t="s">
        <v>525</v>
      </c>
      <c r="D12" s="50"/>
      <c r="E12" s="50"/>
      <c r="F12" s="50"/>
      <c r="G12" s="51"/>
      <c r="H12" s="51"/>
      <c r="I12" s="51"/>
      <c r="J12" s="51"/>
      <c r="K12" s="51"/>
      <c r="L12" s="51"/>
      <c r="M12" s="51"/>
      <c r="N12" s="51"/>
      <c r="O12" s="51"/>
    </row>
    <row r="13" spans="1:15" ht="15.75" x14ac:dyDescent="0.3">
      <c r="A13" s="671">
        <v>2004</v>
      </c>
      <c r="B13" s="672">
        <v>505000000</v>
      </c>
      <c r="C13" s="673">
        <f>+B13/1000000</f>
        <v>505</v>
      </c>
      <c r="D13" s="39"/>
      <c r="E13" s="39"/>
      <c r="F13" s="39"/>
    </row>
    <row r="14" spans="1:15" ht="15.75" x14ac:dyDescent="0.3">
      <c r="A14" s="674">
        <v>2005</v>
      </c>
      <c r="B14" s="675">
        <v>1103000000</v>
      </c>
      <c r="C14" s="676">
        <f t="shared" ref="C14:C27" si="0">+B14/1000000</f>
        <v>1103</v>
      </c>
      <c r="D14" s="50"/>
      <c r="E14" s="50"/>
      <c r="F14" s="50"/>
      <c r="G14" s="51"/>
      <c r="H14" s="51"/>
      <c r="I14" s="51"/>
      <c r="J14" s="51"/>
      <c r="K14" s="51"/>
      <c r="L14" s="51"/>
      <c r="M14" s="51"/>
      <c r="N14" s="51"/>
      <c r="O14" s="51"/>
    </row>
    <row r="15" spans="1:15" ht="15.75" x14ac:dyDescent="0.3">
      <c r="A15" s="677">
        <v>2006</v>
      </c>
      <c r="B15" s="678">
        <v>3574134052.2800002</v>
      </c>
      <c r="C15" s="679">
        <f t="shared" si="0"/>
        <v>3574.1340522800001</v>
      </c>
      <c r="D15" s="39"/>
      <c r="E15" s="39"/>
      <c r="F15" s="39"/>
    </row>
    <row r="16" spans="1:15" ht="15.75" x14ac:dyDescent="0.3">
      <c r="A16" s="674">
        <v>2007</v>
      </c>
      <c r="B16" s="675">
        <v>7315314939.2399998</v>
      </c>
      <c r="C16" s="676">
        <f t="shared" si="0"/>
        <v>7315.3149392400001</v>
      </c>
      <c r="D16" s="50"/>
      <c r="E16" s="50"/>
      <c r="F16" s="50"/>
      <c r="G16" s="51"/>
      <c r="H16" s="51"/>
      <c r="I16" s="51"/>
      <c r="J16" s="51"/>
      <c r="K16" s="51"/>
      <c r="L16" s="51"/>
      <c r="M16" s="51"/>
      <c r="N16" s="51"/>
      <c r="O16" s="51"/>
    </row>
    <row r="17" spans="1:15" ht="15.75" x14ac:dyDescent="0.3">
      <c r="A17" s="677">
        <v>2008</v>
      </c>
      <c r="B17" s="678">
        <v>15715515553</v>
      </c>
      <c r="C17" s="679">
        <f t="shared" si="0"/>
        <v>15715.515552999999</v>
      </c>
      <c r="D17" s="39"/>
      <c r="E17" s="39"/>
      <c r="F17" s="39"/>
    </row>
    <row r="18" spans="1:15" ht="15.75" x14ac:dyDescent="0.3">
      <c r="A18" s="674">
        <v>2009</v>
      </c>
      <c r="B18" s="675">
        <v>18290610048.599998</v>
      </c>
      <c r="C18" s="676">
        <f t="shared" si="0"/>
        <v>18290.6100486</v>
      </c>
      <c r="D18" s="50"/>
      <c r="E18" s="50"/>
      <c r="F18" s="50"/>
      <c r="G18" s="51"/>
      <c r="H18" s="51"/>
      <c r="I18" s="51"/>
      <c r="J18" s="51"/>
      <c r="K18" s="51"/>
      <c r="L18" s="51"/>
      <c r="M18" s="51"/>
      <c r="N18" s="51"/>
      <c r="O18" s="51"/>
    </row>
    <row r="19" spans="1:15" ht="15.75" x14ac:dyDescent="0.3">
      <c r="A19" s="677">
        <v>2010</v>
      </c>
      <c r="B19" s="678">
        <v>16414942510.040001</v>
      </c>
      <c r="C19" s="679">
        <f t="shared" si="0"/>
        <v>16414.94251004</v>
      </c>
      <c r="D19" s="39"/>
      <c r="E19" s="39"/>
      <c r="F19" s="39"/>
    </row>
    <row r="20" spans="1:15" ht="15.75" x14ac:dyDescent="0.3">
      <c r="A20" s="674">
        <v>2011</v>
      </c>
      <c r="B20" s="675">
        <v>25871524852.16</v>
      </c>
      <c r="C20" s="676">
        <f t="shared" si="0"/>
        <v>25871.524852160001</v>
      </c>
      <c r="D20" s="50"/>
      <c r="E20" s="50"/>
      <c r="F20" s="50"/>
      <c r="G20" s="51"/>
      <c r="H20" s="51"/>
      <c r="I20" s="51"/>
      <c r="J20" s="51"/>
      <c r="K20" s="51"/>
      <c r="L20" s="51"/>
      <c r="M20" s="51"/>
      <c r="N20" s="51"/>
      <c r="O20" s="51"/>
    </row>
    <row r="21" spans="1:15" ht="15.75" x14ac:dyDescent="0.3">
      <c r="A21" s="677">
        <v>2012</v>
      </c>
      <c r="B21" s="678">
        <v>18480815144.419998</v>
      </c>
      <c r="C21" s="679">
        <f t="shared" si="0"/>
        <v>18480.815144419998</v>
      </c>
      <c r="D21" s="39"/>
      <c r="E21" s="39"/>
      <c r="F21" s="39"/>
    </row>
    <row r="22" spans="1:15" ht="15.75" x14ac:dyDescent="0.3">
      <c r="A22" s="674">
        <v>2013</v>
      </c>
      <c r="B22" s="675">
        <v>20238035705.650002</v>
      </c>
      <c r="C22" s="676">
        <f t="shared" si="0"/>
        <v>20238.03570565</v>
      </c>
      <c r="D22" s="50"/>
      <c r="E22" s="50"/>
      <c r="F22" s="50"/>
      <c r="G22" s="51"/>
      <c r="H22" s="51"/>
      <c r="I22" s="51"/>
      <c r="J22" s="51"/>
      <c r="K22" s="51"/>
      <c r="L22" s="51"/>
      <c r="M22" s="51"/>
      <c r="N22" s="51"/>
      <c r="O22" s="51"/>
    </row>
    <row r="23" spans="1:15" ht="15.75" x14ac:dyDescent="0.3">
      <c r="A23" s="677">
        <v>2014</v>
      </c>
      <c r="B23" s="678">
        <v>20291189837.959999</v>
      </c>
      <c r="C23" s="679">
        <f t="shared" si="0"/>
        <v>20291.189837959999</v>
      </c>
      <c r="D23" s="39"/>
      <c r="E23" s="39"/>
      <c r="F23" s="39"/>
    </row>
    <row r="24" spans="1:15" ht="15.75" x14ac:dyDescent="0.3">
      <c r="A24" s="674">
        <v>2015</v>
      </c>
      <c r="B24" s="675">
        <v>14188800793</v>
      </c>
      <c r="C24" s="676">
        <f t="shared" si="0"/>
        <v>14188.800793</v>
      </c>
      <c r="D24" s="50"/>
      <c r="E24" s="50"/>
      <c r="F24" s="50"/>
      <c r="G24" s="51"/>
      <c r="H24" s="51"/>
      <c r="I24" s="51"/>
      <c r="J24" s="51"/>
      <c r="K24" s="51"/>
      <c r="L24" s="51"/>
      <c r="M24" s="51"/>
      <c r="N24" s="51"/>
      <c r="O24" s="51"/>
    </row>
    <row r="25" spans="1:15" ht="15.75" x14ac:dyDescent="0.3">
      <c r="A25" s="677">
        <v>2016</v>
      </c>
      <c r="B25" s="678">
        <v>19283516421.279999</v>
      </c>
      <c r="C25" s="679">
        <f t="shared" si="0"/>
        <v>19283.516421279997</v>
      </c>
      <c r="D25" s="39"/>
      <c r="E25" s="39"/>
      <c r="F25" s="39"/>
    </row>
    <row r="26" spans="1:15" ht="15.75" x14ac:dyDescent="0.3">
      <c r="A26" s="680">
        <v>2017</v>
      </c>
      <c r="B26" s="681">
        <v>27290382072.849998</v>
      </c>
      <c r="C26" s="682">
        <f t="shared" si="0"/>
        <v>27290.38207285</v>
      </c>
      <c r="D26" s="50"/>
      <c r="E26" s="50"/>
      <c r="F26" s="50"/>
      <c r="G26" s="51"/>
      <c r="H26" s="51"/>
      <c r="I26" s="51"/>
      <c r="J26" s="51"/>
      <c r="K26" s="51"/>
      <c r="L26" s="51"/>
      <c r="M26" s="51"/>
      <c r="N26" s="51"/>
      <c r="O26" s="51"/>
    </row>
    <row r="27" spans="1:15" ht="15.75" x14ac:dyDescent="0.3">
      <c r="A27" s="683" t="s">
        <v>1</v>
      </c>
      <c r="B27" s="684">
        <f>SUM(B13:B26)</f>
        <v>208562781930.47998</v>
      </c>
      <c r="C27" s="685">
        <f t="shared" si="0"/>
        <v>208562.78193047998</v>
      </c>
      <c r="D27" s="39"/>
      <c r="E27" s="39"/>
      <c r="F27" s="39"/>
    </row>
    <row r="28" spans="1:15" ht="15.75" x14ac:dyDescent="0.3">
      <c r="A28" s="46"/>
      <c r="B28" s="46"/>
      <c r="C28" s="46"/>
      <c r="D28" s="50"/>
      <c r="E28" s="50"/>
      <c r="F28" s="50"/>
      <c r="G28" s="51"/>
      <c r="H28" s="51"/>
      <c r="I28" s="51"/>
      <c r="J28" s="51"/>
      <c r="K28" s="51"/>
      <c r="L28" s="51"/>
      <c r="M28" s="51"/>
      <c r="N28" s="51"/>
      <c r="O28" s="51"/>
    </row>
    <row r="29" spans="1:15" ht="16.5" x14ac:dyDescent="0.3">
      <c r="A29" s="116" t="s">
        <v>543</v>
      </c>
      <c r="D29" s="39"/>
      <c r="E29" s="39"/>
      <c r="F29" s="39"/>
    </row>
    <row r="30" spans="1:15" ht="15.75" x14ac:dyDescent="0.3">
      <c r="A30" s="46"/>
      <c r="B30" s="46"/>
      <c r="C30" s="49"/>
      <c r="D30" s="50"/>
      <c r="E30" s="50"/>
      <c r="F30" s="50"/>
      <c r="G30" s="51"/>
      <c r="H30" s="51"/>
      <c r="I30" s="51"/>
      <c r="J30" s="51"/>
      <c r="K30" s="51"/>
      <c r="L30" s="51"/>
      <c r="M30" s="51"/>
      <c r="N30" s="51"/>
      <c r="O30" s="51"/>
    </row>
    <row r="31" spans="1:15" ht="51" customHeight="1" x14ac:dyDescent="0.25">
      <c r="D31" s="775"/>
      <c r="E31" s="775"/>
      <c r="F31" s="775"/>
      <c r="G31" s="775"/>
      <c r="H31" s="775"/>
      <c r="I31" s="775"/>
      <c r="J31" s="775"/>
    </row>
    <row r="32" spans="1:15" s="51" customFormat="1" x14ac:dyDescent="0.25"/>
    <row r="33" spans="4:10" x14ac:dyDescent="0.25">
      <c r="D33" s="776"/>
      <c r="E33" s="776"/>
      <c r="F33" s="776"/>
      <c r="G33" s="776"/>
      <c r="H33" s="776"/>
      <c r="I33" s="776"/>
      <c r="J33" s="776"/>
    </row>
    <row r="34" spans="4:10" s="51" customFormat="1" x14ac:dyDescent="0.25"/>
    <row r="36" spans="4:10" s="51" customFormat="1" x14ac:dyDescent="0.25"/>
    <row r="38" spans="4:10" s="51" customFormat="1" x14ac:dyDescent="0.25"/>
    <row r="40" spans="4:10" s="51" customFormat="1" x14ac:dyDescent="0.25"/>
    <row r="42" spans="4:10" s="51" customFormat="1" x14ac:dyDescent="0.25"/>
  </sheetData>
  <mergeCells count="3">
    <mergeCell ref="D31:J31"/>
    <mergeCell ref="D33:J33"/>
    <mergeCell ref="A6:C7"/>
  </mergeCells>
  <pageMargins left="0.7" right="0.7" top="0.75" bottom="0.75" header="0.3" footer="0.3"/>
  <pageSetup orientation="portrait" r:id="rId1"/>
  <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D9A0-C058-4E8A-B7D3-2FAC0AC92158}">
  <sheetPr>
    <tabColor theme="1"/>
  </sheetPr>
  <dimension ref="A5:O42"/>
  <sheetViews>
    <sheetView showGridLines="0" showRowColHeaders="0" zoomScale="90" zoomScaleNormal="90" workbookViewId="0">
      <selection activeCell="K28" sqref="K28"/>
    </sheetView>
  </sheetViews>
  <sheetFormatPr baseColWidth="10" defaultRowHeight="12.75" x14ac:dyDescent="0.2"/>
  <cols>
    <col min="1" max="1" width="63.140625" style="134" customWidth="1"/>
    <col min="2" max="2" width="14.7109375" style="134" bestFit="1" customWidth="1"/>
    <col min="3" max="230" width="11.42578125" style="134"/>
    <col min="231" max="231" width="1.28515625" style="134" customWidth="1"/>
    <col min="232" max="232" width="53.85546875" style="134" customWidth="1"/>
    <col min="233" max="233" width="10.85546875" style="134" bestFit="1" customWidth="1"/>
    <col min="234" max="234" width="2.85546875" style="134" customWidth="1"/>
    <col min="235" max="235" width="10" style="134" customWidth="1"/>
    <col min="236" max="236" width="3.7109375" style="134" customWidth="1"/>
    <col min="237" max="237" width="13.7109375" style="134" customWidth="1"/>
    <col min="238" max="238" width="5" style="134" customWidth="1"/>
    <col min="239" max="239" width="10.5703125" style="134" bestFit="1" customWidth="1"/>
    <col min="240" max="240" width="4.85546875" style="134" customWidth="1"/>
    <col min="241" max="241" width="10.5703125" style="134" bestFit="1" customWidth="1"/>
    <col min="242" max="242" width="3.7109375" style="134" customWidth="1"/>
    <col min="243" max="243" width="13.7109375" style="134" customWidth="1"/>
    <col min="244" max="244" width="5.5703125" style="134" customWidth="1"/>
    <col min="245" max="245" width="10.5703125" style="134" customWidth="1"/>
    <col min="246" max="246" width="4.85546875" style="134" customWidth="1"/>
    <col min="247" max="247" width="10.5703125" style="134" bestFit="1" customWidth="1"/>
    <col min="248" max="248" width="4.85546875" style="134" customWidth="1"/>
    <col min="249" max="249" width="13.7109375" style="134" customWidth="1"/>
    <col min="250" max="486" width="11.42578125" style="134"/>
    <col min="487" max="487" width="1.28515625" style="134" customWidth="1"/>
    <col min="488" max="488" width="53.85546875" style="134" customWidth="1"/>
    <col min="489" max="489" width="10.85546875" style="134" bestFit="1" customWidth="1"/>
    <col min="490" max="490" width="2.85546875" style="134" customWidth="1"/>
    <col min="491" max="491" width="10" style="134" customWidth="1"/>
    <col min="492" max="492" width="3.7109375" style="134" customWidth="1"/>
    <col min="493" max="493" width="13.7109375" style="134" customWidth="1"/>
    <col min="494" max="494" width="5" style="134" customWidth="1"/>
    <col min="495" max="495" width="10.5703125" style="134" bestFit="1" customWidth="1"/>
    <col min="496" max="496" width="4.85546875" style="134" customWidth="1"/>
    <col min="497" max="497" width="10.5703125" style="134" bestFit="1" customWidth="1"/>
    <col min="498" max="498" width="3.7109375" style="134" customWidth="1"/>
    <col min="499" max="499" width="13.7109375" style="134" customWidth="1"/>
    <col min="500" max="500" width="5.5703125" style="134" customWidth="1"/>
    <col min="501" max="501" width="10.5703125" style="134" customWidth="1"/>
    <col min="502" max="502" width="4.85546875" style="134" customWidth="1"/>
    <col min="503" max="503" width="10.5703125" style="134" bestFit="1" customWidth="1"/>
    <col min="504" max="504" width="4.85546875" style="134" customWidth="1"/>
    <col min="505" max="505" width="13.7109375" style="134" customWidth="1"/>
    <col min="506" max="742" width="11.42578125" style="134"/>
    <col min="743" max="743" width="1.28515625" style="134" customWidth="1"/>
    <col min="744" max="744" width="53.85546875" style="134" customWidth="1"/>
    <col min="745" max="745" width="10.85546875" style="134" bestFit="1" customWidth="1"/>
    <col min="746" max="746" width="2.85546875" style="134" customWidth="1"/>
    <col min="747" max="747" width="10" style="134" customWidth="1"/>
    <col min="748" max="748" width="3.7109375" style="134" customWidth="1"/>
    <col min="749" max="749" width="13.7109375" style="134" customWidth="1"/>
    <col min="750" max="750" width="5" style="134" customWidth="1"/>
    <col min="751" max="751" width="10.5703125" style="134" bestFit="1" customWidth="1"/>
    <col min="752" max="752" width="4.85546875" style="134" customWidth="1"/>
    <col min="753" max="753" width="10.5703125" style="134" bestFit="1" customWidth="1"/>
    <col min="754" max="754" width="3.7109375" style="134" customWidth="1"/>
    <col min="755" max="755" width="13.7109375" style="134" customWidth="1"/>
    <col min="756" max="756" width="5.5703125" style="134" customWidth="1"/>
    <col min="757" max="757" width="10.5703125" style="134" customWidth="1"/>
    <col min="758" max="758" width="4.85546875" style="134" customWidth="1"/>
    <col min="759" max="759" width="10.5703125" style="134" bestFit="1" customWidth="1"/>
    <col min="760" max="760" width="4.85546875" style="134" customWidth="1"/>
    <col min="761" max="761" width="13.7109375" style="134" customWidth="1"/>
    <col min="762" max="998" width="11.42578125" style="134"/>
    <col min="999" max="999" width="1.28515625" style="134" customWidth="1"/>
    <col min="1000" max="1000" width="53.85546875" style="134" customWidth="1"/>
    <col min="1001" max="1001" width="10.85546875" style="134" bestFit="1" customWidth="1"/>
    <col min="1002" max="1002" width="2.85546875" style="134" customWidth="1"/>
    <col min="1003" max="1003" width="10" style="134" customWidth="1"/>
    <col min="1004" max="1004" width="3.7109375" style="134" customWidth="1"/>
    <col min="1005" max="1005" width="13.7109375" style="134" customWidth="1"/>
    <col min="1006" max="1006" width="5" style="134" customWidth="1"/>
    <col min="1007" max="1007" width="10.5703125" style="134" bestFit="1" customWidth="1"/>
    <col min="1008" max="1008" width="4.85546875" style="134" customWidth="1"/>
    <col min="1009" max="1009" width="10.5703125" style="134" bestFit="1" customWidth="1"/>
    <col min="1010" max="1010" width="3.7109375" style="134" customWidth="1"/>
    <col min="1011" max="1011" width="13.7109375" style="134" customWidth="1"/>
    <col min="1012" max="1012" width="5.5703125" style="134" customWidth="1"/>
    <col min="1013" max="1013" width="10.5703125" style="134" customWidth="1"/>
    <col min="1014" max="1014" width="4.85546875" style="134" customWidth="1"/>
    <col min="1015" max="1015" width="10.5703125" style="134" bestFit="1" customWidth="1"/>
    <col min="1016" max="1016" width="4.85546875" style="134" customWidth="1"/>
    <col min="1017" max="1017" width="13.7109375" style="134" customWidth="1"/>
    <col min="1018" max="1254" width="11.42578125" style="134"/>
    <col min="1255" max="1255" width="1.28515625" style="134" customWidth="1"/>
    <col min="1256" max="1256" width="53.85546875" style="134" customWidth="1"/>
    <col min="1257" max="1257" width="10.85546875" style="134" bestFit="1" customWidth="1"/>
    <col min="1258" max="1258" width="2.85546875" style="134" customWidth="1"/>
    <col min="1259" max="1259" width="10" style="134" customWidth="1"/>
    <col min="1260" max="1260" width="3.7109375" style="134" customWidth="1"/>
    <col min="1261" max="1261" width="13.7109375" style="134" customWidth="1"/>
    <col min="1262" max="1262" width="5" style="134" customWidth="1"/>
    <col min="1263" max="1263" width="10.5703125" style="134" bestFit="1" customWidth="1"/>
    <col min="1264" max="1264" width="4.85546875" style="134" customWidth="1"/>
    <col min="1265" max="1265" width="10.5703125" style="134" bestFit="1" customWidth="1"/>
    <col min="1266" max="1266" width="3.7109375" style="134" customWidth="1"/>
    <col min="1267" max="1267" width="13.7109375" style="134" customWidth="1"/>
    <col min="1268" max="1268" width="5.5703125" style="134" customWidth="1"/>
    <col min="1269" max="1269" width="10.5703125" style="134" customWidth="1"/>
    <col min="1270" max="1270" width="4.85546875" style="134" customWidth="1"/>
    <col min="1271" max="1271" width="10.5703125" style="134" bestFit="1" customWidth="1"/>
    <col min="1272" max="1272" width="4.85546875" style="134" customWidth="1"/>
    <col min="1273" max="1273" width="13.7109375" style="134" customWidth="1"/>
    <col min="1274" max="1510" width="11.42578125" style="134"/>
    <col min="1511" max="1511" width="1.28515625" style="134" customWidth="1"/>
    <col min="1512" max="1512" width="53.85546875" style="134" customWidth="1"/>
    <col min="1513" max="1513" width="10.85546875" style="134" bestFit="1" customWidth="1"/>
    <col min="1514" max="1514" width="2.85546875" style="134" customWidth="1"/>
    <col min="1515" max="1515" width="10" style="134" customWidth="1"/>
    <col min="1516" max="1516" width="3.7109375" style="134" customWidth="1"/>
    <col min="1517" max="1517" width="13.7109375" style="134" customWidth="1"/>
    <col min="1518" max="1518" width="5" style="134" customWidth="1"/>
    <col min="1519" max="1519" width="10.5703125" style="134" bestFit="1" customWidth="1"/>
    <col min="1520" max="1520" width="4.85546875" style="134" customWidth="1"/>
    <col min="1521" max="1521" width="10.5703125" style="134" bestFit="1" customWidth="1"/>
    <col min="1522" max="1522" width="3.7109375" style="134" customWidth="1"/>
    <col min="1523" max="1523" width="13.7109375" style="134" customWidth="1"/>
    <col min="1524" max="1524" width="5.5703125" style="134" customWidth="1"/>
    <col min="1525" max="1525" width="10.5703125" style="134" customWidth="1"/>
    <col min="1526" max="1526" width="4.85546875" style="134" customWidth="1"/>
    <col min="1527" max="1527" width="10.5703125" style="134" bestFit="1" customWidth="1"/>
    <col min="1528" max="1528" width="4.85546875" style="134" customWidth="1"/>
    <col min="1529" max="1529" width="13.7109375" style="134" customWidth="1"/>
    <col min="1530" max="1766" width="11.42578125" style="134"/>
    <col min="1767" max="1767" width="1.28515625" style="134" customWidth="1"/>
    <col min="1768" max="1768" width="53.85546875" style="134" customWidth="1"/>
    <col min="1769" max="1769" width="10.85546875" style="134" bestFit="1" customWidth="1"/>
    <col min="1770" max="1770" width="2.85546875" style="134" customWidth="1"/>
    <col min="1771" max="1771" width="10" style="134" customWidth="1"/>
    <col min="1772" max="1772" width="3.7109375" style="134" customWidth="1"/>
    <col min="1773" max="1773" width="13.7109375" style="134" customWidth="1"/>
    <col min="1774" max="1774" width="5" style="134" customWidth="1"/>
    <col min="1775" max="1775" width="10.5703125" style="134" bestFit="1" customWidth="1"/>
    <col min="1776" max="1776" width="4.85546875" style="134" customWidth="1"/>
    <col min="1777" max="1777" width="10.5703125" style="134" bestFit="1" customWidth="1"/>
    <col min="1778" max="1778" width="3.7109375" style="134" customWidth="1"/>
    <col min="1779" max="1779" width="13.7109375" style="134" customWidth="1"/>
    <col min="1780" max="1780" width="5.5703125" style="134" customWidth="1"/>
    <col min="1781" max="1781" width="10.5703125" style="134" customWidth="1"/>
    <col min="1782" max="1782" width="4.85546875" style="134" customWidth="1"/>
    <col min="1783" max="1783" width="10.5703125" style="134" bestFit="1" customWidth="1"/>
    <col min="1784" max="1784" width="4.85546875" style="134" customWidth="1"/>
    <col min="1785" max="1785" width="13.7109375" style="134" customWidth="1"/>
    <col min="1786" max="2022" width="11.42578125" style="134"/>
    <col min="2023" max="2023" width="1.28515625" style="134" customWidth="1"/>
    <col min="2024" max="2024" width="53.85546875" style="134" customWidth="1"/>
    <col min="2025" max="2025" width="10.85546875" style="134" bestFit="1" customWidth="1"/>
    <col min="2026" max="2026" width="2.85546875" style="134" customWidth="1"/>
    <col min="2027" max="2027" width="10" style="134" customWidth="1"/>
    <col min="2028" max="2028" width="3.7109375" style="134" customWidth="1"/>
    <col min="2029" max="2029" width="13.7109375" style="134" customWidth="1"/>
    <col min="2030" max="2030" width="5" style="134" customWidth="1"/>
    <col min="2031" max="2031" width="10.5703125" style="134" bestFit="1" customWidth="1"/>
    <col min="2032" max="2032" width="4.85546875" style="134" customWidth="1"/>
    <col min="2033" max="2033" width="10.5703125" style="134" bestFit="1" customWidth="1"/>
    <col min="2034" max="2034" width="3.7109375" style="134" customWidth="1"/>
    <col min="2035" max="2035" width="13.7109375" style="134" customWidth="1"/>
    <col min="2036" max="2036" width="5.5703125" style="134" customWidth="1"/>
    <col min="2037" max="2037" width="10.5703125" style="134" customWidth="1"/>
    <col min="2038" max="2038" width="4.85546875" style="134" customWidth="1"/>
    <col min="2039" max="2039" width="10.5703125" style="134" bestFit="1" customWidth="1"/>
    <col min="2040" max="2040" width="4.85546875" style="134" customWidth="1"/>
    <col min="2041" max="2041" width="13.7109375" style="134" customWidth="1"/>
    <col min="2042" max="2278" width="11.42578125" style="134"/>
    <col min="2279" max="2279" width="1.28515625" style="134" customWidth="1"/>
    <col min="2280" max="2280" width="53.85546875" style="134" customWidth="1"/>
    <col min="2281" max="2281" width="10.85546875" style="134" bestFit="1" customWidth="1"/>
    <col min="2282" max="2282" width="2.85546875" style="134" customWidth="1"/>
    <col min="2283" max="2283" width="10" style="134" customWidth="1"/>
    <col min="2284" max="2284" width="3.7109375" style="134" customWidth="1"/>
    <col min="2285" max="2285" width="13.7109375" style="134" customWidth="1"/>
    <col min="2286" max="2286" width="5" style="134" customWidth="1"/>
    <col min="2287" max="2287" width="10.5703125" style="134" bestFit="1" customWidth="1"/>
    <col min="2288" max="2288" width="4.85546875" style="134" customWidth="1"/>
    <col min="2289" max="2289" width="10.5703125" style="134" bestFit="1" customWidth="1"/>
    <col min="2290" max="2290" width="3.7109375" style="134" customWidth="1"/>
    <col min="2291" max="2291" width="13.7109375" style="134" customWidth="1"/>
    <col min="2292" max="2292" width="5.5703125" style="134" customWidth="1"/>
    <col min="2293" max="2293" width="10.5703125" style="134" customWidth="1"/>
    <col min="2294" max="2294" width="4.85546875" style="134" customWidth="1"/>
    <col min="2295" max="2295" width="10.5703125" style="134" bestFit="1" customWidth="1"/>
    <col min="2296" max="2296" width="4.85546875" style="134" customWidth="1"/>
    <col min="2297" max="2297" width="13.7109375" style="134" customWidth="1"/>
    <col min="2298" max="2534" width="11.42578125" style="134"/>
    <col min="2535" max="2535" width="1.28515625" style="134" customWidth="1"/>
    <col min="2536" max="2536" width="53.85546875" style="134" customWidth="1"/>
    <col min="2537" max="2537" width="10.85546875" style="134" bestFit="1" customWidth="1"/>
    <col min="2538" max="2538" width="2.85546875" style="134" customWidth="1"/>
    <col min="2539" max="2539" width="10" style="134" customWidth="1"/>
    <col min="2540" max="2540" width="3.7109375" style="134" customWidth="1"/>
    <col min="2541" max="2541" width="13.7109375" style="134" customWidth="1"/>
    <col min="2542" max="2542" width="5" style="134" customWidth="1"/>
    <col min="2543" max="2543" width="10.5703125" style="134" bestFit="1" customWidth="1"/>
    <col min="2544" max="2544" width="4.85546875" style="134" customWidth="1"/>
    <col min="2545" max="2545" width="10.5703125" style="134" bestFit="1" customWidth="1"/>
    <col min="2546" max="2546" width="3.7109375" style="134" customWidth="1"/>
    <col min="2547" max="2547" width="13.7109375" style="134" customWidth="1"/>
    <col min="2548" max="2548" width="5.5703125" style="134" customWidth="1"/>
    <col min="2549" max="2549" width="10.5703125" style="134" customWidth="1"/>
    <col min="2550" max="2550" width="4.85546875" style="134" customWidth="1"/>
    <col min="2551" max="2551" width="10.5703125" style="134" bestFit="1" customWidth="1"/>
    <col min="2552" max="2552" width="4.85546875" style="134" customWidth="1"/>
    <col min="2553" max="2553" width="13.7109375" style="134" customWidth="1"/>
    <col min="2554" max="2790" width="11.42578125" style="134"/>
    <col min="2791" max="2791" width="1.28515625" style="134" customWidth="1"/>
    <col min="2792" max="2792" width="53.85546875" style="134" customWidth="1"/>
    <col min="2793" max="2793" width="10.85546875" style="134" bestFit="1" customWidth="1"/>
    <col min="2794" max="2794" width="2.85546875" style="134" customWidth="1"/>
    <col min="2795" max="2795" width="10" style="134" customWidth="1"/>
    <col min="2796" max="2796" width="3.7109375" style="134" customWidth="1"/>
    <col min="2797" max="2797" width="13.7109375" style="134" customWidth="1"/>
    <col min="2798" max="2798" width="5" style="134" customWidth="1"/>
    <col min="2799" max="2799" width="10.5703125" style="134" bestFit="1" customWidth="1"/>
    <col min="2800" max="2800" width="4.85546875" style="134" customWidth="1"/>
    <col min="2801" max="2801" width="10.5703125" style="134" bestFit="1" customWidth="1"/>
    <col min="2802" max="2802" width="3.7109375" style="134" customWidth="1"/>
    <col min="2803" max="2803" width="13.7109375" style="134" customWidth="1"/>
    <col min="2804" max="2804" width="5.5703125" style="134" customWidth="1"/>
    <col min="2805" max="2805" width="10.5703125" style="134" customWidth="1"/>
    <col min="2806" max="2806" width="4.85546875" style="134" customWidth="1"/>
    <col min="2807" max="2807" width="10.5703125" style="134" bestFit="1" customWidth="1"/>
    <col min="2808" max="2808" width="4.85546875" style="134" customWidth="1"/>
    <col min="2809" max="2809" width="13.7109375" style="134" customWidth="1"/>
    <col min="2810" max="3046" width="11.42578125" style="134"/>
    <col min="3047" max="3047" width="1.28515625" style="134" customWidth="1"/>
    <col min="3048" max="3048" width="53.85546875" style="134" customWidth="1"/>
    <col min="3049" max="3049" width="10.85546875" style="134" bestFit="1" customWidth="1"/>
    <col min="3050" max="3050" width="2.85546875" style="134" customWidth="1"/>
    <col min="3051" max="3051" width="10" style="134" customWidth="1"/>
    <col min="3052" max="3052" width="3.7109375" style="134" customWidth="1"/>
    <col min="3053" max="3053" width="13.7109375" style="134" customWidth="1"/>
    <col min="3054" max="3054" width="5" style="134" customWidth="1"/>
    <col min="3055" max="3055" width="10.5703125" style="134" bestFit="1" customWidth="1"/>
    <col min="3056" max="3056" width="4.85546875" style="134" customWidth="1"/>
    <col min="3057" max="3057" width="10.5703125" style="134" bestFit="1" customWidth="1"/>
    <col min="3058" max="3058" width="3.7109375" style="134" customWidth="1"/>
    <col min="3059" max="3059" width="13.7109375" style="134" customWidth="1"/>
    <col min="3060" max="3060" width="5.5703125" style="134" customWidth="1"/>
    <col min="3061" max="3061" width="10.5703125" style="134" customWidth="1"/>
    <col min="3062" max="3062" width="4.85546875" style="134" customWidth="1"/>
    <col min="3063" max="3063" width="10.5703125" style="134" bestFit="1" customWidth="1"/>
    <col min="3064" max="3064" width="4.85546875" style="134" customWidth="1"/>
    <col min="3065" max="3065" width="13.7109375" style="134" customWidth="1"/>
    <col min="3066" max="3302" width="11.42578125" style="134"/>
    <col min="3303" max="3303" width="1.28515625" style="134" customWidth="1"/>
    <col min="3304" max="3304" width="53.85546875" style="134" customWidth="1"/>
    <col min="3305" max="3305" width="10.85546875" style="134" bestFit="1" customWidth="1"/>
    <col min="3306" max="3306" width="2.85546875" style="134" customWidth="1"/>
    <col min="3307" max="3307" width="10" style="134" customWidth="1"/>
    <col min="3308" max="3308" width="3.7109375" style="134" customWidth="1"/>
    <col min="3309" max="3309" width="13.7109375" style="134" customWidth="1"/>
    <col min="3310" max="3310" width="5" style="134" customWidth="1"/>
    <col min="3311" max="3311" width="10.5703125" style="134" bestFit="1" customWidth="1"/>
    <col min="3312" max="3312" width="4.85546875" style="134" customWidth="1"/>
    <col min="3313" max="3313" width="10.5703125" style="134" bestFit="1" customWidth="1"/>
    <col min="3314" max="3314" width="3.7109375" style="134" customWidth="1"/>
    <col min="3315" max="3315" width="13.7109375" style="134" customWidth="1"/>
    <col min="3316" max="3316" width="5.5703125" style="134" customWidth="1"/>
    <col min="3317" max="3317" width="10.5703125" style="134" customWidth="1"/>
    <col min="3318" max="3318" width="4.85546875" style="134" customWidth="1"/>
    <col min="3319" max="3319" width="10.5703125" style="134" bestFit="1" customWidth="1"/>
    <col min="3320" max="3320" width="4.85546875" style="134" customWidth="1"/>
    <col min="3321" max="3321" width="13.7109375" style="134" customWidth="1"/>
    <col min="3322" max="3558" width="11.42578125" style="134"/>
    <col min="3559" max="3559" width="1.28515625" style="134" customWidth="1"/>
    <col min="3560" max="3560" width="53.85546875" style="134" customWidth="1"/>
    <col min="3561" max="3561" width="10.85546875" style="134" bestFit="1" customWidth="1"/>
    <col min="3562" max="3562" width="2.85546875" style="134" customWidth="1"/>
    <col min="3563" max="3563" width="10" style="134" customWidth="1"/>
    <col min="3564" max="3564" width="3.7109375" style="134" customWidth="1"/>
    <col min="3565" max="3565" width="13.7109375" style="134" customWidth="1"/>
    <col min="3566" max="3566" width="5" style="134" customWidth="1"/>
    <col min="3567" max="3567" width="10.5703125" style="134" bestFit="1" customWidth="1"/>
    <col min="3568" max="3568" width="4.85546875" style="134" customWidth="1"/>
    <col min="3569" max="3569" width="10.5703125" style="134" bestFit="1" customWidth="1"/>
    <col min="3570" max="3570" width="3.7109375" style="134" customWidth="1"/>
    <col min="3571" max="3571" width="13.7109375" style="134" customWidth="1"/>
    <col min="3572" max="3572" width="5.5703125" style="134" customWidth="1"/>
    <col min="3573" max="3573" width="10.5703125" style="134" customWidth="1"/>
    <col min="3574" max="3574" width="4.85546875" style="134" customWidth="1"/>
    <col min="3575" max="3575" width="10.5703125" style="134" bestFit="1" customWidth="1"/>
    <col min="3576" max="3576" width="4.85546875" style="134" customWidth="1"/>
    <col min="3577" max="3577" width="13.7109375" style="134" customWidth="1"/>
    <col min="3578" max="3814" width="11.42578125" style="134"/>
    <col min="3815" max="3815" width="1.28515625" style="134" customWidth="1"/>
    <col min="3816" max="3816" width="53.85546875" style="134" customWidth="1"/>
    <col min="3817" max="3817" width="10.85546875" style="134" bestFit="1" customWidth="1"/>
    <col min="3818" max="3818" width="2.85546875" style="134" customWidth="1"/>
    <col min="3819" max="3819" width="10" style="134" customWidth="1"/>
    <col min="3820" max="3820" width="3.7109375" style="134" customWidth="1"/>
    <col min="3821" max="3821" width="13.7109375" style="134" customWidth="1"/>
    <col min="3822" max="3822" width="5" style="134" customWidth="1"/>
    <col min="3823" max="3823" width="10.5703125" style="134" bestFit="1" customWidth="1"/>
    <col min="3824" max="3824" width="4.85546875" style="134" customWidth="1"/>
    <col min="3825" max="3825" width="10.5703125" style="134" bestFit="1" customWidth="1"/>
    <col min="3826" max="3826" width="3.7109375" style="134" customWidth="1"/>
    <col min="3827" max="3827" width="13.7109375" style="134" customWidth="1"/>
    <col min="3828" max="3828" width="5.5703125" style="134" customWidth="1"/>
    <col min="3829" max="3829" width="10.5703125" style="134" customWidth="1"/>
    <col min="3830" max="3830" width="4.85546875" style="134" customWidth="1"/>
    <col min="3831" max="3831" width="10.5703125" style="134" bestFit="1" customWidth="1"/>
    <col min="3832" max="3832" width="4.85546875" style="134" customWidth="1"/>
    <col min="3833" max="3833" width="13.7109375" style="134" customWidth="1"/>
    <col min="3834" max="4070" width="11.42578125" style="134"/>
    <col min="4071" max="4071" width="1.28515625" style="134" customWidth="1"/>
    <col min="4072" max="4072" width="53.85546875" style="134" customWidth="1"/>
    <col min="4073" max="4073" width="10.85546875" style="134" bestFit="1" customWidth="1"/>
    <col min="4074" max="4074" width="2.85546875" style="134" customWidth="1"/>
    <col min="4075" max="4075" width="10" style="134" customWidth="1"/>
    <col min="4076" max="4076" width="3.7109375" style="134" customWidth="1"/>
    <col min="4077" max="4077" width="13.7109375" style="134" customWidth="1"/>
    <col min="4078" max="4078" width="5" style="134" customWidth="1"/>
    <col min="4079" max="4079" width="10.5703125" style="134" bestFit="1" customWidth="1"/>
    <col min="4080" max="4080" width="4.85546875" style="134" customWidth="1"/>
    <col min="4081" max="4081" width="10.5703125" style="134" bestFit="1" customWidth="1"/>
    <col min="4082" max="4082" width="3.7109375" style="134" customWidth="1"/>
    <col min="4083" max="4083" width="13.7109375" style="134" customWidth="1"/>
    <col min="4084" max="4084" width="5.5703125" style="134" customWidth="1"/>
    <col min="4085" max="4085" width="10.5703125" style="134" customWidth="1"/>
    <col min="4086" max="4086" width="4.85546875" style="134" customWidth="1"/>
    <col min="4087" max="4087" width="10.5703125" style="134" bestFit="1" customWidth="1"/>
    <col min="4088" max="4088" width="4.85546875" style="134" customWidth="1"/>
    <col min="4089" max="4089" width="13.7109375" style="134" customWidth="1"/>
    <col min="4090" max="4326" width="11.42578125" style="134"/>
    <col min="4327" max="4327" width="1.28515625" style="134" customWidth="1"/>
    <col min="4328" max="4328" width="53.85546875" style="134" customWidth="1"/>
    <col min="4329" max="4329" width="10.85546875" style="134" bestFit="1" customWidth="1"/>
    <col min="4330" max="4330" width="2.85546875" style="134" customWidth="1"/>
    <col min="4331" max="4331" width="10" style="134" customWidth="1"/>
    <col min="4332" max="4332" width="3.7109375" style="134" customWidth="1"/>
    <col min="4333" max="4333" width="13.7109375" style="134" customWidth="1"/>
    <col min="4334" max="4334" width="5" style="134" customWidth="1"/>
    <col min="4335" max="4335" width="10.5703125" style="134" bestFit="1" customWidth="1"/>
    <col min="4336" max="4336" width="4.85546875" style="134" customWidth="1"/>
    <col min="4337" max="4337" width="10.5703125" style="134" bestFit="1" customWidth="1"/>
    <col min="4338" max="4338" width="3.7109375" style="134" customWidth="1"/>
    <col min="4339" max="4339" width="13.7109375" style="134" customWidth="1"/>
    <col min="4340" max="4340" width="5.5703125" style="134" customWidth="1"/>
    <col min="4341" max="4341" width="10.5703125" style="134" customWidth="1"/>
    <col min="4342" max="4342" width="4.85546875" style="134" customWidth="1"/>
    <col min="4343" max="4343" width="10.5703125" style="134" bestFit="1" customWidth="1"/>
    <col min="4344" max="4344" width="4.85546875" style="134" customWidth="1"/>
    <col min="4345" max="4345" width="13.7109375" style="134" customWidth="1"/>
    <col min="4346" max="4582" width="11.42578125" style="134"/>
    <col min="4583" max="4583" width="1.28515625" style="134" customWidth="1"/>
    <col min="4584" max="4584" width="53.85546875" style="134" customWidth="1"/>
    <col min="4585" max="4585" width="10.85546875" style="134" bestFit="1" customWidth="1"/>
    <col min="4586" max="4586" width="2.85546875" style="134" customWidth="1"/>
    <col min="4587" max="4587" width="10" style="134" customWidth="1"/>
    <col min="4588" max="4588" width="3.7109375" style="134" customWidth="1"/>
    <col min="4589" max="4589" width="13.7109375" style="134" customWidth="1"/>
    <col min="4590" max="4590" width="5" style="134" customWidth="1"/>
    <col min="4591" max="4591" width="10.5703125" style="134" bestFit="1" customWidth="1"/>
    <col min="4592" max="4592" width="4.85546875" style="134" customWidth="1"/>
    <col min="4593" max="4593" width="10.5703125" style="134" bestFit="1" customWidth="1"/>
    <col min="4594" max="4594" width="3.7109375" style="134" customWidth="1"/>
    <col min="4595" max="4595" width="13.7109375" style="134" customWidth="1"/>
    <col min="4596" max="4596" width="5.5703125" style="134" customWidth="1"/>
    <col min="4597" max="4597" width="10.5703125" style="134" customWidth="1"/>
    <col min="4598" max="4598" width="4.85546875" style="134" customWidth="1"/>
    <col min="4599" max="4599" width="10.5703125" style="134" bestFit="1" customWidth="1"/>
    <col min="4600" max="4600" width="4.85546875" style="134" customWidth="1"/>
    <col min="4601" max="4601" width="13.7109375" style="134" customWidth="1"/>
    <col min="4602" max="4838" width="11.42578125" style="134"/>
    <col min="4839" max="4839" width="1.28515625" style="134" customWidth="1"/>
    <col min="4840" max="4840" width="53.85546875" style="134" customWidth="1"/>
    <col min="4841" max="4841" width="10.85546875" style="134" bestFit="1" customWidth="1"/>
    <col min="4842" max="4842" width="2.85546875" style="134" customWidth="1"/>
    <col min="4843" max="4843" width="10" style="134" customWidth="1"/>
    <col min="4844" max="4844" width="3.7109375" style="134" customWidth="1"/>
    <col min="4845" max="4845" width="13.7109375" style="134" customWidth="1"/>
    <col min="4846" max="4846" width="5" style="134" customWidth="1"/>
    <col min="4847" max="4847" width="10.5703125" style="134" bestFit="1" customWidth="1"/>
    <col min="4848" max="4848" width="4.85546875" style="134" customWidth="1"/>
    <col min="4849" max="4849" width="10.5703125" style="134" bestFit="1" customWidth="1"/>
    <col min="4850" max="4850" width="3.7109375" style="134" customWidth="1"/>
    <col min="4851" max="4851" width="13.7109375" style="134" customWidth="1"/>
    <col min="4852" max="4852" width="5.5703125" style="134" customWidth="1"/>
    <col min="4853" max="4853" width="10.5703125" style="134" customWidth="1"/>
    <col min="4854" max="4854" width="4.85546875" style="134" customWidth="1"/>
    <col min="4855" max="4855" width="10.5703125" style="134" bestFit="1" customWidth="1"/>
    <col min="4856" max="4856" width="4.85546875" style="134" customWidth="1"/>
    <col min="4857" max="4857" width="13.7109375" style="134" customWidth="1"/>
    <col min="4858" max="5094" width="11.42578125" style="134"/>
    <col min="5095" max="5095" width="1.28515625" style="134" customWidth="1"/>
    <col min="5096" max="5096" width="53.85546875" style="134" customWidth="1"/>
    <col min="5097" max="5097" width="10.85546875" style="134" bestFit="1" customWidth="1"/>
    <col min="5098" max="5098" width="2.85546875" style="134" customWidth="1"/>
    <col min="5099" max="5099" width="10" style="134" customWidth="1"/>
    <col min="5100" max="5100" width="3.7109375" style="134" customWidth="1"/>
    <col min="5101" max="5101" width="13.7109375" style="134" customWidth="1"/>
    <col min="5102" max="5102" width="5" style="134" customWidth="1"/>
    <col min="5103" max="5103" width="10.5703125" style="134" bestFit="1" customWidth="1"/>
    <col min="5104" max="5104" width="4.85546875" style="134" customWidth="1"/>
    <col min="5105" max="5105" width="10.5703125" style="134" bestFit="1" customWidth="1"/>
    <col min="5106" max="5106" width="3.7109375" style="134" customWidth="1"/>
    <col min="5107" max="5107" width="13.7109375" style="134" customWidth="1"/>
    <col min="5108" max="5108" width="5.5703125" style="134" customWidth="1"/>
    <col min="5109" max="5109" width="10.5703125" style="134" customWidth="1"/>
    <col min="5110" max="5110" width="4.85546875" style="134" customWidth="1"/>
    <col min="5111" max="5111" width="10.5703125" style="134" bestFit="1" customWidth="1"/>
    <col min="5112" max="5112" width="4.85546875" style="134" customWidth="1"/>
    <col min="5113" max="5113" width="13.7109375" style="134" customWidth="1"/>
    <col min="5114" max="5350" width="11.42578125" style="134"/>
    <col min="5351" max="5351" width="1.28515625" style="134" customWidth="1"/>
    <col min="5352" max="5352" width="53.85546875" style="134" customWidth="1"/>
    <col min="5353" max="5353" width="10.85546875" style="134" bestFit="1" customWidth="1"/>
    <col min="5354" max="5354" width="2.85546875" style="134" customWidth="1"/>
    <col min="5355" max="5355" width="10" style="134" customWidth="1"/>
    <col min="5356" max="5356" width="3.7109375" style="134" customWidth="1"/>
    <col min="5357" max="5357" width="13.7109375" style="134" customWidth="1"/>
    <col min="5358" max="5358" width="5" style="134" customWidth="1"/>
    <col min="5359" max="5359" width="10.5703125" style="134" bestFit="1" customWidth="1"/>
    <col min="5360" max="5360" width="4.85546875" style="134" customWidth="1"/>
    <col min="5361" max="5361" width="10.5703125" style="134" bestFit="1" customWidth="1"/>
    <col min="5362" max="5362" width="3.7109375" style="134" customWidth="1"/>
    <col min="5363" max="5363" width="13.7109375" style="134" customWidth="1"/>
    <col min="5364" max="5364" width="5.5703125" style="134" customWidth="1"/>
    <col min="5365" max="5365" width="10.5703125" style="134" customWidth="1"/>
    <col min="5366" max="5366" width="4.85546875" style="134" customWidth="1"/>
    <col min="5367" max="5367" width="10.5703125" style="134" bestFit="1" customWidth="1"/>
    <col min="5368" max="5368" width="4.85546875" style="134" customWidth="1"/>
    <col min="5369" max="5369" width="13.7109375" style="134" customWidth="1"/>
    <col min="5370" max="5606" width="11.42578125" style="134"/>
    <col min="5607" max="5607" width="1.28515625" style="134" customWidth="1"/>
    <col min="5608" max="5608" width="53.85546875" style="134" customWidth="1"/>
    <col min="5609" max="5609" width="10.85546875" style="134" bestFit="1" customWidth="1"/>
    <col min="5610" max="5610" width="2.85546875" style="134" customWidth="1"/>
    <col min="5611" max="5611" width="10" style="134" customWidth="1"/>
    <col min="5612" max="5612" width="3.7109375" style="134" customWidth="1"/>
    <col min="5613" max="5613" width="13.7109375" style="134" customWidth="1"/>
    <col min="5614" max="5614" width="5" style="134" customWidth="1"/>
    <col min="5615" max="5615" width="10.5703125" style="134" bestFit="1" customWidth="1"/>
    <col min="5616" max="5616" width="4.85546875" style="134" customWidth="1"/>
    <col min="5617" max="5617" width="10.5703125" style="134" bestFit="1" customWidth="1"/>
    <col min="5618" max="5618" width="3.7109375" style="134" customWidth="1"/>
    <col min="5619" max="5619" width="13.7109375" style="134" customWidth="1"/>
    <col min="5620" max="5620" width="5.5703125" style="134" customWidth="1"/>
    <col min="5621" max="5621" width="10.5703125" style="134" customWidth="1"/>
    <col min="5622" max="5622" width="4.85546875" style="134" customWidth="1"/>
    <col min="5623" max="5623" width="10.5703125" style="134" bestFit="1" customWidth="1"/>
    <col min="5624" max="5624" width="4.85546875" style="134" customWidth="1"/>
    <col min="5625" max="5625" width="13.7109375" style="134" customWidth="1"/>
    <col min="5626" max="5862" width="11.42578125" style="134"/>
    <col min="5863" max="5863" width="1.28515625" style="134" customWidth="1"/>
    <col min="5864" max="5864" width="53.85546875" style="134" customWidth="1"/>
    <col min="5865" max="5865" width="10.85546875" style="134" bestFit="1" customWidth="1"/>
    <col min="5866" max="5866" width="2.85546875" style="134" customWidth="1"/>
    <col min="5867" max="5867" width="10" style="134" customWidth="1"/>
    <col min="5868" max="5868" width="3.7109375" style="134" customWidth="1"/>
    <col min="5869" max="5869" width="13.7109375" style="134" customWidth="1"/>
    <col min="5870" max="5870" width="5" style="134" customWidth="1"/>
    <col min="5871" max="5871" width="10.5703125" style="134" bestFit="1" customWidth="1"/>
    <col min="5872" max="5872" width="4.85546875" style="134" customWidth="1"/>
    <col min="5873" max="5873" width="10.5703125" style="134" bestFit="1" customWidth="1"/>
    <col min="5874" max="5874" width="3.7109375" style="134" customWidth="1"/>
    <col min="5875" max="5875" width="13.7109375" style="134" customWidth="1"/>
    <col min="5876" max="5876" width="5.5703125" style="134" customWidth="1"/>
    <col min="5877" max="5877" width="10.5703125" style="134" customWidth="1"/>
    <col min="5878" max="5878" width="4.85546875" style="134" customWidth="1"/>
    <col min="5879" max="5879" width="10.5703125" style="134" bestFit="1" customWidth="1"/>
    <col min="5880" max="5880" width="4.85546875" style="134" customWidth="1"/>
    <col min="5881" max="5881" width="13.7109375" style="134" customWidth="1"/>
    <col min="5882" max="6118" width="11.42578125" style="134"/>
    <col min="6119" max="6119" width="1.28515625" style="134" customWidth="1"/>
    <col min="6120" max="6120" width="53.85546875" style="134" customWidth="1"/>
    <col min="6121" max="6121" width="10.85546875" style="134" bestFit="1" customWidth="1"/>
    <col min="6122" max="6122" width="2.85546875" style="134" customWidth="1"/>
    <col min="6123" max="6123" width="10" style="134" customWidth="1"/>
    <col min="6124" max="6124" width="3.7109375" style="134" customWidth="1"/>
    <col min="6125" max="6125" width="13.7109375" style="134" customWidth="1"/>
    <col min="6126" max="6126" width="5" style="134" customWidth="1"/>
    <col min="6127" max="6127" width="10.5703125" style="134" bestFit="1" customWidth="1"/>
    <col min="6128" max="6128" width="4.85546875" style="134" customWidth="1"/>
    <col min="6129" max="6129" width="10.5703125" style="134" bestFit="1" customWidth="1"/>
    <col min="6130" max="6130" width="3.7109375" style="134" customWidth="1"/>
    <col min="6131" max="6131" width="13.7109375" style="134" customWidth="1"/>
    <col min="6132" max="6132" width="5.5703125" style="134" customWidth="1"/>
    <col min="6133" max="6133" width="10.5703125" style="134" customWidth="1"/>
    <col min="6134" max="6134" width="4.85546875" style="134" customWidth="1"/>
    <col min="6135" max="6135" width="10.5703125" style="134" bestFit="1" customWidth="1"/>
    <col min="6136" max="6136" width="4.85546875" style="134" customWidth="1"/>
    <col min="6137" max="6137" width="13.7109375" style="134" customWidth="1"/>
    <col min="6138" max="6374" width="11.42578125" style="134"/>
    <col min="6375" max="6375" width="1.28515625" style="134" customWidth="1"/>
    <col min="6376" max="6376" width="53.85546875" style="134" customWidth="1"/>
    <col min="6377" max="6377" width="10.85546875" style="134" bestFit="1" customWidth="1"/>
    <col min="6378" max="6378" width="2.85546875" style="134" customWidth="1"/>
    <col min="6379" max="6379" width="10" style="134" customWidth="1"/>
    <col min="6380" max="6380" width="3.7109375" style="134" customWidth="1"/>
    <col min="6381" max="6381" width="13.7109375" style="134" customWidth="1"/>
    <col min="6382" max="6382" width="5" style="134" customWidth="1"/>
    <col min="6383" max="6383" width="10.5703125" style="134" bestFit="1" customWidth="1"/>
    <col min="6384" max="6384" width="4.85546875" style="134" customWidth="1"/>
    <col min="6385" max="6385" width="10.5703125" style="134" bestFit="1" customWidth="1"/>
    <col min="6386" max="6386" width="3.7109375" style="134" customWidth="1"/>
    <col min="6387" max="6387" width="13.7109375" style="134" customWidth="1"/>
    <col min="6388" max="6388" width="5.5703125" style="134" customWidth="1"/>
    <col min="6389" max="6389" width="10.5703125" style="134" customWidth="1"/>
    <col min="6390" max="6390" width="4.85546875" style="134" customWidth="1"/>
    <col min="6391" max="6391" width="10.5703125" style="134" bestFit="1" customWidth="1"/>
    <col min="6392" max="6392" width="4.85546875" style="134" customWidth="1"/>
    <col min="6393" max="6393" width="13.7109375" style="134" customWidth="1"/>
    <col min="6394" max="6630" width="11.42578125" style="134"/>
    <col min="6631" max="6631" width="1.28515625" style="134" customWidth="1"/>
    <col min="6632" max="6632" width="53.85546875" style="134" customWidth="1"/>
    <col min="6633" max="6633" width="10.85546875" style="134" bestFit="1" customWidth="1"/>
    <col min="6634" max="6634" width="2.85546875" style="134" customWidth="1"/>
    <col min="6635" max="6635" width="10" style="134" customWidth="1"/>
    <col min="6636" max="6636" width="3.7109375" style="134" customWidth="1"/>
    <col min="6637" max="6637" width="13.7109375" style="134" customWidth="1"/>
    <col min="6638" max="6638" width="5" style="134" customWidth="1"/>
    <col min="6639" max="6639" width="10.5703125" style="134" bestFit="1" customWidth="1"/>
    <col min="6640" max="6640" width="4.85546875" style="134" customWidth="1"/>
    <col min="6641" max="6641" width="10.5703125" style="134" bestFit="1" customWidth="1"/>
    <col min="6642" max="6642" width="3.7109375" style="134" customWidth="1"/>
    <col min="6643" max="6643" width="13.7109375" style="134" customWidth="1"/>
    <col min="6644" max="6644" width="5.5703125" style="134" customWidth="1"/>
    <col min="6645" max="6645" width="10.5703125" style="134" customWidth="1"/>
    <col min="6646" max="6646" width="4.85546875" style="134" customWidth="1"/>
    <col min="6647" max="6647" width="10.5703125" style="134" bestFit="1" customWidth="1"/>
    <col min="6648" max="6648" width="4.85546875" style="134" customWidth="1"/>
    <col min="6649" max="6649" width="13.7109375" style="134" customWidth="1"/>
    <col min="6650" max="6886" width="11.42578125" style="134"/>
    <col min="6887" max="6887" width="1.28515625" style="134" customWidth="1"/>
    <col min="6888" max="6888" width="53.85546875" style="134" customWidth="1"/>
    <col min="6889" max="6889" width="10.85546875" style="134" bestFit="1" customWidth="1"/>
    <col min="6890" max="6890" width="2.85546875" style="134" customWidth="1"/>
    <col min="6891" max="6891" width="10" style="134" customWidth="1"/>
    <col min="6892" max="6892" width="3.7109375" style="134" customWidth="1"/>
    <col min="6893" max="6893" width="13.7109375" style="134" customWidth="1"/>
    <col min="6894" max="6894" width="5" style="134" customWidth="1"/>
    <col min="6895" max="6895" width="10.5703125" style="134" bestFit="1" customWidth="1"/>
    <col min="6896" max="6896" width="4.85546875" style="134" customWidth="1"/>
    <col min="6897" max="6897" width="10.5703125" style="134" bestFit="1" customWidth="1"/>
    <col min="6898" max="6898" width="3.7109375" style="134" customWidth="1"/>
    <col min="6899" max="6899" width="13.7109375" style="134" customWidth="1"/>
    <col min="6900" max="6900" width="5.5703125" style="134" customWidth="1"/>
    <col min="6901" max="6901" width="10.5703125" style="134" customWidth="1"/>
    <col min="6902" max="6902" width="4.85546875" style="134" customWidth="1"/>
    <col min="6903" max="6903" width="10.5703125" style="134" bestFit="1" customWidth="1"/>
    <col min="6904" max="6904" width="4.85546875" style="134" customWidth="1"/>
    <col min="6905" max="6905" width="13.7109375" style="134" customWidth="1"/>
    <col min="6906" max="7142" width="11.42578125" style="134"/>
    <col min="7143" max="7143" width="1.28515625" style="134" customWidth="1"/>
    <col min="7144" max="7144" width="53.85546875" style="134" customWidth="1"/>
    <col min="7145" max="7145" width="10.85546875" style="134" bestFit="1" customWidth="1"/>
    <col min="7146" max="7146" width="2.85546875" style="134" customWidth="1"/>
    <col min="7147" max="7147" width="10" style="134" customWidth="1"/>
    <col min="7148" max="7148" width="3.7109375" style="134" customWidth="1"/>
    <col min="7149" max="7149" width="13.7109375" style="134" customWidth="1"/>
    <col min="7150" max="7150" width="5" style="134" customWidth="1"/>
    <col min="7151" max="7151" width="10.5703125" style="134" bestFit="1" customWidth="1"/>
    <col min="7152" max="7152" width="4.85546875" style="134" customWidth="1"/>
    <col min="7153" max="7153" width="10.5703125" style="134" bestFit="1" customWidth="1"/>
    <col min="7154" max="7154" width="3.7109375" style="134" customWidth="1"/>
    <col min="7155" max="7155" width="13.7109375" style="134" customWidth="1"/>
    <col min="7156" max="7156" width="5.5703125" style="134" customWidth="1"/>
    <col min="7157" max="7157" width="10.5703125" style="134" customWidth="1"/>
    <col min="7158" max="7158" width="4.85546875" style="134" customWidth="1"/>
    <col min="7159" max="7159" width="10.5703125" style="134" bestFit="1" customWidth="1"/>
    <col min="7160" max="7160" width="4.85546875" style="134" customWidth="1"/>
    <col min="7161" max="7161" width="13.7109375" style="134" customWidth="1"/>
    <col min="7162" max="7398" width="11.42578125" style="134"/>
    <col min="7399" max="7399" width="1.28515625" style="134" customWidth="1"/>
    <col min="7400" max="7400" width="53.85546875" style="134" customWidth="1"/>
    <col min="7401" max="7401" width="10.85546875" style="134" bestFit="1" customWidth="1"/>
    <col min="7402" max="7402" width="2.85546875" style="134" customWidth="1"/>
    <col min="7403" max="7403" width="10" style="134" customWidth="1"/>
    <col min="7404" max="7404" width="3.7109375" style="134" customWidth="1"/>
    <col min="7405" max="7405" width="13.7109375" style="134" customWidth="1"/>
    <col min="7406" max="7406" width="5" style="134" customWidth="1"/>
    <col min="7407" max="7407" width="10.5703125" style="134" bestFit="1" customWidth="1"/>
    <col min="7408" max="7408" width="4.85546875" style="134" customWidth="1"/>
    <col min="7409" max="7409" width="10.5703125" style="134" bestFit="1" customWidth="1"/>
    <col min="7410" max="7410" width="3.7109375" style="134" customWidth="1"/>
    <col min="7411" max="7411" width="13.7109375" style="134" customWidth="1"/>
    <col min="7412" max="7412" width="5.5703125" style="134" customWidth="1"/>
    <col min="7413" max="7413" width="10.5703125" style="134" customWidth="1"/>
    <col min="7414" max="7414" width="4.85546875" style="134" customWidth="1"/>
    <col min="7415" max="7415" width="10.5703125" style="134" bestFit="1" customWidth="1"/>
    <col min="7416" max="7416" width="4.85546875" style="134" customWidth="1"/>
    <col min="7417" max="7417" width="13.7109375" style="134" customWidth="1"/>
    <col min="7418" max="7654" width="11.42578125" style="134"/>
    <col min="7655" max="7655" width="1.28515625" style="134" customWidth="1"/>
    <col min="7656" max="7656" width="53.85546875" style="134" customWidth="1"/>
    <col min="7657" max="7657" width="10.85546875" style="134" bestFit="1" customWidth="1"/>
    <col min="7658" max="7658" width="2.85546875" style="134" customWidth="1"/>
    <col min="7659" max="7659" width="10" style="134" customWidth="1"/>
    <col min="7660" max="7660" width="3.7109375" style="134" customWidth="1"/>
    <col min="7661" max="7661" width="13.7109375" style="134" customWidth="1"/>
    <col min="7662" max="7662" width="5" style="134" customWidth="1"/>
    <col min="7663" max="7663" width="10.5703125" style="134" bestFit="1" customWidth="1"/>
    <col min="7664" max="7664" width="4.85546875" style="134" customWidth="1"/>
    <col min="7665" max="7665" width="10.5703125" style="134" bestFit="1" customWidth="1"/>
    <col min="7666" max="7666" width="3.7109375" style="134" customWidth="1"/>
    <col min="7667" max="7667" width="13.7109375" style="134" customWidth="1"/>
    <col min="7668" max="7668" width="5.5703125" style="134" customWidth="1"/>
    <col min="7669" max="7669" width="10.5703125" style="134" customWidth="1"/>
    <col min="7670" max="7670" width="4.85546875" style="134" customWidth="1"/>
    <col min="7671" max="7671" width="10.5703125" style="134" bestFit="1" customWidth="1"/>
    <col min="7672" max="7672" width="4.85546875" style="134" customWidth="1"/>
    <col min="7673" max="7673" width="13.7109375" style="134" customWidth="1"/>
    <col min="7674" max="7910" width="11.42578125" style="134"/>
    <col min="7911" max="7911" width="1.28515625" style="134" customWidth="1"/>
    <col min="7912" max="7912" width="53.85546875" style="134" customWidth="1"/>
    <col min="7913" max="7913" width="10.85546875" style="134" bestFit="1" customWidth="1"/>
    <col min="7914" max="7914" width="2.85546875" style="134" customWidth="1"/>
    <col min="7915" max="7915" width="10" style="134" customWidth="1"/>
    <col min="7916" max="7916" width="3.7109375" style="134" customWidth="1"/>
    <col min="7917" max="7917" width="13.7109375" style="134" customWidth="1"/>
    <col min="7918" max="7918" width="5" style="134" customWidth="1"/>
    <col min="7919" max="7919" width="10.5703125" style="134" bestFit="1" customWidth="1"/>
    <col min="7920" max="7920" width="4.85546875" style="134" customWidth="1"/>
    <col min="7921" max="7921" width="10.5703125" style="134" bestFit="1" customWidth="1"/>
    <col min="7922" max="7922" width="3.7109375" style="134" customWidth="1"/>
    <col min="7923" max="7923" width="13.7109375" style="134" customWidth="1"/>
    <col min="7924" max="7924" width="5.5703125" style="134" customWidth="1"/>
    <col min="7925" max="7925" width="10.5703125" style="134" customWidth="1"/>
    <col min="7926" max="7926" width="4.85546875" style="134" customWidth="1"/>
    <col min="7927" max="7927" width="10.5703125" style="134" bestFit="1" customWidth="1"/>
    <col min="7928" max="7928" width="4.85546875" style="134" customWidth="1"/>
    <col min="7929" max="7929" width="13.7109375" style="134" customWidth="1"/>
    <col min="7930" max="8166" width="11.42578125" style="134"/>
    <col min="8167" max="8167" width="1.28515625" style="134" customWidth="1"/>
    <col min="8168" max="8168" width="53.85546875" style="134" customWidth="1"/>
    <col min="8169" max="8169" width="10.85546875" style="134" bestFit="1" customWidth="1"/>
    <col min="8170" max="8170" width="2.85546875" style="134" customWidth="1"/>
    <col min="8171" max="8171" width="10" style="134" customWidth="1"/>
    <col min="8172" max="8172" width="3.7109375" style="134" customWidth="1"/>
    <col min="8173" max="8173" width="13.7109375" style="134" customWidth="1"/>
    <col min="8174" max="8174" width="5" style="134" customWidth="1"/>
    <col min="8175" max="8175" width="10.5703125" style="134" bestFit="1" customWidth="1"/>
    <col min="8176" max="8176" width="4.85546875" style="134" customWidth="1"/>
    <col min="8177" max="8177" width="10.5703125" style="134" bestFit="1" customWidth="1"/>
    <col min="8178" max="8178" width="3.7109375" style="134" customWidth="1"/>
    <col min="8179" max="8179" width="13.7109375" style="134" customWidth="1"/>
    <col min="8180" max="8180" width="5.5703125" style="134" customWidth="1"/>
    <col min="8181" max="8181" width="10.5703125" style="134" customWidth="1"/>
    <col min="8182" max="8182" width="4.85546875" style="134" customWidth="1"/>
    <col min="8183" max="8183" width="10.5703125" style="134" bestFit="1" customWidth="1"/>
    <col min="8184" max="8184" width="4.85546875" style="134" customWidth="1"/>
    <col min="8185" max="8185" width="13.7109375" style="134" customWidth="1"/>
    <col min="8186" max="8422" width="11.42578125" style="134"/>
    <col min="8423" max="8423" width="1.28515625" style="134" customWidth="1"/>
    <col min="8424" max="8424" width="53.85546875" style="134" customWidth="1"/>
    <col min="8425" max="8425" width="10.85546875" style="134" bestFit="1" customWidth="1"/>
    <col min="8426" max="8426" width="2.85546875" style="134" customWidth="1"/>
    <col min="8427" max="8427" width="10" style="134" customWidth="1"/>
    <col min="8428" max="8428" width="3.7109375" style="134" customWidth="1"/>
    <col min="8429" max="8429" width="13.7109375" style="134" customWidth="1"/>
    <col min="8430" max="8430" width="5" style="134" customWidth="1"/>
    <col min="8431" max="8431" width="10.5703125" style="134" bestFit="1" customWidth="1"/>
    <col min="8432" max="8432" width="4.85546875" style="134" customWidth="1"/>
    <col min="8433" max="8433" width="10.5703125" style="134" bestFit="1" customWidth="1"/>
    <col min="8434" max="8434" width="3.7109375" style="134" customWidth="1"/>
    <col min="8435" max="8435" width="13.7109375" style="134" customWidth="1"/>
    <col min="8436" max="8436" width="5.5703125" style="134" customWidth="1"/>
    <col min="8437" max="8437" width="10.5703125" style="134" customWidth="1"/>
    <col min="8438" max="8438" width="4.85546875" style="134" customWidth="1"/>
    <col min="8439" max="8439" width="10.5703125" style="134" bestFit="1" customWidth="1"/>
    <col min="8440" max="8440" width="4.85546875" style="134" customWidth="1"/>
    <col min="8441" max="8441" width="13.7109375" style="134" customWidth="1"/>
    <col min="8442" max="8678" width="11.42578125" style="134"/>
    <col min="8679" max="8679" width="1.28515625" style="134" customWidth="1"/>
    <col min="8680" max="8680" width="53.85546875" style="134" customWidth="1"/>
    <col min="8681" max="8681" width="10.85546875" style="134" bestFit="1" customWidth="1"/>
    <col min="8682" max="8682" width="2.85546875" style="134" customWidth="1"/>
    <col min="8683" max="8683" width="10" style="134" customWidth="1"/>
    <col min="8684" max="8684" width="3.7109375" style="134" customWidth="1"/>
    <col min="8685" max="8685" width="13.7109375" style="134" customWidth="1"/>
    <col min="8686" max="8686" width="5" style="134" customWidth="1"/>
    <col min="8687" max="8687" width="10.5703125" style="134" bestFit="1" customWidth="1"/>
    <col min="8688" max="8688" width="4.85546875" style="134" customWidth="1"/>
    <col min="8689" max="8689" width="10.5703125" style="134" bestFit="1" customWidth="1"/>
    <col min="8690" max="8690" width="3.7109375" style="134" customWidth="1"/>
    <col min="8691" max="8691" width="13.7109375" style="134" customWidth="1"/>
    <col min="8692" max="8692" width="5.5703125" style="134" customWidth="1"/>
    <col min="8693" max="8693" width="10.5703125" style="134" customWidth="1"/>
    <col min="8694" max="8694" width="4.85546875" style="134" customWidth="1"/>
    <col min="8695" max="8695" width="10.5703125" style="134" bestFit="1" customWidth="1"/>
    <col min="8696" max="8696" width="4.85546875" style="134" customWidth="1"/>
    <col min="8697" max="8697" width="13.7109375" style="134" customWidth="1"/>
    <col min="8698" max="8934" width="11.42578125" style="134"/>
    <col min="8935" max="8935" width="1.28515625" style="134" customWidth="1"/>
    <col min="8936" max="8936" width="53.85546875" style="134" customWidth="1"/>
    <col min="8937" max="8937" width="10.85546875" style="134" bestFit="1" customWidth="1"/>
    <col min="8938" max="8938" width="2.85546875" style="134" customWidth="1"/>
    <col min="8939" max="8939" width="10" style="134" customWidth="1"/>
    <col min="8940" max="8940" width="3.7109375" style="134" customWidth="1"/>
    <col min="8941" max="8941" width="13.7109375" style="134" customWidth="1"/>
    <col min="8942" max="8942" width="5" style="134" customWidth="1"/>
    <col min="8943" max="8943" width="10.5703125" style="134" bestFit="1" customWidth="1"/>
    <col min="8944" max="8944" width="4.85546875" style="134" customWidth="1"/>
    <col min="8945" max="8945" width="10.5703125" style="134" bestFit="1" customWidth="1"/>
    <col min="8946" max="8946" width="3.7109375" style="134" customWidth="1"/>
    <col min="8947" max="8947" width="13.7109375" style="134" customWidth="1"/>
    <col min="8948" max="8948" width="5.5703125" style="134" customWidth="1"/>
    <col min="8949" max="8949" width="10.5703125" style="134" customWidth="1"/>
    <col min="8950" max="8950" width="4.85546875" style="134" customWidth="1"/>
    <col min="8951" max="8951" width="10.5703125" style="134" bestFit="1" customWidth="1"/>
    <col min="8952" max="8952" width="4.85546875" style="134" customWidth="1"/>
    <col min="8953" max="8953" width="13.7109375" style="134" customWidth="1"/>
    <col min="8954" max="9190" width="11.42578125" style="134"/>
    <col min="9191" max="9191" width="1.28515625" style="134" customWidth="1"/>
    <col min="9192" max="9192" width="53.85546875" style="134" customWidth="1"/>
    <col min="9193" max="9193" width="10.85546875" style="134" bestFit="1" customWidth="1"/>
    <col min="9194" max="9194" width="2.85546875" style="134" customWidth="1"/>
    <col min="9195" max="9195" width="10" style="134" customWidth="1"/>
    <col min="9196" max="9196" width="3.7109375" style="134" customWidth="1"/>
    <col min="9197" max="9197" width="13.7109375" style="134" customWidth="1"/>
    <col min="9198" max="9198" width="5" style="134" customWidth="1"/>
    <col min="9199" max="9199" width="10.5703125" style="134" bestFit="1" customWidth="1"/>
    <col min="9200" max="9200" width="4.85546875" style="134" customWidth="1"/>
    <col min="9201" max="9201" width="10.5703125" style="134" bestFit="1" customWidth="1"/>
    <col min="9202" max="9202" width="3.7109375" style="134" customWidth="1"/>
    <col min="9203" max="9203" width="13.7109375" style="134" customWidth="1"/>
    <col min="9204" max="9204" width="5.5703125" style="134" customWidth="1"/>
    <col min="9205" max="9205" width="10.5703125" style="134" customWidth="1"/>
    <col min="9206" max="9206" width="4.85546875" style="134" customWidth="1"/>
    <col min="9207" max="9207" width="10.5703125" style="134" bestFit="1" customWidth="1"/>
    <col min="9208" max="9208" width="4.85546875" style="134" customWidth="1"/>
    <col min="9209" max="9209" width="13.7109375" style="134" customWidth="1"/>
    <col min="9210" max="9446" width="11.42578125" style="134"/>
    <col min="9447" max="9447" width="1.28515625" style="134" customWidth="1"/>
    <col min="9448" max="9448" width="53.85546875" style="134" customWidth="1"/>
    <col min="9449" max="9449" width="10.85546875" style="134" bestFit="1" customWidth="1"/>
    <col min="9450" max="9450" width="2.85546875" style="134" customWidth="1"/>
    <col min="9451" max="9451" width="10" style="134" customWidth="1"/>
    <col min="9452" max="9452" width="3.7109375" style="134" customWidth="1"/>
    <col min="9453" max="9453" width="13.7109375" style="134" customWidth="1"/>
    <col min="9454" max="9454" width="5" style="134" customWidth="1"/>
    <col min="9455" max="9455" width="10.5703125" style="134" bestFit="1" customWidth="1"/>
    <col min="9456" max="9456" width="4.85546875" style="134" customWidth="1"/>
    <col min="9457" max="9457" width="10.5703125" style="134" bestFit="1" customWidth="1"/>
    <col min="9458" max="9458" width="3.7109375" style="134" customWidth="1"/>
    <col min="9459" max="9459" width="13.7109375" style="134" customWidth="1"/>
    <col min="9460" max="9460" width="5.5703125" style="134" customWidth="1"/>
    <col min="9461" max="9461" width="10.5703125" style="134" customWidth="1"/>
    <col min="9462" max="9462" width="4.85546875" style="134" customWidth="1"/>
    <col min="9463" max="9463" width="10.5703125" style="134" bestFit="1" customWidth="1"/>
    <col min="9464" max="9464" width="4.85546875" style="134" customWidth="1"/>
    <col min="9465" max="9465" width="13.7109375" style="134" customWidth="1"/>
    <col min="9466" max="9702" width="11.42578125" style="134"/>
    <col min="9703" max="9703" width="1.28515625" style="134" customWidth="1"/>
    <col min="9704" max="9704" width="53.85546875" style="134" customWidth="1"/>
    <col min="9705" max="9705" width="10.85546875" style="134" bestFit="1" customWidth="1"/>
    <col min="9706" max="9706" width="2.85546875" style="134" customWidth="1"/>
    <col min="9707" max="9707" width="10" style="134" customWidth="1"/>
    <col min="9708" max="9708" width="3.7109375" style="134" customWidth="1"/>
    <col min="9709" max="9709" width="13.7109375" style="134" customWidth="1"/>
    <col min="9710" max="9710" width="5" style="134" customWidth="1"/>
    <col min="9711" max="9711" width="10.5703125" style="134" bestFit="1" customWidth="1"/>
    <col min="9712" max="9712" width="4.85546875" style="134" customWidth="1"/>
    <col min="9713" max="9713" width="10.5703125" style="134" bestFit="1" customWidth="1"/>
    <col min="9714" max="9714" width="3.7109375" style="134" customWidth="1"/>
    <col min="9715" max="9715" width="13.7109375" style="134" customWidth="1"/>
    <col min="9716" max="9716" width="5.5703125" style="134" customWidth="1"/>
    <col min="9717" max="9717" width="10.5703125" style="134" customWidth="1"/>
    <col min="9718" max="9718" width="4.85546875" style="134" customWidth="1"/>
    <col min="9719" max="9719" width="10.5703125" style="134" bestFit="1" customWidth="1"/>
    <col min="9720" max="9720" width="4.85546875" style="134" customWidth="1"/>
    <col min="9721" max="9721" width="13.7109375" style="134" customWidth="1"/>
    <col min="9722" max="9958" width="11.42578125" style="134"/>
    <col min="9959" max="9959" width="1.28515625" style="134" customWidth="1"/>
    <col min="9960" max="9960" width="53.85546875" style="134" customWidth="1"/>
    <col min="9961" max="9961" width="10.85546875" style="134" bestFit="1" customWidth="1"/>
    <col min="9962" max="9962" width="2.85546875" style="134" customWidth="1"/>
    <col min="9963" max="9963" width="10" style="134" customWidth="1"/>
    <col min="9964" max="9964" width="3.7109375" style="134" customWidth="1"/>
    <col min="9965" max="9965" width="13.7109375" style="134" customWidth="1"/>
    <col min="9966" max="9966" width="5" style="134" customWidth="1"/>
    <col min="9967" max="9967" width="10.5703125" style="134" bestFit="1" customWidth="1"/>
    <col min="9968" max="9968" width="4.85546875" style="134" customWidth="1"/>
    <col min="9969" max="9969" width="10.5703125" style="134" bestFit="1" customWidth="1"/>
    <col min="9970" max="9970" width="3.7109375" style="134" customWidth="1"/>
    <col min="9971" max="9971" width="13.7109375" style="134" customWidth="1"/>
    <col min="9972" max="9972" width="5.5703125" style="134" customWidth="1"/>
    <col min="9973" max="9973" width="10.5703125" style="134" customWidth="1"/>
    <col min="9974" max="9974" width="4.85546875" style="134" customWidth="1"/>
    <col min="9975" max="9975" width="10.5703125" style="134" bestFit="1" customWidth="1"/>
    <col min="9976" max="9976" width="4.85546875" style="134" customWidth="1"/>
    <col min="9977" max="9977" width="13.7109375" style="134" customWidth="1"/>
    <col min="9978" max="10214" width="11.42578125" style="134"/>
    <col min="10215" max="10215" width="1.28515625" style="134" customWidth="1"/>
    <col min="10216" max="10216" width="53.85546875" style="134" customWidth="1"/>
    <col min="10217" max="10217" width="10.85546875" style="134" bestFit="1" customWidth="1"/>
    <col min="10218" max="10218" width="2.85546875" style="134" customWidth="1"/>
    <col min="10219" max="10219" width="10" style="134" customWidth="1"/>
    <col min="10220" max="10220" width="3.7109375" style="134" customWidth="1"/>
    <col min="10221" max="10221" width="13.7109375" style="134" customWidth="1"/>
    <col min="10222" max="10222" width="5" style="134" customWidth="1"/>
    <col min="10223" max="10223" width="10.5703125" style="134" bestFit="1" customWidth="1"/>
    <col min="10224" max="10224" width="4.85546875" style="134" customWidth="1"/>
    <col min="10225" max="10225" width="10.5703125" style="134" bestFit="1" customWidth="1"/>
    <col min="10226" max="10226" width="3.7109375" style="134" customWidth="1"/>
    <col min="10227" max="10227" width="13.7109375" style="134" customWidth="1"/>
    <col min="10228" max="10228" width="5.5703125" style="134" customWidth="1"/>
    <col min="10229" max="10229" width="10.5703125" style="134" customWidth="1"/>
    <col min="10230" max="10230" width="4.85546875" style="134" customWidth="1"/>
    <col min="10231" max="10231" width="10.5703125" style="134" bestFit="1" customWidth="1"/>
    <col min="10232" max="10232" width="4.85546875" style="134" customWidth="1"/>
    <col min="10233" max="10233" width="13.7109375" style="134" customWidth="1"/>
    <col min="10234" max="10470" width="11.42578125" style="134"/>
    <col min="10471" max="10471" width="1.28515625" style="134" customWidth="1"/>
    <col min="10472" max="10472" width="53.85546875" style="134" customWidth="1"/>
    <col min="10473" max="10473" width="10.85546875" style="134" bestFit="1" customWidth="1"/>
    <col min="10474" max="10474" width="2.85546875" style="134" customWidth="1"/>
    <col min="10475" max="10475" width="10" style="134" customWidth="1"/>
    <col min="10476" max="10476" width="3.7109375" style="134" customWidth="1"/>
    <col min="10477" max="10477" width="13.7109375" style="134" customWidth="1"/>
    <col min="10478" max="10478" width="5" style="134" customWidth="1"/>
    <col min="10479" max="10479" width="10.5703125" style="134" bestFit="1" customWidth="1"/>
    <col min="10480" max="10480" width="4.85546875" style="134" customWidth="1"/>
    <col min="10481" max="10481" width="10.5703125" style="134" bestFit="1" customWidth="1"/>
    <col min="10482" max="10482" width="3.7109375" style="134" customWidth="1"/>
    <col min="10483" max="10483" width="13.7109375" style="134" customWidth="1"/>
    <col min="10484" max="10484" width="5.5703125" style="134" customWidth="1"/>
    <col min="10485" max="10485" width="10.5703125" style="134" customWidth="1"/>
    <col min="10486" max="10486" width="4.85546875" style="134" customWidth="1"/>
    <col min="10487" max="10487" width="10.5703125" style="134" bestFit="1" customWidth="1"/>
    <col min="10488" max="10488" width="4.85546875" style="134" customWidth="1"/>
    <col min="10489" max="10489" width="13.7109375" style="134" customWidth="1"/>
    <col min="10490" max="10726" width="11.42578125" style="134"/>
    <col min="10727" max="10727" width="1.28515625" style="134" customWidth="1"/>
    <col min="10728" max="10728" width="53.85546875" style="134" customWidth="1"/>
    <col min="10729" max="10729" width="10.85546875" style="134" bestFit="1" customWidth="1"/>
    <col min="10730" max="10730" width="2.85546875" style="134" customWidth="1"/>
    <col min="10731" max="10731" width="10" style="134" customWidth="1"/>
    <col min="10732" max="10732" width="3.7109375" style="134" customWidth="1"/>
    <col min="10733" max="10733" width="13.7109375" style="134" customWidth="1"/>
    <col min="10734" max="10734" width="5" style="134" customWidth="1"/>
    <col min="10735" max="10735" width="10.5703125" style="134" bestFit="1" customWidth="1"/>
    <col min="10736" max="10736" width="4.85546875" style="134" customWidth="1"/>
    <col min="10737" max="10737" width="10.5703125" style="134" bestFit="1" customWidth="1"/>
    <col min="10738" max="10738" width="3.7109375" style="134" customWidth="1"/>
    <col min="10739" max="10739" width="13.7109375" style="134" customWidth="1"/>
    <col min="10740" max="10740" width="5.5703125" style="134" customWidth="1"/>
    <col min="10741" max="10741" width="10.5703125" style="134" customWidth="1"/>
    <col min="10742" max="10742" width="4.85546875" style="134" customWidth="1"/>
    <col min="10743" max="10743" width="10.5703125" style="134" bestFit="1" customWidth="1"/>
    <col min="10744" max="10744" width="4.85546875" style="134" customWidth="1"/>
    <col min="10745" max="10745" width="13.7109375" style="134" customWidth="1"/>
    <col min="10746" max="10982" width="11.42578125" style="134"/>
    <col min="10983" max="10983" width="1.28515625" style="134" customWidth="1"/>
    <col min="10984" max="10984" width="53.85546875" style="134" customWidth="1"/>
    <col min="10985" max="10985" width="10.85546875" style="134" bestFit="1" customWidth="1"/>
    <col min="10986" max="10986" width="2.85546875" style="134" customWidth="1"/>
    <col min="10987" max="10987" width="10" style="134" customWidth="1"/>
    <col min="10988" max="10988" width="3.7109375" style="134" customWidth="1"/>
    <col min="10989" max="10989" width="13.7109375" style="134" customWidth="1"/>
    <col min="10990" max="10990" width="5" style="134" customWidth="1"/>
    <col min="10991" max="10991" width="10.5703125" style="134" bestFit="1" customWidth="1"/>
    <col min="10992" max="10992" width="4.85546875" style="134" customWidth="1"/>
    <col min="10993" max="10993" width="10.5703125" style="134" bestFit="1" customWidth="1"/>
    <col min="10994" max="10994" width="3.7109375" style="134" customWidth="1"/>
    <col min="10995" max="10995" width="13.7109375" style="134" customWidth="1"/>
    <col min="10996" max="10996" width="5.5703125" style="134" customWidth="1"/>
    <col min="10997" max="10997" width="10.5703125" style="134" customWidth="1"/>
    <col min="10998" max="10998" width="4.85546875" style="134" customWidth="1"/>
    <col min="10999" max="10999" width="10.5703125" style="134" bestFit="1" customWidth="1"/>
    <col min="11000" max="11000" width="4.85546875" style="134" customWidth="1"/>
    <col min="11001" max="11001" width="13.7109375" style="134" customWidth="1"/>
    <col min="11002" max="11238" width="11.42578125" style="134"/>
    <col min="11239" max="11239" width="1.28515625" style="134" customWidth="1"/>
    <col min="11240" max="11240" width="53.85546875" style="134" customWidth="1"/>
    <col min="11241" max="11241" width="10.85546875" style="134" bestFit="1" customWidth="1"/>
    <col min="11242" max="11242" width="2.85546875" style="134" customWidth="1"/>
    <col min="11243" max="11243" width="10" style="134" customWidth="1"/>
    <col min="11244" max="11244" width="3.7109375" style="134" customWidth="1"/>
    <col min="11245" max="11245" width="13.7109375" style="134" customWidth="1"/>
    <col min="11246" max="11246" width="5" style="134" customWidth="1"/>
    <col min="11247" max="11247" width="10.5703125" style="134" bestFit="1" customWidth="1"/>
    <col min="11248" max="11248" width="4.85546875" style="134" customWidth="1"/>
    <col min="11249" max="11249" width="10.5703125" style="134" bestFit="1" customWidth="1"/>
    <col min="11250" max="11250" width="3.7109375" style="134" customWidth="1"/>
    <col min="11251" max="11251" width="13.7109375" style="134" customWidth="1"/>
    <col min="11252" max="11252" width="5.5703125" style="134" customWidth="1"/>
    <col min="11253" max="11253" width="10.5703125" style="134" customWidth="1"/>
    <col min="11254" max="11254" width="4.85546875" style="134" customWidth="1"/>
    <col min="11255" max="11255" width="10.5703125" style="134" bestFit="1" customWidth="1"/>
    <col min="11256" max="11256" width="4.85546875" style="134" customWidth="1"/>
    <col min="11257" max="11257" width="13.7109375" style="134" customWidth="1"/>
    <col min="11258" max="11494" width="11.42578125" style="134"/>
    <col min="11495" max="11495" width="1.28515625" style="134" customWidth="1"/>
    <col min="11496" max="11496" width="53.85546875" style="134" customWidth="1"/>
    <col min="11497" max="11497" width="10.85546875" style="134" bestFit="1" customWidth="1"/>
    <col min="11498" max="11498" width="2.85546875" style="134" customWidth="1"/>
    <col min="11499" max="11499" width="10" style="134" customWidth="1"/>
    <col min="11500" max="11500" width="3.7109375" style="134" customWidth="1"/>
    <col min="11501" max="11501" width="13.7109375" style="134" customWidth="1"/>
    <col min="11502" max="11502" width="5" style="134" customWidth="1"/>
    <col min="11503" max="11503" width="10.5703125" style="134" bestFit="1" customWidth="1"/>
    <col min="11504" max="11504" width="4.85546875" style="134" customWidth="1"/>
    <col min="11505" max="11505" width="10.5703125" style="134" bestFit="1" customWidth="1"/>
    <col min="11506" max="11506" width="3.7109375" style="134" customWidth="1"/>
    <col min="11507" max="11507" width="13.7109375" style="134" customWidth="1"/>
    <col min="11508" max="11508" width="5.5703125" style="134" customWidth="1"/>
    <col min="11509" max="11509" width="10.5703125" style="134" customWidth="1"/>
    <col min="11510" max="11510" width="4.85546875" style="134" customWidth="1"/>
    <col min="11511" max="11511" width="10.5703125" style="134" bestFit="1" customWidth="1"/>
    <col min="11512" max="11512" width="4.85546875" style="134" customWidth="1"/>
    <col min="11513" max="11513" width="13.7109375" style="134" customWidth="1"/>
    <col min="11514" max="11750" width="11.42578125" style="134"/>
    <col min="11751" max="11751" width="1.28515625" style="134" customWidth="1"/>
    <col min="11752" max="11752" width="53.85546875" style="134" customWidth="1"/>
    <col min="11753" max="11753" width="10.85546875" style="134" bestFit="1" customWidth="1"/>
    <col min="11754" max="11754" width="2.85546875" style="134" customWidth="1"/>
    <col min="11755" max="11755" width="10" style="134" customWidth="1"/>
    <col min="11756" max="11756" width="3.7109375" style="134" customWidth="1"/>
    <col min="11757" max="11757" width="13.7109375" style="134" customWidth="1"/>
    <col min="11758" max="11758" width="5" style="134" customWidth="1"/>
    <col min="11759" max="11759" width="10.5703125" style="134" bestFit="1" customWidth="1"/>
    <col min="11760" max="11760" width="4.85546875" style="134" customWidth="1"/>
    <col min="11761" max="11761" width="10.5703125" style="134" bestFit="1" customWidth="1"/>
    <col min="11762" max="11762" width="3.7109375" style="134" customWidth="1"/>
    <col min="11763" max="11763" width="13.7109375" style="134" customWidth="1"/>
    <col min="11764" max="11764" width="5.5703125" style="134" customWidth="1"/>
    <col min="11765" max="11765" width="10.5703125" style="134" customWidth="1"/>
    <col min="11766" max="11766" width="4.85546875" style="134" customWidth="1"/>
    <col min="11767" max="11767" width="10.5703125" style="134" bestFit="1" customWidth="1"/>
    <col min="11768" max="11768" width="4.85546875" style="134" customWidth="1"/>
    <col min="11769" max="11769" width="13.7109375" style="134" customWidth="1"/>
    <col min="11770" max="12006" width="11.42578125" style="134"/>
    <col min="12007" max="12007" width="1.28515625" style="134" customWidth="1"/>
    <col min="12008" max="12008" width="53.85546875" style="134" customWidth="1"/>
    <col min="12009" max="12009" width="10.85546875" style="134" bestFit="1" customWidth="1"/>
    <col min="12010" max="12010" width="2.85546875" style="134" customWidth="1"/>
    <col min="12011" max="12011" width="10" style="134" customWidth="1"/>
    <col min="12012" max="12012" width="3.7109375" style="134" customWidth="1"/>
    <col min="12013" max="12013" width="13.7109375" style="134" customWidth="1"/>
    <col min="12014" max="12014" width="5" style="134" customWidth="1"/>
    <col min="12015" max="12015" width="10.5703125" style="134" bestFit="1" customWidth="1"/>
    <col min="12016" max="12016" width="4.85546875" style="134" customWidth="1"/>
    <col min="12017" max="12017" width="10.5703125" style="134" bestFit="1" customWidth="1"/>
    <col min="12018" max="12018" width="3.7109375" style="134" customWidth="1"/>
    <col min="12019" max="12019" width="13.7109375" style="134" customWidth="1"/>
    <col min="12020" max="12020" width="5.5703125" style="134" customWidth="1"/>
    <col min="12021" max="12021" width="10.5703125" style="134" customWidth="1"/>
    <col min="12022" max="12022" width="4.85546875" style="134" customWidth="1"/>
    <col min="12023" max="12023" width="10.5703125" style="134" bestFit="1" customWidth="1"/>
    <col min="12024" max="12024" width="4.85546875" style="134" customWidth="1"/>
    <col min="12025" max="12025" width="13.7109375" style="134" customWidth="1"/>
    <col min="12026" max="12262" width="11.42578125" style="134"/>
    <col min="12263" max="12263" width="1.28515625" style="134" customWidth="1"/>
    <col min="12264" max="12264" width="53.85546875" style="134" customWidth="1"/>
    <col min="12265" max="12265" width="10.85546875" style="134" bestFit="1" customWidth="1"/>
    <col min="12266" max="12266" width="2.85546875" style="134" customWidth="1"/>
    <col min="12267" max="12267" width="10" style="134" customWidth="1"/>
    <col min="12268" max="12268" width="3.7109375" style="134" customWidth="1"/>
    <col min="12269" max="12269" width="13.7109375" style="134" customWidth="1"/>
    <col min="12270" max="12270" width="5" style="134" customWidth="1"/>
    <col min="12271" max="12271" width="10.5703125" style="134" bestFit="1" customWidth="1"/>
    <col min="12272" max="12272" width="4.85546875" style="134" customWidth="1"/>
    <col min="12273" max="12273" width="10.5703125" style="134" bestFit="1" customWidth="1"/>
    <col min="12274" max="12274" width="3.7109375" style="134" customWidth="1"/>
    <col min="12275" max="12275" width="13.7109375" style="134" customWidth="1"/>
    <col min="12276" max="12276" width="5.5703125" style="134" customWidth="1"/>
    <col min="12277" max="12277" width="10.5703125" style="134" customWidth="1"/>
    <col min="12278" max="12278" width="4.85546875" style="134" customWidth="1"/>
    <col min="12279" max="12279" width="10.5703125" style="134" bestFit="1" customWidth="1"/>
    <col min="12280" max="12280" width="4.85546875" style="134" customWidth="1"/>
    <col min="12281" max="12281" width="13.7109375" style="134" customWidth="1"/>
    <col min="12282" max="12518" width="11.42578125" style="134"/>
    <col min="12519" max="12519" width="1.28515625" style="134" customWidth="1"/>
    <col min="12520" max="12520" width="53.85546875" style="134" customWidth="1"/>
    <col min="12521" max="12521" width="10.85546875" style="134" bestFit="1" customWidth="1"/>
    <col min="12522" max="12522" width="2.85546875" style="134" customWidth="1"/>
    <col min="12523" max="12523" width="10" style="134" customWidth="1"/>
    <col min="12524" max="12524" width="3.7109375" style="134" customWidth="1"/>
    <col min="12525" max="12525" width="13.7109375" style="134" customWidth="1"/>
    <col min="12526" max="12526" width="5" style="134" customWidth="1"/>
    <col min="12527" max="12527" width="10.5703125" style="134" bestFit="1" customWidth="1"/>
    <col min="12528" max="12528" width="4.85546875" style="134" customWidth="1"/>
    <col min="12529" max="12529" width="10.5703125" style="134" bestFit="1" customWidth="1"/>
    <col min="12530" max="12530" width="3.7109375" style="134" customWidth="1"/>
    <col min="12531" max="12531" width="13.7109375" style="134" customWidth="1"/>
    <col min="12532" max="12532" width="5.5703125" style="134" customWidth="1"/>
    <col min="12533" max="12533" width="10.5703125" style="134" customWidth="1"/>
    <col min="12534" max="12534" width="4.85546875" style="134" customWidth="1"/>
    <col min="12535" max="12535" width="10.5703125" style="134" bestFit="1" customWidth="1"/>
    <col min="12536" max="12536" width="4.85546875" style="134" customWidth="1"/>
    <col min="12537" max="12537" width="13.7109375" style="134" customWidth="1"/>
    <col min="12538" max="12774" width="11.42578125" style="134"/>
    <col min="12775" max="12775" width="1.28515625" style="134" customWidth="1"/>
    <col min="12776" max="12776" width="53.85546875" style="134" customWidth="1"/>
    <col min="12777" max="12777" width="10.85546875" style="134" bestFit="1" customWidth="1"/>
    <col min="12778" max="12778" width="2.85546875" style="134" customWidth="1"/>
    <col min="12779" max="12779" width="10" style="134" customWidth="1"/>
    <col min="12780" max="12780" width="3.7109375" style="134" customWidth="1"/>
    <col min="12781" max="12781" width="13.7109375" style="134" customWidth="1"/>
    <col min="12782" max="12782" width="5" style="134" customWidth="1"/>
    <col min="12783" max="12783" width="10.5703125" style="134" bestFit="1" customWidth="1"/>
    <col min="12784" max="12784" width="4.85546875" style="134" customWidth="1"/>
    <col min="12785" max="12785" width="10.5703125" style="134" bestFit="1" customWidth="1"/>
    <col min="12786" max="12786" width="3.7109375" style="134" customWidth="1"/>
    <col min="12787" max="12787" width="13.7109375" style="134" customWidth="1"/>
    <col min="12788" max="12788" width="5.5703125" style="134" customWidth="1"/>
    <col min="12789" max="12789" width="10.5703125" style="134" customWidth="1"/>
    <col min="12790" max="12790" width="4.85546875" style="134" customWidth="1"/>
    <col min="12791" max="12791" width="10.5703125" style="134" bestFit="1" customWidth="1"/>
    <col min="12792" max="12792" width="4.85546875" style="134" customWidth="1"/>
    <col min="12793" max="12793" width="13.7109375" style="134" customWidth="1"/>
    <col min="12794" max="13030" width="11.42578125" style="134"/>
    <col min="13031" max="13031" width="1.28515625" style="134" customWidth="1"/>
    <col min="13032" max="13032" width="53.85546875" style="134" customWidth="1"/>
    <col min="13033" max="13033" width="10.85546875" style="134" bestFit="1" customWidth="1"/>
    <col min="13034" max="13034" width="2.85546875" style="134" customWidth="1"/>
    <col min="13035" max="13035" width="10" style="134" customWidth="1"/>
    <col min="13036" max="13036" width="3.7109375" style="134" customWidth="1"/>
    <col min="13037" max="13037" width="13.7109375" style="134" customWidth="1"/>
    <col min="13038" max="13038" width="5" style="134" customWidth="1"/>
    <col min="13039" max="13039" width="10.5703125" style="134" bestFit="1" customWidth="1"/>
    <col min="13040" max="13040" width="4.85546875" style="134" customWidth="1"/>
    <col min="13041" max="13041" width="10.5703125" style="134" bestFit="1" customWidth="1"/>
    <col min="13042" max="13042" width="3.7109375" style="134" customWidth="1"/>
    <col min="13043" max="13043" width="13.7109375" style="134" customWidth="1"/>
    <col min="13044" max="13044" width="5.5703125" style="134" customWidth="1"/>
    <col min="13045" max="13045" width="10.5703125" style="134" customWidth="1"/>
    <col min="13046" max="13046" width="4.85546875" style="134" customWidth="1"/>
    <col min="13047" max="13047" width="10.5703125" style="134" bestFit="1" customWidth="1"/>
    <col min="13048" max="13048" width="4.85546875" style="134" customWidth="1"/>
    <col min="13049" max="13049" width="13.7109375" style="134" customWidth="1"/>
    <col min="13050" max="13286" width="11.42578125" style="134"/>
    <col min="13287" max="13287" width="1.28515625" style="134" customWidth="1"/>
    <col min="13288" max="13288" width="53.85546875" style="134" customWidth="1"/>
    <col min="13289" max="13289" width="10.85546875" style="134" bestFit="1" customWidth="1"/>
    <col min="13290" max="13290" width="2.85546875" style="134" customWidth="1"/>
    <col min="13291" max="13291" width="10" style="134" customWidth="1"/>
    <col min="13292" max="13292" width="3.7109375" style="134" customWidth="1"/>
    <col min="13293" max="13293" width="13.7109375" style="134" customWidth="1"/>
    <col min="13294" max="13294" width="5" style="134" customWidth="1"/>
    <col min="13295" max="13295" width="10.5703125" style="134" bestFit="1" customWidth="1"/>
    <col min="13296" max="13296" width="4.85546875" style="134" customWidth="1"/>
    <col min="13297" max="13297" width="10.5703125" style="134" bestFit="1" customWidth="1"/>
    <col min="13298" max="13298" width="3.7109375" style="134" customWidth="1"/>
    <col min="13299" max="13299" width="13.7109375" style="134" customWidth="1"/>
    <col min="13300" max="13300" width="5.5703125" style="134" customWidth="1"/>
    <col min="13301" max="13301" width="10.5703125" style="134" customWidth="1"/>
    <col min="13302" max="13302" width="4.85546875" style="134" customWidth="1"/>
    <col min="13303" max="13303" width="10.5703125" style="134" bestFit="1" customWidth="1"/>
    <col min="13304" max="13304" width="4.85546875" style="134" customWidth="1"/>
    <col min="13305" max="13305" width="13.7109375" style="134" customWidth="1"/>
    <col min="13306" max="13542" width="11.42578125" style="134"/>
    <col min="13543" max="13543" width="1.28515625" style="134" customWidth="1"/>
    <col min="13544" max="13544" width="53.85546875" style="134" customWidth="1"/>
    <col min="13545" max="13545" width="10.85546875" style="134" bestFit="1" customWidth="1"/>
    <col min="13546" max="13546" width="2.85546875" style="134" customWidth="1"/>
    <col min="13547" max="13547" width="10" style="134" customWidth="1"/>
    <col min="13548" max="13548" width="3.7109375" style="134" customWidth="1"/>
    <col min="13549" max="13549" width="13.7109375" style="134" customWidth="1"/>
    <col min="13550" max="13550" width="5" style="134" customWidth="1"/>
    <col min="13551" max="13551" width="10.5703125" style="134" bestFit="1" customWidth="1"/>
    <col min="13552" max="13552" width="4.85546875" style="134" customWidth="1"/>
    <col min="13553" max="13553" width="10.5703125" style="134" bestFit="1" customWidth="1"/>
    <col min="13554" max="13554" width="3.7109375" style="134" customWidth="1"/>
    <col min="13555" max="13555" width="13.7109375" style="134" customWidth="1"/>
    <col min="13556" max="13556" width="5.5703125" style="134" customWidth="1"/>
    <col min="13557" max="13557" width="10.5703125" style="134" customWidth="1"/>
    <col min="13558" max="13558" width="4.85546875" style="134" customWidth="1"/>
    <col min="13559" max="13559" width="10.5703125" style="134" bestFit="1" customWidth="1"/>
    <col min="13560" max="13560" width="4.85546875" style="134" customWidth="1"/>
    <col min="13561" max="13561" width="13.7109375" style="134" customWidth="1"/>
    <col min="13562" max="13798" width="11.42578125" style="134"/>
    <col min="13799" max="13799" width="1.28515625" style="134" customWidth="1"/>
    <col min="13800" max="13800" width="53.85546875" style="134" customWidth="1"/>
    <col min="13801" max="13801" width="10.85546875" style="134" bestFit="1" customWidth="1"/>
    <col min="13802" max="13802" width="2.85546875" style="134" customWidth="1"/>
    <col min="13803" max="13803" width="10" style="134" customWidth="1"/>
    <col min="13804" max="13804" width="3.7109375" style="134" customWidth="1"/>
    <col min="13805" max="13805" width="13.7109375" style="134" customWidth="1"/>
    <col min="13806" max="13806" width="5" style="134" customWidth="1"/>
    <col min="13807" max="13807" width="10.5703125" style="134" bestFit="1" customWidth="1"/>
    <col min="13808" max="13808" width="4.85546875" style="134" customWidth="1"/>
    <col min="13809" max="13809" width="10.5703125" style="134" bestFit="1" customWidth="1"/>
    <col min="13810" max="13810" width="3.7109375" style="134" customWidth="1"/>
    <col min="13811" max="13811" width="13.7109375" style="134" customWidth="1"/>
    <col min="13812" max="13812" width="5.5703125" style="134" customWidth="1"/>
    <col min="13813" max="13813" width="10.5703125" style="134" customWidth="1"/>
    <col min="13814" max="13814" width="4.85546875" style="134" customWidth="1"/>
    <col min="13815" max="13815" width="10.5703125" style="134" bestFit="1" customWidth="1"/>
    <col min="13816" max="13816" width="4.85546875" style="134" customWidth="1"/>
    <col min="13817" max="13817" width="13.7109375" style="134" customWidth="1"/>
    <col min="13818" max="14054" width="11.42578125" style="134"/>
    <col min="14055" max="14055" width="1.28515625" style="134" customWidth="1"/>
    <col min="14056" max="14056" width="53.85546875" style="134" customWidth="1"/>
    <col min="14057" max="14057" width="10.85546875" style="134" bestFit="1" customWidth="1"/>
    <col min="14058" max="14058" width="2.85546875" style="134" customWidth="1"/>
    <col min="14059" max="14059" width="10" style="134" customWidth="1"/>
    <col min="14060" max="14060" width="3.7109375" style="134" customWidth="1"/>
    <col min="14061" max="14061" width="13.7109375" style="134" customWidth="1"/>
    <col min="14062" max="14062" width="5" style="134" customWidth="1"/>
    <col min="14063" max="14063" width="10.5703125" style="134" bestFit="1" customWidth="1"/>
    <col min="14064" max="14064" width="4.85546875" style="134" customWidth="1"/>
    <col min="14065" max="14065" width="10.5703125" style="134" bestFit="1" customWidth="1"/>
    <col min="14066" max="14066" width="3.7109375" style="134" customWidth="1"/>
    <col min="14067" max="14067" width="13.7109375" style="134" customWidth="1"/>
    <col min="14068" max="14068" width="5.5703125" style="134" customWidth="1"/>
    <col min="14069" max="14069" width="10.5703125" style="134" customWidth="1"/>
    <col min="14070" max="14070" width="4.85546875" style="134" customWidth="1"/>
    <col min="14071" max="14071" width="10.5703125" style="134" bestFit="1" customWidth="1"/>
    <col min="14072" max="14072" width="4.85546875" style="134" customWidth="1"/>
    <col min="14073" max="14073" width="13.7109375" style="134" customWidth="1"/>
    <col min="14074" max="14310" width="11.42578125" style="134"/>
    <col min="14311" max="14311" width="1.28515625" style="134" customWidth="1"/>
    <col min="14312" max="14312" width="53.85546875" style="134" customWidth="1"/>
    <col min="14313" max="14313" width="10.85546875" style="134" bestFit="1" customWidth="1"/>
    <col min="14314" max="14314" width="2.85546875" style="134" customWidth="1"/>
    <col min="14315" max="14315" width="10" style="134" customWidth="1"/>
    <col min="14316" max="14316" width="3.7109375" style="134" customWidth="1"/>
    <col min="14317" max="14317" width="13.7109375" style="134" customWidth="1"/>
    <col min="14318" max="14318" width="5" style="134" customWidth="1"/>
    <col min="14319" max="14319" width="10.5703125" style="134" bestFit="1" customWidth="1"/>
    <col min="14320" max="14320" width="4.85546875" style="134" customWidth="1"/>
    <col min="14321" max="14321" width="10.5703125" style="134" bestFit="1" customWidth="1"/>
    <col min="14322" max="14322" width="3.7109375" style="134" customWidth="1"/>
    <col min="14323" max="14323" width="13.7109375" style="134" customWidth="1"/>
    <col min="14324" max="14324" width="5.5703125" style="134" customWidth="1"/>
    <col min="14325" max="14325" width="10.5703125" style="134" customWidth="1"/>
    <col min="14326" max="14326" width="4.85546875" style="134" customWidth="1"/>
    <col min="14327" max="14327" width="10.5703125" style="134" bestFit="1" customWidth="1"/>
    <col min="14328" max="14328" width="4.85546875" style="134" customWidth="1"/>
    <col min="14329" max="14329" width="13.7109375" style="134" customWidth="1"/>
    <col min="14330" max="14566" width="11.42578125" style="134"/>
    <col min="14567" max="14567" width="1.28515625" style="134" customWidth="1"/>
    <col min="14568" max="14568" width="53.85546875" style="134" customWidth="1"/>
    <col min="14569" max="14569" width="10.85546875" style="134" bestFit="1" customWidth="1"/>
    <col min="14570" max="14570" width="2.85546875" style="134" customWidth="1"/>
    <col min="14571" max="14571" width="10" style="134" customWidth="1"/>
    <col min="14572" max="14572" width="3.7109375" style="134" customWidth="1"/>
    <col min="14573" max="14573" width="13.7109375" style="134" customWidth="1"/>
    <col min="14574" max="14574" width="5" style="134" customWidth="1"/>
    <col min="14575" max="14575" width="10.5703125" style="134" bestFit="1" customWidth="1"/>
    <col min="14576" max="14576" width="4.85546875" style="134" customWidth="1"/>
    <col min="14577" max="14577" width="10.5703125" style="134" bestFit="1" customWidth="1"/>
    <col min="14578" max="14578" width="3.7109375" style="134" customWidth="1"/>
    <col min="14579" max="14579" width="13.7109375" style="134" customWidth="1"/>
    <col min="14580" max="14580" width="5.5703125" style="134" customWidth="1"/>
    <col min="14581" max="14581" width="10.5703125" style="134" customWidth="1"/>
    <col min="14582" max="14582" width="4.85546875" style="134" customWidth="1"/>
    <col min="14583" max="14583" width="10.5703125" style="134" bestFit="1" customWidth="1"/>
    <col min="14584" max="14584" width="4.85546875" style="134" customWidth="1"/>
    <col min="14585" max="14585" width="13.7109375" style="134" customWidth="1"/>
    <col min="14586" max="14822" width="11.42578125" style="134"/>
    <col min="14823" max="14823" width="1.28515625" style="134" customWidth="1"/>
    <col min="14824" max="14824" width="53.85546875" style="134" customWidth="1"/>
    <col min="14825" max="14825" width="10.85546875" style="134" bestFit="1" customWidth="1"/>
    <col min="14826" max="14826" width="2.85546875" style="134" customWidth="1"/>
    <col min="14827" max="14827" width="10" style="134" customWidth="1"/>
    <col min="14828" max="14828" width="3.7109375" style="134" customWidth="1"/>
    <col min="14829" max="14829" width="13.7109375" style="134" customWidth="1"/>
    <col min="14830" max="14830" width="5" style="134" customWidth="1"/>
    <col min="14831" max="14831" width="10.5703125" style="134" bestFit="1" customWidth="1"/>
    <col min="14832" max="14832" width="4.85546875" style="134" customWidth="1"/>
    <col min="14833" max="14833" width="10.5703125" style="134" bestFit="1" customWidth="1"/>
    <col min="14834" max="14834" width="3.7109375" style="134" customWidth="1"/>
    <col min="14835" max="14835" width="13.7109375" style="134" customWidth="1"/>
    <col min="14836" max="14836" width="5.5703125" style="134" customWidth="1"/>
    <col min="14837" max="14837" width="10.5703125" style="134" customWidth="1"/>
    <col min="14838" max="14838" width="4.85546875" style="134" customWidth="1"/>
    <col min="14839" max="14839" width="10.5703125" style="134" bestFit="1" customWidth="1"/>
    <col min="14840" max="14840" width="4.85546875" style="134" customWidth="1"/>
    <col min="14841" max="14841" width="13.7109375" style="134" customWidth="1"/>
    <col min="14842" max="15078" width="11.42578125" style="134"/>
    <col min="15079" max="15079" width="1.28515625" style="134" customWidth="1"/>
    <col min="15080" max="15080" width="53.85546875" style="134" customWidth="1"/>
    <col min="15081" max="15081" width="10.85546875" style="134" bestFit="1" customWidth="1"/>
    <col min="15082" max="15082" width="2.85546875" style="134" customWidth="1"/>
    <col min="15083" max="15083" width="10" style="134" customWidth="1"/>
    <col min="15084" max="15084" width="3.7109375" style="134" customWidth="1"/>
    <col min="15085" max="15085" width="13.7109375" style="134" customWidth="1"/>
    <col min="15086" max="15086" width="5" style="134" customWidth="1"/>
    <col min="15087" max="15087" width="10.5703125" style="134" bestFit="1" customWidth="1"/>
    <col min="15088" max="15088" width="4.85546875" style="134" customWidth="1"/>
    <col min="15089" max="15089" width="10.5703125" style="134" bestFit="1" customWidth="1"/>
    <col min="15090" max="15090" width="3.7109375" style="134" customWidth="1"/>
    <col min="15091" max="15091" width="13.7109375" style="134" customWidth="1"/>
    <col min="15092" max="15092" width="5.5703125" style="134" customWidth="1"/>
    <col min="15093" max="15093" width="10.5703125" style="134" customWidth="1"/>
    <col min="15094" max="15094" width="4.85546875" style="134" customWidth="1"/>
    <col min="15095" max="15095" width="10.5703125" style="134" bestFit="1" customWidth="1"/>
    <col min="15096" max="15096" width="4.85546875" style="134" customWidth="1"/>
    <col min="15097" max="15097" width="13.7109375" style="134" customWidth="1"/>
    <col min="15098" max="15334" width="11.42578125" style="134"/>
    <col min="15335" max="15335" width="1.28515625" style="134" customWidth="1"/>
    <col min="15336" max="15336" width="53.85546875" style="134" customWidth="1"/>
    <col min="15337" max="15337" width="10.85546875" style="134" bestFit="1" customWidth="1"/>
    <col min="15338" max="15338" width="2.85546875" style="134" customWidth="1"/>
    <col min="15339" max="15339" width="10" style="134" customWidth="1"/>
    <col min="15340" max="15340" width="3.7109375" style="134" customWidth="1"/>
    <col min="15341" max="15341" width="13.7109375" style="134" customWidth="1"/>
    <col min="15342" max="15342" width="5" style="134" customWidth="1"/>
    <col min="15343" max="15343" width="10.5703125" style="134" bestFit="1" customWidth="1"/>
    <col min="15344" max="15344" width="4.85546875" style="134" customWidth="1"/>
    <col min="15345" max="15345" width="10.5703125" style="134" bestFit="1" customWidth="1"/>
    <col min="15346" max="15346" width="3.7109375" style="134" customWidth="1"/>
    <col min="15347" max="15347" width="13.7109375" style="134" customWidth="1"/>
    <col min="15348" max="15348" width="5.5703125" style="134" customWidth="1"/>
    <col min="15349" max="15349" width="10.5703125" style="134" customWidth="1"/>
    <col min="15350" max="15350" width="4.85546875" style="134" customWidth="1"/>
    <col min="15351" max="15351" width="10.5703125" style="134" bestFit="1" customWidth="1"/>
    <col min="15352" max="15352" width="4.85546875" style="134" customWidth="1"/>
    <col min="15353" max="15353" width="13.7109375" style="134" customWidth="1"/>
    <col min="15354" max="15590" width="11.42578125" style="134"/>
    <col min="15591" max="15591" width="1.28515625" style="134" customWidth="1"/>
    <col min="15592" max="15592" width="53.85546875" style="134" customWidth="1"/>
    <col min="15593" max="15593" width="10.85546875" style="134" bestFit="1" customWidth="1"/>
    <col min="15594" max="15594" width="2.85546875" style="134" customWidth="1"/>
    <col min="15595" max="15595" width="10" style="134" customWidth="1"/>
    <col min="15596" max="15596" width="3.7109375" style="134" customWidth="1"/>
    <col min="15597" max="15597" width="13.7109375" style="134" customWidth="1"/>
    <col min="15598" max="15598" width="5" style="134" customWidth="1"/>
    <col min="15599" max="15599" width="10.5703125" style="134" bestFit="1" customWidth="1"/>
    <col min="15600" max="15600" width="4.85546875" style="134" customWidth="1"/>
    <col min="15601" max="15601" width="10.5703125" style="134" bestFit="1" customWidth="1"/>
    <col min="15602" max="15602" width="3.7109375" style="134" customWidth="1"/>
    <col min="15603" max="15603" width="13.7109375" style="134" customWidth="1"/>
    <col min="15604" max="15604" width="5.5703125" style="134" customWidth="1"/>
    <col min="15605" max="15605" width="10.5703125" style="134" customWidth="1"/>
    <col min="15606" max="15606" width="4.85546875" style="134" customWidth="1"/>
    <col min="15607" max="15607" width="10.5703125" style="134" bestFit="1" customWidth="1"/>
    <col min="15608" max="15608" width="4.85546875" style="134" customWidth="1"/>
    <col min="15609" max="15609" width="13.7109375" style="134" customWidth="1"/>
    <col min="15610" max="15846" width="11.42578125" style="134"/>
    <col min="15847" max="15847" width="1.28515625" style="134" customWidth="1"/>
    <col min="15848" max="15848" width="53.85546875" style="134" customWidth="1"/>
    <col min="15849" max="15849" width="10.85546875" style="134" bestFit="1" customWidth="1"/>
    <col min="15850" max="15850" width="2.85546875" style="134" customWidth="1"/>
    <col min="15851" max="15851" width="10" style="134" customWidth="1"/>
    <col min="15852" max="15852" width="3.7109375" style="134" customWidth="1"/>
    <col min="15853" max="15853" width="13.7109375" style="134" customWidth="1"/>
    <col min="15854" max="15854" width="5" style="134" customWidth="1"/>
    <col min="15855" max="15855" width="10.5703125" style="134" bestFit="1" customWidth="1"/>
    <col min="15856" max="15856" width="4.85546875" style="134" customWidth="1"/>
    <col min="15857" max="15857" width="10.5703125" style="134" bestFit="1" customWidth="1"/>
    <col min="15858" max="15858" width="3.7109375" style="134" customWidth="1"/>
    <col min="15859" max="15859" width="13.7109375" style="134" customWidth="1"/>
    <col min="15860" max="15860" width="5.5703125" style="134" customWidth="1"/>
    <col min="15861" max="15861" width="10.5703125" style="134" customWidth="1"/>
    <col min="15862" max="15862" width="4.85546875" style="134" customWidth="1"/>
    <col min="15863" max="15863" width="10.5703125" style="134" bestFit="1" customWidth="1"/>
    <col min="15864" max="15864" width="4.85546875" style="134" customWidth="1"/>
    <col min="15865" max="15865" width="13.7109375" style="134" customWidth="1"/>
    <col min="15866" max="16102" width="11.42578125" style="134"/>
    <col min="16103" max="16103" width="1.28515625" style="134" customWidth="1"/>
    <col min="16104" max="16104" width="53.85546875" style="134" customWidth="1"/>
    <col min="16105" max="16105" width="10.85546875" style="134" bestFit="1" customWidth="1"/>
    <col min="16106" max="16106" width="2.85546875" style="134" customWidth="1"/>
    <col min="16107" max="16107" width="10" style="134" customWidth="1"/>
    <col min="16108" max="16108" width="3.7109375" style="134" customWidth="1"/>
    <col min="16109" max="16109" width="13.7109375" style="134" customWidth="1"/>
    <col min="16110" max="16110" width="5" style="134" customWidth="1"/>
    <col min="16111" max="16111" width="10.5703125" style="134" bestFit="1" customWidth="1"/>
    <col min="16112" max="16112" width="4.85546875" style="134" customWidth="1"/>
    <col min="16113" max="16113" width="10.5703125" style="134" bestFit="1" customWidth="1"/>
    <col min="16114" max="16114" width="3.7109375" style="134" customWidth="1"/>
    <col min="16115" max="16115" width="13.7109375" style="134" customWidth="1"/>
    <col min="16116" max="16116" width="5.5703125" style="134" customWidth="1"/>
    <col min="16117" max="16117" width="10.5703125" style="134" customWidth="1"/>
    <col min="16118" max="16118" width="4.85546875" style="134" customWidth="1"/>
    <col min="16119" max="16119" width="10.5703125" style="134" bestFit="1" customWidth="1"/>
    <col min="16120" max="16120" width="4.85546875" style="134" customWidth="1"/>
    <col min="16121" max="16121" width="13.7109375" style="134" customWidth="1"/>
    <col min="16122" max="16384" width="11.42578125" style="134"/>
  </cols>
  <sheetData>
    <row r="5" spans="1:15" ht="5.25" customHeight="1" x14ac:dyDescent="0.2"/>
    <row r="6" spans="1:15" x14ac:dyDescent="0.2">
      <c r="A6" s="777" t="s">
        <v>595</v>
      </c>
      <c r="B6" s="777"/>
      <c r="C6" s="777"/>
      <c r="D6" s="777"/>
    </row>
    <row r="7" spans="1:15" ht="19.5" customHeight="1" x14ac:dyDescent="0.2">
      <c r="A7" s="777"/>
      <c r="B7" s="777"/>
      <c r="C7" s="777"/>
      <c r="D7" s="777"/>
    </row>
    <row r="8" spans="1:15" s="135" customFormat="1" ht="30" customHeight="1" x14ac:dyDescent="0.2">
      <c r="A8" s="780" t="s">
        <v>578</v>
      </c>
      <c r="B8" s="780"/>
      <c r="C8" s="780"/>
      <c r="D8" s="780"/>
    </row>
    <row r="9" spans="1:15" s="135" customFormat="1" x14ac:dyDescent="0.2">
      <c r="A9" s="267" t="s">
        <v>336</v>
      </c>
      <c r="B9" s="267"/>
      <c r="C9" s="267"/>
      <c r="D9" s="267"/>
    </row>
    <row r="10" spans="1:15" x14ac:dyDescent="0.2">
      <c r="A10" s="257" t="s">
        <v>337</v>
      </c>
      <c r="B10" s="257"/>
      <c r="C10" s="257"/>
      <c r="D10" s="257"/>
      <c r="E10" s="136"/>
      <c r="F10" s="136"/>
      <c r="G10" s="136"/>
      <c r="H10" s="136"/>
      <c r="I10" s="136"/>
      <c r="J10" s="136"/>
      <c r="K10" s="136"/>
      <c r="L10" s="136"/>
      <c r="M10" s="136"/>
      <c r="N10" s="136"/>
    </row>
    <row r="11" spans="1:15" x14ac:dyDescent="0.2">
      <c r="A11" s="137"/>
      <c r="B11" s="138"/>
    </row>
    <row r="12" spans="1:15" s="139" customFormat="1" ht="11.25" customHeight="1" x14ac:dyDescent="0.2">
      <c r="A12" s="279"/>
      <c r="B12" s="280"/>
      <c r="C12" s="903" t="s">
        <v>609</v>
      </c>
      <c r="D12" s="903"/>
      <c r="E12" s="281"/>
      <c r="F12" s="281"/>
      <c r="G12" s="281"/>
      <c r="H12" s="281"/>
      <c r="I12" s="281"/>
      <c r="J12" s="281"/>
      <c r="K12" s="281"/>
      <c r="L12" s="281"/>
      <c r="M12" s="281"/>
      <c r="N12" s="281"/>
      <c r="O12" s="281"/>
    </row>
    <row r="13" spans="1:15" s="140" customFormat="1" ht="12" x14ac:dyDescent="0.2">
      <c r="A13" s="188"/>
      <c r="B13" s="188"/>
      <c r="C13" s="899" t="s">
        <v>338</v>
      </c>
      <c r="D13" s="899"/>
    </row>
    <row r="14" spans="1:15" s="142" customFormat="1" ht="15" x14ac:dyDescent="0.2">
      <c r="A14" s="125" t="s">
        <v>339</v>
      </c>
      <c r="B14" s="152" t="s">
        <v>15</v>
      </c>
      <c r="C14" s="166"/>
      <c r="D14" s="166">
        <v>150.46242638374301</v>
      </c>
      <c r="E14" s="293"/>
      <c r="F14" s="293"/>
      <c r="G14" s="293"/>
      <c r="H14" s="293"/>
      <c r="I14" s="293"/>
      <c r="J14" s="293"/>
      <c r="K14" s="293"/>
      <c r="L14" s="293"/>
      <c r="M14" s="293"/>
      <c r="N14" s="293"/>
      <c r="O14" s="293"/>
    </row>
    <row r="15" spans="1:15" s="142" customFormat="1" ht="15" customHeight="1" x14ac:dyDescent="0.2">
      <c r="A15" s="113"/>
      <c r="B15" s="145" t="s">
        <v>340</v>
      </c>
      <c r="C15" s="292"/>
      <c r="D15" s="292">
        <v>10.9390008848801</v>
      </c>
    </row>
    <row r="16" spans="1:15" s="142" customFormat="1" ht="15" customHeight="1" x14ac:dyDescent="0.2">
      <c r="A16" s="113"/>
      <c r="B16" s="145" t="s">
        <v>341</v>
      </c>
      <c r="C16" s="292"/>
      <c r="D16" s="292">
        <v>32259.808860918401</v>
      </c>
      <c r="E16" s="293"/>
      <c r="F16" s="293"/>
      <c r="G16" s="293"/>
      <c r="H16" s="293"/>
      <c r="I16" s="293"/>
      <c r="J16" s="293"/>
      <c r="K16" s="293"/>
      <c r="L16" s="293"/>
      <c r="M16" s="293"/>
      <c r="N16" s="293"/>
      <c r="O16" s="293"/>
    </row>
    <row r="17" spans="1:15" s="142" customFormat="1" ht="15" x14ac:dyDescent="0.2">
      <c r="A17" s="125" t="s">
        <v>371</v>
      </c>
      <c r="B17" s="187" t="s">
        <v>15</v>
      </c>
      <c r="C17" s="167"/>
      <c r="D17" s="167">
        <v>85.061126608969602</v>
      </c>
    </row>
    <row r="18" spans="1:15" s="142" customFormat="1" ht="15" customHeight="1" x14ac:dyDescent="0.2">
      <c r="A18" s="113"/>
      <c r="B18" s="143" t="s">
        <v>340</v>
      </c>
      <c r="C18" s="165"/>
      <c r="D18" s="165">
        <v>15.3790559337152</v>
      </c>
      <c r="E18" s="293"/>
      <c r="F18" s="293"/>
      <c r="G18" s="293"/>
      <c r="H18" s="293"/>
      <c r="I18" s="293"/>
      <c r="J18" s="293"/>
      <c r="K18" s="293"/>
      <c r="L18" s="293"/>
      <c r="M18" s="293"/>
      <c r="N18" s="293"/>
      <c r="O18" s="293"/>
    </row>
    <row r="19" spans="1:15" s="142" customFormat="1" ht="15" customHeight="1" x14ac:dyDescent="0.2">
      <c r="A19" s="113"/>
      <c r="B19" s="143" t="s">
        <v>341</v>
      </c>
      <c r="C19" s="165"/>
      <c r="D19" s="165">
        <v>25639.9325485218</v>
      </c>
    </row>
    <row r="20" spans="1:15" s="142" customFormat="1" ht="15" x14ac:dyDescent="0.2">
      <c r="A20" s="125" t="s">
        <v>372</v>
      </c>
      <c r="B20" s="152" t="s">
        <v>15</v>
      </c>
      <c r="C20" s="167"/>
      <c r="D20" s="167">
        <v>41.213680457310701</v>
      </c>
      <c r="E20" s="293"/>
      <c r="F20" s="293"/>
      <c r="G20" s="293"/>
      <c r="H20" s="293"/>
      <c r="I20" s="293"/>
      <c r="J20" s="293"/>
      <c r="K20" s="293"/>
      <c r="L20" s="293"/>
      <c r="M20" s="293"/>
      <c r="N20" s="293"/>
      <c r="O20" s="293"/>
    </row>
    <row r="21" spans="1:15" s="142" customFormat="1" ht="15" customHeight="1" x14ac:dyDescent="0.2">
      <c r="A21" s="113"/>
      <c r="B21" s="145" t="s">
        <v>340</v>
      </c>
      <c r="C21" s="165"/>
      <c r="D21" s="165">
        <v>20.0732066833483</v>
      </c>
    </row>
    <row r="22" spans="1:15" s="142" customFormat="1" ht="15" customHeight="1" x14ac:dyDescent="0.2">
      <c r="A22" s="113"/>
      <c r="B22" s="145" t="s">
        <v>341</v>
      </c>
      <c r="C22" s="165"/>
      <c r="D22" s="165">
        <v>16214.898229621</v>
      </c>
      <c r="E22" s="293"/>
      <c r="F22" s="293"/>
      <c r="G22" s="293"/>
      <c r="H22" s="293"/>
      <c r="I22" s="293"/>
      <c r="J22" s="293"/>
      <c r="K22" s="293"/>
      <c r="L22" s="293"/>
      <c r="M22" s="293"/>
      <c r="N22" s="293"/>
      <c r="O22" s="293"/>
    </row>
    <row r="23" spans="1:15" s="142" customFormat="1" ht="15" customHeight="1" x14ac:dyDescent="0.2">
      <c r="A23" s="125" t="s">
        <v>373</v>
      </c>
      <c r="B23" s="187" t="s">
        <v>15</v>
      </c>
      <c r="C23" s="167"/>
      <c r="D23" s="167">
        <v>3.04345146757161</v>
      </c>
    </row>
    <row r="24" spans="1:15" s="142" customFormat="1" ht="15" customHeight="1" x14ac:dyDescent="0.2">
      <c r="A24" s="113"/>
      <c r="B24" s="143" t="s">
        <v>340</v>
      </c>
      <c r="C24" s="165"/>
      <c r="D24" s="165">
        <v>65.497539018093207</v>
      </c>
      <c r="E24" s="293"/>
      <c r="F24" s="293"/>
      <c r="G24" s="293"/>
      <c r="H24" s="293"/>
      <c r="I24" s="293"/>
      <c r="J24" s="293"/>
      <c r="K24" s="293"/>
      <c r="L24" s="293"/>
      <c r="M24" s="293"/>
      <c r="N24" s="293"/>
      <c r="O24" s="293"/>
    </row>
    <row r="25" spans="1:15" s="142" customFormat="1" ht="15" customHeight="1" x14ac:dyDescent="0.2">
      <c r="A25" s="113"/>
      <c r="B25" s="143" t="s">
        <v>341</v>
      </c>
      <c r="C25" s="165"/>
      <c r="D25" s="165">
        <v>3907.03619244011</v>
      </c>
    </row>
    <row r="26" spans="1:15" s="142" customFormat="1" ht="15" x14ac:dyDescent="0.2">
      <c r="A26" s="125" t="s">
        <v>369</v>
      </c>
      <c r="B26" s="152" t="s">
        <v>15</v>
      </c>
      <c r="C26" s="167"/>
      <c r="D26" s="167">
        <v>21.1441678498913</v>
      </c>
      <c r="E26" s="293"/>
      <c r="F26" s="293"/>
      <c r="G26" s="293"/>
      <c r="H26" s="293"/>
      <c r="I26" s="293"/>
      <c r="J26" s="293"/>
      <c r="K26" s="293"/>
      <c r="L26" s="293"/>
      <c r="M26" s="293"/>
      <c r="N26" s="293"/>
      <c r="O26" s="293"/>
    </row>
    <row r="27" spans="1:15" s="142" customFormat="1" ht="15" customHeight="1" x14ac:dyDescent="0.2">
      <c r="A27" s="113"/>
      <c r="B27" s="145" t="s">
        <v>340</v>
      </c>
      <c r="C27" s="165"/>
      <c r="D27" s="165">
        <v>30.4116183947663</v>
      </c>
    </row>
    <row r="28" spans="1:15" s="142" customFormat="1" ht="15" customHeight="1" x14ac:dyDescent="0.2">
      <c r="A28" s="113"/>
      <c r="B28" s="145" t="s">
        <v>341</v>
      </c>
      <c r="C28" s="165"/>
      <c r="D28" s="165">
        <v>12603.3559329453</v>
      </c>
      <c r="E28" s="293"/>
      <c r="F28" s="293"/>
      <c r="G28" s="293"/>
      <c r="H28" s="293"/>
      <c r="I28" s="293"/>
      <c r="J28" s="293"/>
      <c r="K28" s="293"/>
      <c r="L28" s="293"/>
      <c r="M28" s="293"/>
      <c r="N28" s="293"/>
      <c r="O28" s="293"/>
    </row>
    <row r="29" spans="1:15" s="142" customFormat="1" ht="12" x14ac:dyDescent="0.2">
      <c r="A29" s="157"/>
      <c r="B29" s="147"/>
      <c r="C29" s="148"/>
      <c r="D29" s="148"/>
    </row>
    <row r="30" spans="1:15" s="150" customFormat="1" ht="15.75" customHeight="1" x14ac:dyDescent="0.2">
      <c r="A30" s="905" t="s">
        <v>574</v>
      </c>
      <c r="B30" s="905"/>
      <c r="C30" s="905"/>
      <c r="D30" s="149"/>
      <c r="E30" s="149"/>
      <c r="F30" s="149"/>
      <c r="G30" s="149"/>
      <c r="H30" s="149"/>
      <c r="I30" s="149"/>
      <c r="J30" s="149"/>
      <c r="K30" s="149"/>
      <c r="L30" s="149"/>
      <c r="M30" s="149"/>
      <c r="N30" s="149"/>
      <c r="O30" s="149"/>
    </row>
    <row r="31" spans="1:15" s="150" customFormat="1" ht="15.75" x14ac:dyDescent="0.2">
      <c r="A31" s="898" t="s">
        <v>344</v>
      </c>
      <c r="B31" s="898"/>
      <c r="C31" s="898"/>
      <c r="D31" s="898"/>
      <c r="E31" s="149"/>
    </row>
    <row r="32" spans="1:15" s="149" customFormat="1" ht="15.75" x14ac:dyDescent="0.2">
      <c r="A32" s="898" t="s">
        <v>345</v>
      </c>
      <c r="B32" s="898"/>
      <c r="C32" s="898"/>
    </row>
    <row r="33" spans="1:3" s="149" customFormat="1" ht="15.75" x14ac:dyDescent="0.25">
      <c r="A33" s="126" t="s">
        <v>346</v>
      </c>
      <c r="B33" s="126"/>
      <c r="C33" s="95"/>
    </row>
    <row r="34" spans="1:3" s="149" customFormat="1" ht="15.75" x14ac:dyDescent="0.25">
      <c r="A34" s="95" t="s">
        <v>347</v>
      </c>
      <c r="B34" s="95"/>
      <c r="C34" s="127"/>
    </row>
    <row r="36" spans="1:3" s="101" customFormat="1" x14ac:dyDescent="0.2"/>
    <row r="38" spans="1:3" s="101" customFormat="1" x14ac:dyDescent="0.2"/>
    <row r="40" spans="1:3" s="101" customFormat="1" x14ac:dyDescent="0.2"/>
    <row r="42" spans="1:3" s="101" customFormat="1" x14ac:dyDescent="0.2"/>
  </sheetData>
  <mergeCells count="7">
    <mergeCell ref="A31:D31"/>
    <mergeCell ref="A32:C32"/>
    <mergeCell ref="A6:D7"/>
    <mergeCell ref="A8:D8"/>
    <mergeCell ref="C12:D12"/>
    <mergeCell ref="C13:D13"/>
    <mergeCell ref="A30:C3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892C6-1066-418D-9F33-A2CAA4865104}">
  <sheetPr>
    <tabColor theme="1"/>
  </sheetPr>
  <dimension ref="A4:P42"/>
  <sheetViews>
    <sheetView showGridLines="0" showRowColHeaders="0" zoomScale="85" zoomScaleNormal="85" workbookViewId="0">
      <selection activeCell="B20" sqref="B20"/>
    </sheetView>
  </sheetViews>
  <sheetFormatPr baseColWidth="10" defaultColWidth="11.42578125" defaultRowHeight="15" x14ac:dyDescent="0.25"/>
  <cols>
    <col min="1" max="1" width="44.42578125" style="1" customWidth="1"/>
    <col min="2" max="2" width="54.7109375" style="1" customWidth="1"/>
    <col min="3" max="3" width="53" style="1" customWidth="1"/>
    <col min="4" max="4" width="58.85546875" style="1" customWidth="1"/>
    <col min="5" max="16384" width="11.42578125" style="1"/>
  </cols>
  <sheetData>
    <row r="4" spans="1:15" ht="4.5" customHeight="1" x14ac:dyDescent="0.25"/>
    <row r="5" spans="1:15" ht="15" customHeight="1" x14ac:dyDescent="0.3">
      <c r="A5" s="777" t="s">
        <v>595</v>
      </c>
      <c r="B5" s="777"/>
      <c r="C5" s="777"/>
      <c r="D5" s="777"/>
      <c r="E5" s="39"/>
      <c r="F5" s="39"/>
      <c r="G5" s="39"/>
      <c r="H5" s="39"/>
      <c r="I5" s="39"/>
    </row>
    <row r="6" spans="1:15" ht="15" customHeight="1" x14ac:dyDescent="0.3">
      <c r="A6" s="777"/>
      <c r="B6" s="777"/>
      <c r="C6" s="777"/>
      <c r="D6" s="777"/>
      <c r="E6" s="39"/>
      <c r="F6" s="39"/>
      <c r="G6" s="39"/>
      <c r="H6" s="39"/>
      <c r="I6" s="39"/>
    </row>
    <row r="7" spans="1:15" ht="19.5" customHeight="1" x14ac:dyDescent="0.4">
      <c r="A7" s="226" t="s">
        <v>9</v>
      </c>
      <c r="B7" s="207"/>
      <c r="C7" s="208"/>
      <c r="D7" s="208"/>
      <c r="E7" s="39"/>
      <c r="F7" s="39"/>
      <c r="G7" s="39"/>
      <c r="H7" s="39"/>
      <c r="I7" s="39"/>
    </row>
    <row r="8" spans="1:15" ht="14.25" customHeight="1" x14ac:dyDescent="0.35">
      <c r="A8" s="228" t="s">
        <v>611</v>
      </c>
      <c r="B8" s="238"/>
      <c r="C8" s="194"/>
      <c r="D8" s="194"/>
      <c r="E8" s="39"/>
      <c r="F8" s="39"/>
      <c r="G8" s="39"/>
      <c r="H8" s="39"/>
      <c r="I8" s="39"/>
    </row>
    <row r="9" spans="1:15" ht="19.5" x14ac:dyDescent="0.35">
      <c r="A9" s="226" t="s">
        <v>598</v>
      </c>
      <c r="B9" s="211"/>
      <c r="C9" s="210"/>
      <c r="D9" s="210"/>
      <c r="E9" s="39"/>
      <c r="F9" s="39"/>
      <c r="G9" s="39"/>
      <c r="H9" s="39"/>
      <c r="I9" s="39"/>
    </row>
    <row r="10" spans="1:15" ht="15.75" x14ac:dyDescent="0.3">
      <c r="A10" s="204" t="s">
        <v>0</v>
      </c>
      <c r="B10" s="205"/>
      <c r="C10" s="206"/>
      <c r="D10" s="39"/>
      <c r="E10" s="39"/>
      <c r="F10" s="39"/>
      <c r="G10" s="39"/>
      <c r="H10" s="39"/>
      <c r="I10" s="39"/>
    </row>
    <row r="11" spans="1:15" ht="42.6" customHeight="1" x14ac:dyDescent="0.3">
      <c r="A11" s="658" t="s">
        <v>50</v>
      </c>
      <c r="B11" s="659" t="s">
        <v>376</v>
      </c>
      <c r="C11" s="660" t="s">
        <v>377</v>
      </c>
      <c r="D11" s="658" t="s">
        <v>378</v>
      </c>
      <c r="E11" s="40"/>
      <c r="F11" s="39"/>
      <c r="G11" s="39"/>
      <c r="H11" s="39"/>
      <c r="I11" s="39"/>
    </row>
    <row r="12" spans="1:15" ht="15.75" x14ac:dyDescent="0.3">
      <c r="A12" s="661">
        <v>2008</v>
      </c>
      <c r="B12" s="662">
        <v>13</v>
      </c>
      <c r="C12" s="663">
        <v>2273284</v>
      </c>
      <c r="D12" s="663">
        <f t="shared" ref="D12:D20" si="0">+C12/B12</f>
        <v>174868</v>
      </c>
      <c r="E12" s="52"/>
      <c r="F12" s="50"/>
      <c r="G12" s="50"/>
      <c r="H12" s="50"/>
      <c r="I12" s="50"/>
      <c r="J12" s="51"/>
      <c r="K12" s="51"/>
      <c r="L12" s="51"/>
      <c r="M12" s="51"/>
      <c r="N12" s="51"/>
      <c r="O12" s="51"/>
    </row>
    <row r="13" spans="1:15" ht="15.75" x14ac:dyDescent="0.3">
      <c r="A13" s="664">
        <v>2009</v>
      </c>
      <c r="B13" s="665">
        <v>11</v>
      </c>
      <c r="C13" s="666">
        <v>1231758</v>
      </c>
      <c r="D13" s="666">
        <f t="shared" si="0"/>
        <v>111978</v>
      </c>
      <c r="E13" s="39"/>
      <c r="F13" s="39"/>
      <c r="G13" s="39"/>
      <c r="H13" s="39"/>
      <c r="I13" s="39"/>
    </row>
    <row r="14" spans="1:15" ht="15.75" x14ac:dyDescent="0.3">
      <c r="A14" s="667">
        <v>2010</v>
      </c>
      <c r="B14" s="634">
        <v>10</v>
      </c>
      <c r="C14" s="635">
        <v>1527757</v>
      </c>
      <c r="D14" s="635">
        <f t="shared" si="0"/>
        <v>152775.70000000001</v>
      </c>
      <c r="E14" s="50"/>
      <c r="F14" s="50"/>
      <c r="G14" s="50"/>
      <c r="H14" s="50"/>
      <c r="I14" s="50"/>
      <c r="J14" s="51"/>
      <c r="K14" s="51"/>
      <c r="L14" s="51"/>
      <c r="M14" s="51"/>
      <c r="N14" s="51"/>
      <c r="O14" s="51"/>
    </row>
    <row r="15" spans="1:15" ht="15.75" x14ac:dyDescent="0.3">
      <c r="A15" s="664">
        <v>2011</v>
      </c>
      <c r="B15" s="665">
        <v>18</v>
      </c>
      <c r="C15" s="666">
        <v>3006190</v>
      </c>
      <c r="D15" s="666">
        <f t="shared" si="0"/>
        <v>167010.55555555556</v>
      </c>
      <c r="E15" s="39"/>
      <c r="F15" s="39"/>
      <c r="G15" s="39"/>
      <c r="H15" s="39"/>
      <c r="I15" s="39"/>
    </row>
    <row r="16" spans="1:15" ht="15.75" x14ac:dyDescent="0.3">
      <c r="A16" s="667">
        <v>2012</v>
      </c>
      <c r="B16" s="634">
        <v>23</v>
      </c>
      <c r="C16" s="635">
        <v>3400445</v>
      </c>
      <c r="D16" s="635">
        <f t="shared" si="0"/>
        <v>147845.4347826087</v>
      </c>
      <c r="E16" s="50"/>
      <c r="F16" s="50"/>
      <c r="G16" s="50"/>
      <c r="H16" s="50"/>
      <c r="I16" s="50"/>
      <c r="J16" s="51"/>
      <c r="K16" s="51"/>
      <c r="L16" s="51"/>
      <c r="M16" s="51"/>
      <c r="N16" s="51"/>
      <c r="O16" s="51"/>
    </row>
    <row r="17" spans="1:16" ht="15.75" x14ac:dyDescent="0.3">
      <c r="A17" s="664">
        <v>2013</v>
      </c>
      <c r="B17" s="665">
        <v>17</v>
      </c>
      <c r="C17" s="666">
        <v>2140968</v>
      </c>
      <c r="D17" s="666">
        <f t="shared" si="0"/>
        <v>125939.29411764706</v>
      </c>
      <c r="E17" s="39"/>
      <c r="F17" s="39"/>
      <c r="G17" s="39"/>
      <c r="H17" s="39"/>
      <c r="I17" s="39"/>
    </row>
    <row r="18" spans="1:16" ht="15.75" x14ac:dyDescent="0.3">
      <c r="A18" s="667">
        <v>2014</v>
      </c>
      <c r="B18" s="634">
        <v>28</v>
      </c>
      <c r="C18" s="635">
        <v>2205769</v>
      </c>
      <c r="D18" s="635">
        <f t="shared" si="0"/>
        <v>78777.46428571429</v>
      </c>
      <c r="E18" s="50"/>
      <c r="F18" s="50"/>
      <c r="G18" s="50"/>
      <c r="H18" s="50"/>
      <c r="I18" s="50"/>
      <c r="J18" s="51"/>
      <c r="K18" s="51"/>
      <c r="L18" s="51"/>
      <c r="M18" s="51"/>
      <c r="N18" s="51"/>
      <c r="O18" s="51"/>
    </row>
    <row r="19" spans="1:16" ht="15.75" x14ac:dyDescent="0.3">
      <c r="A19" s="664">
        <v>2015</v>
      </c>
      <c r="B19" s="665">
        <v>36</v>
      </c>
      <c r="C19" s="666">
        <v>3427922</v>
      </c>
      <c r="D19" s="666">
        <f t="shared" si="0"/>
        <v>95220.055555555562</v>
      </c>
      <c r="E19" s="39"/>
      <c r="F19" s="39"/>
      <c r="G19" s="39"/>
      <c r="H19" s="39"/>
      <c r="I19" s="39"/>
    </row>
    <row r="20" spans="1:16" ht="15.75" x14ac:dyDescent="0.3">
      <c r="A20" s="667">
        <v>2016</v>
      </c>
      <c r="B20" s="634">
        <v>41</v>
      </c>
      <c r="C20" s="635">
        <v>4791703</v>
      </c>
      <c r="D20" s="635">
        <f t="shared" si="0"/>
        <v>116870.80487804877</v>
      </c>
      <c r="E20" s="50"/>
      <c r="F20" s="50"/>
      <c r="G20" s="50"/>
      <c r="H20" s="50"/>
      <c r="I20" s="50"/>
      <c r="J20" s="51"/>
      <c r="K20" s="51"/>
      <c r="L20" s="51"/>
      <c r="M20" s="51"/>
      <c r="N20" s="51"/>
      <c r="O20" s="51"/>
    </row>
    <row r="21" spans="1:16" ht="15.75" x14ac:dyDescent="0.3">
      <c r="A21" s="664">
        <v>2017</v>
      </c>
      <c r="B21" s="665">
        <v>44</v>
      </c>
      <c r="C21" s="666">
        <v>3684450</v>
      </c>
      <c r="D21" s="666">
        <f>+C21/B21</f>
        <v>83737.5</v>
      </c>
      <c r="E21" s="39"/>
      <c r="F21" s="39"/>
      <c r="G21" s="39"/>
      <c r="H21" s="39"/>
      <c r="I21" s="39"/>
    </row>
    <row r="22" spans="1:16" ht="21" x14ac:dyDescent="0.35">
      <c r="A22" s="195"/>
      <c r="B22" s="196"/>
      <c r="C22" s="197"/>
      <c r="D22" s="197"/>
      <c r="E22" s="50"/>
      <c r="F22" s="50"/>
      <c r="G22" s="50"/>
      <c r="H22" s="50"/>
      <c r="I22" s="50"/>
      <c r="J22" s="51"/>
      <c r="K22" s="51"/>
      <c r="L22" s="51"/>
      <c r="M22" s="51"/>
      <c r="N22" s="51"/>
      <c r="O22" s="51"/>
    </row>
    <row r="23" spans="1:16" ht="19.5" x14ac:dyDescent="0.35">
      <c r="A23" s="58" t="s">
        <v>542</v>
      </c>
      <c r="B23" s="59"/>
      <c r="C23" s="115"/>
      <c r="D23" s="115"/>
      <c r="E23" s="50"/>
      <c r="F23" s="39"/>
      <c r="G23" s="39"/>
      <c r="H23" s="39"/>
      <c r="I23" s="39"/>
    </row>
    <row r="24" spans="1:16" ht="21" x14ac:dyDescent="0.35">
      <c r="A24" s="43"/>
      <c r="B24" s="44"/>
      <c r="C24" s="45"/>
      <c r="D24" s="45"/>
      <c r="E24" s="50"/>
      <c r="F24" s="50"/>
      <c r="G24" s="50"/>
      <c r="H24" s="50"/>
      <c r="I24" s="50"/>
      <c r="J24" s="51"/>
      <c r="K24" s="51"/>
      <c r="L24" s="51"/>
      <c r="M24" s="51"/>
      <c r="N24" s="51"/>
      <c r="O24" s="51"/>
      <c r="P24" s="51"/>
    </row>
    <row r="25" spans="1:16" ht="21" x14ac:dyDescent="0.35">
      <c r="A25" s="43"/>
      <c r="B25" s="44"/>
      <c r="C25" s="45"/>
      <c r="D25" s="45"/>
      <c r="E25" s="50"/>
      <c r="F25" s="50"/>
      <c r="G25" s="50"/>
      <c r="H25" s="50"/>
      <c r="I25" s="50"/>
      <c r="J25" s="51"/>
      <c r="K25" s="51"/>
      <c r="L25" s="51"/>
      <c r="M25" s="51"/>
      <c r="N25" s="51"/>
      <c r="O25" s="51"/>
      <c r="P25" s="51"/>
    </row>
    <row r="26" spans="1:16" ht="21" x14ac:dyDescent="0.35">
      <c r="A26" s="47"/>
      <c r="B26" s="48"/>
      <c r="C26" s="45"/>
      <c r="D26" s="45"/>
      <c r="E26" s="50"/>
      <c r="F26" s="50"/>
      <c r="G26" s="50"/>
      <c r="H26" s="50"/>
      <c r="I26" s="50"/>
      <c r="J26" s="51"/>
      <c r="K26" s="51"/>
      <c r="L26" s="51"/>
      <c r="M26" s="51"/>
      <c r="N26" s="51"/>
      <c r="O26" s="51"/>
      <c r="P26" s="51"/>
    </row>
    <row r="27" spans="1:16" ht="21" x14ac:dyDescent="0.35">
      <c r="A27" s="46"/>
      <c r="B27" s="46"/>
      <c r="C27" s="45"/>
      <c r="D27" s="45"/>
      <c r="E27" s="50"/>
      <c r="F27" s="50"/>
      <c r="G27" s="50"/>
      <c r="H27" s="50"/>
      <c r="I27" s="50"/>
      <c r="J27" s="51"/>
      <c r="K27" s="51"/>
      <c r="L27" s="51"/>
      <c r="M27" s="51"/>
      <c r="N27" s="51"/>
      <c r="O27" s="51"/>
      <c r="P27" s="51"/>
    </row>
    <row r="28" spans="1:16" ht="21" x14ac:dyDescent="0.35">
      <c r="A28" s="46"/>
      <c r="B28" s="46"/>
      <c r="C28" s="45"/>
      <c r="D28" s="45"/>
      <c r="E28" s="52"/>
      <c r="F28" s="50"/>
      <c r="G28" s="50"/>
      <c r="H28" s="50"/>
      <c r="I28" s="50"/>
      <c r="J28" s="51"/>
      <c r="K28" s="51"/>
      <c r="L28" s="51"/>
      <c r="M28" s="51"/>
      <c r="N28" s="51"/>
      <c r="O28" s="51"/>
      <c r="P28" s="51"/>
    </row>
    <row r="29" spans="1:16" ht="15.75" x14ac:dyDescent="0.3">
      <c r="A29" s="41"/>
      <c r="B29" s="41"/>
      <c r="C29" s="49"/>
      <c r="D29" s="46"/>
      <c r="E29" s="50"/>
      <c r="F29" s="50"/>
      <c r="G29" s="50"/>
      <c r="H29" s="50"/>
      <c r="I29" s="50"/>
      <c r="J29" s="51"/>
      <c r="K29" s="51"/>
      <c r="L29" s="51"/>
      <c r="M29" s="51"/>
      <c r="N29" s="51"/>
      <c r="O29" s="51"/>
      <c r="P29" s="51"/>
    </row>
    <row r="30" spans="1:16" ht="51" customHeight="1" x14ac:dyDescent="0.25">
      <c r="A30" s="51"/>
      <c r="B30" s="51"/>
      <c r="C30" s="51"/>
      <c r="D30" s="51"/>
      <c r="E30" s="778"/>
      <c r="F30" s="778"/>
      <c r="G30" s="778"/>
      <c r="H30" s="778"/>
      <c r="I30" s="778"/>
      <c r="J30" s="778"/>
      <c r="K30" s="778"/>
      <c r="L30" s="778"/>
      <c r="M30" s="778"/>
      <c r="N30" s="51"/>
      <c r="O30" s="51"/>
      <c r="P30" s="51"/>
    </row>
    <row r="31" spans="1:16" x14ac:dyDescent="0.25">
      <c r="C31" s="51"/>
      <c r="D31" s="51"/>
      <c r="E31" s="51"/>
      <c r="F31" s="51"/>
      <c r="G31" s="51"/>
      <c r="H31" s="51"/>
      <c r="I31" s="51"/>
      <c r="J31" s="51"/>
      <c r="K31" s="51"/>
      <c r="L31" s="51"/>
      <c r="M31" s="51"/>
      <c r="N31" s="51"/>
      <c r="O31" s="51"/>
      <c r="P31" s="51"/>
    </row>
    <row r="32" spans="1:16" s="51" customFormat="1" x14ac:dyDescent="0.25">
      <c r="E32" s="779"/>
      <c r="F32" s="779"/>
      <c r="G32" s="779"/>
      <c r="H32" s="779"/>
      <c r="I32" s="779"/>
      <c r="J32" s="779"/>
      <c r="K32" s="779"/>
      <c r="L32" s="779"/>
      <c r="M32" s="779"/>
    </row>
    <row r="33" spans="3:16" x14ac:dyDescent="0.25">
      <c r="C33" s="51"/>
      <c r="D33" s="51"/>
      <c r="E33" s="53"/>
      <c r="F33" s="51"/>
      <c r="G33" s="51"/>
      <c r="H33" s="51"/>
      <c r="I33" s="51"/>
      <c r="J33" s="51"/>
      <c r="K33" s="51"/>
      <c r="L33" s="51"/>
      <c r="M33" s="51"/>
      <c r="N33" s="51"/>
      <c r="O33" s="51"/>
      <c r="P33" s="51"/>
    </row>
    <row r="34" spans="3:16" s="51" customFormat="1" x14ac:dyDescent="0.25"/>
    <row r="35" spans="3:16" x14ac:dyDescent="0.25">
      <c r="C35" s="51"/>
      <c r="D35" s="51"/>
      <c r="E35" s="51"/>
      <c r="F35" s="51"/>
      <c r="G35" s="51"/>
      <c r="H35" s="51"/>
      <c r="I35" s="51"/>
      <c r="J35" s="51"/>
      <c r="K35" s="51"/>
      <c r="L35" s="51"/>
      <c r="M35" s="51"/>
      <c r="N35" s="51"/>
      <c r="O35" s="51"/>
      <c r="P35" s="51"/>
    </row>
    <row r="36" spans="3:16" s="51" customFormat="1" x14ac:dyDescent="0.25"/>
    <row r="38" spans="3:16" s="51" customFormat="1" x14ac:dyDescent="0.25"/>
    <row r="40" spans="3:16" s="51" customFormat="1" x14ac:dyDescent="0.25"/>
    <row r="42" spans="3:16" s="51" customFormat="1" x14ac:dyDescent="0.25"/>
  </sheetData>
  <mergeCells count="3">
    <mergeCell ref="E30:M30"/>
    <mergeCell ref="E32:M32"/>
    <mergeCell ref="A5:D6"/>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DF707-7B85-41CA-A424-E63A3053E9C6}">
  <sheetPr>
    <tabColor theme="1"/>
  </sheetPr>
  <dimension ref="A5:O42"/>
  <sheetViews>
    <sheetView showGridLines="0" showRowColHeaders="0" zoomScaleNormal="100" workbookViewId="0">
      <selection activeCell="C27" sqref="C27"/>
    </sheetView>
  </sheetViews>
  <sheetFormatPr baseColWidth="10" defaultColWidth="11.42578125" defaultRowHeight="15" x14ac:dyDescent="0.25"/>
  <cols>
    <col min="1" max="1" width="40.7109375" style="1" customWidth="1"/>
    <col min="2" max="2" width="44.28515625" style="1" customWidth="1"/>
    <col min="3" max="3" width="49.5703125" style="1" customWidth="1"/>
    <col min="4" max="16384" width="11.42578125" style="1"/>
  </cols>
  <sheetData>
    <row r="5" spans="1:15" x14ac:dyDescent="0.25">
      <c r="A5" s="777" t="s">
        <v>595</v>
      </c>
      <c r="B5" s="777"/>
      <c r="C5" s="777"/>
    </row>
    <row r="6" spans="1:15" ht="15.75" x14ac:dyDescent="0.3">
      <c r="A6" s="777"/>
      <c r="B6" s="777"/>
      <c r="C6" s="777"/>
      <c r="D6" s="39"/>
      <c r="E6" s="39"/>
      <c r="F6" s="39"/>
      <c r="G6" s="39"/>
      <c r="H6" s="39"/>
    </row>
    <row r="7" spans="1:15" ht="19.5" customHeight="1" x14ac:dyDescent="0.55000000000000004">
      <c r="A7" s="226" t="s">
        <v>579</v>
      </c>
      <c r="B7" s="231"/>
      <c r="C7" s="208"/>
      <c r="D7" s="39"/>
      <c r="E7" s="39"/>
      <c r="F7" s="39"/>
      <c r="G7" s="39"/>
      <c r="H7" s="39"/>
    </row>
    <row r="8" spans="1:15" ht="14.25" customHeight="1" x14ac:dyDescent="0.35">
      <c r="A8" s="227" t="s">
        <v>612</v>
      </c>
      <c r="B8" s="232"/>
      <c r="C8" s="209"/>
      <c r="D8" s="39"/>
      <c r="E8" s="39"/>
      <c r="F8" s="39"/>
      <c r="G8" s="39"/>
      <c r="H8" s="39"/>
    </row>
    <row r="9" spans="1:15" ht="15.75" x14ac:dyDescent="0.3">
      <c r="A9" s="204" t="s">
        <v>0</v>
      </c>
      <c r="B9" s="205"/>
      <c r="C9" s="206"/>
      <c r="D9" s="39"/>
      <c r="E9" s="39"/>
      <c r="F9" s="39"/>
      <c r="G9" s="39"/>
      <c r="H9" s="39"/>
    </row>
    <row r="10" spans="1:15" ht="42.6" customHeight="1" x14ac:dyDescent="0.3">
      <c r="A10" s="274" t="s">
        <v>50</v>
      </c>
      <c r="B10" s="275" t="s">
        <v>613</v>
      </c>
      <c r="C10" s="276" t="s">
        <v>13</v>
      </c>
      <c r="D10" s="39"/>
      <c r="E10" s="39"/>
      <c r="F10" s="39"/>
      <c r="G10" s="39"/>
    </row>
    <row r="11" spans="1:15" ht="15.75" x14ac:dyDescent="0.3">
      <c r="A11" s="644" t="s">
        <v>14</v>
      </c>
      <c r="B11" s="648">
        <v>1851018568</v>
      </c>
      <c r="C11" s="654">
        <f>+B11/1000000</f>
        <v>1851.018568</v>
      </c>
      <c r="D11" s="39"/>
      <c r="E11" s="39"/>
      <c r="F11" s="39"/>
      <c r="G11" s="39"/>
    </row>
    <row r="12" spans="1:15" ht="15.75" x14ac:dyDescent="0.3">
      <c r="A12" s="645">
        <v>2004</v>
      </c>
      <c r="B12" s="649">
        <v>6394926619</v>
      </c>
      <c r="C12" s="655">
        <f t="shared" ref="C12:C25" si="0">+B12/1000000</f>
        <v>6394.9266189999998</v>
      </c>
      <c r="D12" s="50"/>
      <c r="E12" s="50"/>
      <c r="F12" s="50"/>
      <c r="G12" s="50"/>
      <c r="H12" s="51"/>
      <c r="I12" s="51"/>
      <c r="J12" s="51"/>
      <c r="K12" s="51"/>
      <c r="L12" s="51"/>
      <c r="M12" s="51"/>
      <c r="N12" s="51"/>
      <c r="O12" s="51"/>
    </row>
    <row r="13" spans="1:15" ht="15.75" x14ac:dyDescent="0.3">
      <c r="A13" s="646">
        <v>2005</v>
      </c>
      <c r="B13" s="650">
        <v>5816758144.4099998</v>
      </c>
      <c r="C13" s="656">
        <f t="shared" si="0"/>
        <v>5816.7581444099997</v>
      </c>
      <c r="D13" s="39"/>
      <c r="E13" s="39"/>
      <c r="F13" s="39"/>
      <c r="G13" s="39"/>
    </row>
    <row r="14" spans="1:15" ht="15.75" x14ac:dyDescent="0.3">
      <c r="A14" s="645">
        <v>2006</v>
      </c>
      <c r="B14" s="649">
        <v>6317277050.3699999</v>
      </c>
      <c r="C14" s="655">
        <f t="shared" si="0"/>
        <v>6317.2770503700003</v>
      </c>
      <c r="D14" s="50"/>
      <c r="E14" s="50"/>
      <c r="F14" s="50"/>
      <c r="G14" s="50"/>
      <c r="H14" s="51"/>
      <c r="I14" s="51"/>
      <c r="J14" s="51"/>
      <c r="K14" s="51"/>
      <c r="L14" s="51"/>
      <c r="M14" s="51"/>
      <c r="N14" s="51"/>
      <c r="O14" s="51"/>
    </row>
    <row r="15" spans="1:15" ht="15.75" x14ac:dyDescent="0.3">
      <c r="A15" s="646">
        <v>2007</v>
      </c>
      <c r="B15" s="650">
        <v>6569619586</v>
      </c>
      <c r="C15" s="656">
        <f t="shared" si="0"/>
        <v>6569.6195859999998</v>
      </c>
      <c r="D15" s="39"/>
      <c r="E15" s="39"/>
      <c r="F15" s="39"/>
      <c r="G15" s="39"/>
    </row>
    <row r="16" spans="1:15" ht="15.75" x14ac:dyDescent="0.3">
      <c r="A16" s="645">
        <v>2008</v>
      </c>
      <c r="B16" s="649">
        <v>6907736032.5200005</v>
      </c>
      <c r="C16" s="655">
        <f t="shared" si="0"/>
        <v>6907.7360325200007</v>
      </c>
      <c r="D16" s="50"/>
      <c r="E16" s="50"/>
      <c r="F16" s="50"/>
      <c r="G16" s="50"/>
      <c r="H16" s="51"/>
      <c r="I16" s="51"/>
      <c r="J16" s="51"/>
      <c r="K16" s="51"/>
      <c r="L16" s="51"/>
      <c r="M16" s="51"/>
      <c r="N16" s="51"/>
      <c r="O16" s="51"/>
    </row>
    <row r="17" spans="1:15" ht="15.75" x14ac:dyDescent="0.3">
      <c r="A17" s="646">
        <v>2009</v>
      </c>
      <c r="B17" s="650">
        <v>9846234132.8400002</v>
      </c>
      <c r="C17" s="656">
        <f t="shared" si="0"/>
        <v>9846.2341328399998</v>
      </c>
      <c r="D17" s="39"/>
      <c r="E17" s="39"/>
      <c r="F17" s="39"/>
      <c r="G17" s="39"/>
    </row>
    <row r="18" spans="1:15" ht="15.75" x14ac:dyDescent="0.3">
      <c r="A18" s="645">
        <v>2010</v>
      </c>
      <c r="B18" s="649">
        <v>13780502719.595901</v>
      </c>
      <c r="C18" s="655">
        <f t="shared" si="0"/>
        <v>13780.502719595901</v>
      </c>
      <c r="D18" s="50"/>
      <c r="E18" s="50"/>
      <c r="F18" s="50"/>
      <c r="G18" s="50"/>
      <c r="H18" s="51"/>
      <c r="I18" s="51"/>
      <c r="J18" s="51"/>
      <c r="K18" s="51"/>
      <c r="L18" s="51"/>
      <c r="M18" s="51"/>
      <c r="N18" s="51"/>
      <c r="O18" s="51"/>
    </row>
    <row r="19" spans="1:15" ht="21" x14ac:dyDescent="0.3">
      <c r="A19" s="646">
        <v>2011</v>
      </c>
      <c r="B19" s="650">
        <v>15629752488.24441</v>
      </c>
      <c r="C19" s="656">
        <f t="shared" si="0"/>
        <v>15629.75248824441</v>
      </c>
      <c r="D19" s="55"/>
      <c r="E19" s="39"/>
      <c r="F19" s="39"/>
      <c r="G19" s="39"/>
    </row>
    <row r="20" spans="1:15" ht="21" x14ac:dyDescent="0.3">
      <c r="A20" s="645">
        <v>2012</v>
      </c>
      <c r="B20" s="649">
        <v>15867630786</v>
      </c>
      <c r="C20" s="655">
        <f t="shared" si="0"/>
        <v>15867.630786</v>
      </c>
      <c r="D20" s="55"/>
      <c r="E20" s="50"/>
      <c r="F20" s="50"/>
      <c r="G20" s="50"/>
      <c r="H20" s="51"/>
      <c r="I20" s="51"/>
      <c r="J20" s="51"/>
      <c r="K20" s="51"/>
      <c r="L20" s="51"/>
      <c r="M20" s="51"/>
      <c r="N20" s="51"/>
      <c r="O20" s="51"/>
    </row>
    <row r="21" spans="1:15" ht="21" x14ac:dyDescent="0.3">
      <c r="A21" s="646">
        <v>2013</v>
      </c>
      <c r="B21" s="650">
        <v>17139009816.039999</v>
      </c>
      <c r="C21" s="656">
        <f t="shared" si="0"/>
        <v>17139.009816039998</v>
      </c>
      <c r="D21" s="55"/>
      <c r="E21" s="39"/>
      <c r="F21" s="39"/>
      <c r="G21" s="39"/>
    </row>
    <row r="22" spans="1:15" ht="21" x14ac:dyDescent="0.3">
      <c r="A22" s="645">
        <v>2014</v>
      </c>
      <c r="B22" s="649">
        <v>18818198453.119999</v>
      </c>
      <c r="C22" s="655">
        <f t="shared" si="0"/>
        <v>18818.19845312</v>
      </c>
      <c r="D22" s="55"/>
      <c r="E22" s="50"/>
      <c r="F22" s="50"/>
      <c r="G22" s="50"/>
      <c r="H22" s="51"/>
      <c r="I22" s="51"/>
      <c r="J22" s="51"/>
      <c r="K22" s="51"/>
      <c r="L22" s="51"/>
      <c r="M22" s="51"/>
      <c r="N22" s="51"/>
      <c r="O22" s="51"/>
    </row>
    <row r="23" spans="1:15" ht="21" x14ac:dyDescent="0.3">
      <c r="A23" s="646">
        <v>2015</v>
      </c>
      <c r="B23" s="650">
        <v>24122314688.93</v>
      </c>
      <c r="C23" s="656">
        <f t="shared" si="0"/>
        <v>24122.314688930001</v>
      </c>
      <c r="D23" s="55"/>
      <c r="E23" s="50"/>
      <c r="F23" s="50"/>
      <c r="G23" s="50"/>
      <c r="H23" s="51"/>
      <c r="I23" s="51"/>
      <c r="J23" s="51"/>
      <c r="K23" s="51"/>
      <c r="L23" s="51"/>
      <c r="M23" s="51"/>
      <c r="N23" s="51"/>
    </row>
    <row r="24" spans="1:15" ht="21" x14ac:dyDescent="0.3">
      <c r="A24" s="645">
        <v>2016</v>
      </c>
      <c r="B24" s="649">
        <v>25951686043.650002</v>
      </c>
      <c r="C24" s="655">
        <f t="shared" si="0"/>
        <v>25951.686043650003</v>
      </c>
      <c r="D24" s="55"/>
      <c r="E24" s="50"/>
      <c r="F24" s="50"/>
      <c r="G24" s="50"/>
      <c r="H24" s="51"/>
      <c r="I24" s="51"/>
      <c r="J24" s="51"/>
      <c r="K24" s="51"/>
      <c r="L24" s="51"/>
      <c r="M24" s="51"/>
      <c r="N24" s="51"/>
      <c r="O24" s="51"/>
    </row>
    <row r="25" spans="1:15" ht="21" x14ac:dyDescent="0.3">
      <c r="A25" s="647">
        <v>2017</v>
      </c>
      <c r="B25" s="651">
        <v>27542972272</v>
      </c>
      <c r="C25" s="657">
        <f t="shared" si="0"/>
        <v>27542.972271999999</v>
      </c>
      <c r="D25" s="55"/>
      <c r="E25" s="50"/>
      <c r="F25" s="50"/>
      <c r="G25" s="50"/>
      <c r="H25" s="51"/>
      <c r="I25" s="51"/>
      <c r="J25" s="51"/>
      <c r="K25" s="51"/>
      <c r="L25" s="51"/>
      <c r="M25" s="51"/>
      <c r="N25" s="51"/>
    </row>
    <row r="26" spans="1:15" ht="21" x14ac:dyDescent="0.3">
      <c r="A26" s="636" t="s">
        <v>15</v>
      </c>
      <c r="B26" s="652">
        <f>SUM(B11:B25)</f>
        <v>202555637400.72031</v>
      </c>
      <c r="C26" s="653"/>
      <c r="D26" s="55"/>
      <c r="E26" s="50"/>
      <c r="F26" s="50"/>
      <c r="G26" s="50"/>
      <c r="H26" s="51"/>
      <c r="I26" s="51"/>
      <c r="J26" s="51"/>
      <c r="K26" s="51"/>
      <c r="L26" s="51"/>
      <c r="M26" s="51"/>
      <c r="N26" s="51"/>
      <c r="O26" s="51"/>
    </row>
    <row r="27" spans="1:15" ht="21" x14ac:dyDescent="0.3">
      <c r="A27" s="636"/>
      <c r="B27" s="637"/>
      <c r="C27" s="638"/>
      <c r="D27" s="55"/>
      <c r="E27" s="55"/>
      <c r="F27" s="50"/>
      <c r="G27" s="50"/>
      <c r="H27" s="50"/>
      <c r="I27" s="51"/>
      <c r="J27" s="51"/>
      <c r="K27" s="51"/>
      <c r="L27" s="51"/>
      <c r="M27" s="51"/>
      <c r="N27" s="51"/>
      <c r="O27" s="51"/>
    </row>
    <row r="28" spans="1:15" ht="21" x14ac:dyDescent="0.3">
      <c r="A28" s="639" t="s">
        <v>544</v>
      </c>
      <c r="B28" s="639"/>
      <c r="C28" s="640"/>
      <c r="D28" s="55"/>
      <c r="E28" s="55"/>
      <c r="F28" s="50"/>
      <c r="G28" s="50"/>
      <c r="H28" s="50"/>
      <c r="I28" s="51"/>
      <c r="J28" s="51"/>
      <c r="K28" s="51"/>
      <c r="L28" s="51"/>
      <c r="M28" s="51"/>
      <c r="N28" s="51"/>
      <c r="O28" s="51"/>
    </row>
    <row r="29" spans="1:15" ht="21" x14ac:dyDescent="0.3">
      <c r="A29" s="641" t="s">
        <v>630</v>
      </c>
      <c r="B29" s="642"/>
      <c r="C29" s="643"/>
      <c r="D29" s="55"/>
      <c r="E29" s="55"/>
      <c r="F29" s="50"/>
      <c r="G29" s="50"/>
      <c r="H29" s="50"/>
      <c r="I29" s="51"/>
      <c r="J29" s="51"/>
      <c r="K29" s="51"/>
      <c r="L29" s="51"/>
      <c r="M29" s="51"/>
      <c r="N29" s="51"/>
      <c r="O29" s="51"/>
    </row>
    <row r="30" spans="1:15" ht="51" customHeight="1" x14ac:dyDescent="0.25">
      <c r="A30" s="51"/>
      <c r="B30" s="51"/>
      <c r="C30" s="51"/>
      <c r="D30" s="778"/>
      <c r="E30" s="778"/>
      <c r="F30" s="778"/>
      <c r="G30" s="778"/>
      <c r="H30" s="778"/>
      <c r="I30" s="778"/>
      <c r="J30" s="778"/>
      <c r="K30" s="778"/>
      <c r="L30" s="778"/>
      <c r="M30" s="51"/>
      <c r="N30" s="51"/>
      <c r="O30" s="51"/>
    </row>
    <row r="31" spans="1:15" x14ac:dyDescent="0.25">
      <c r="C31" s="51"/>
      <c r="D31" s="51"/>
      <c r="E31" s="51"/>
      <c r="F31" s="51"/>
      <c r="G31" s="51"/>
      <c r="H31" s="51"/>
      <c r="I31" s="51"/>
      <c r="J31" s="51"/>
      <c r="K31" s="51"/>
      <c r="L31" s="51"/>
      <c r="M31" s="51"/>
      <c r="N31" s="51"/>
      <c r="O31" s="51"/>
    </row>
    <row r="32" spans="1:15" s="51" customFormat="1" x14ac:dyDescent="0.25">
      <c r="D32" s="779"/>
      <c r="E32" s="779"/>
      <c r="F32" s="779"/>
      <c r="G32" s="779"/>
      <c r="H32" s="779"/>
      <c r="I32" s="779"/>
      <c r="J32" s="779"/>
      <c r="K32" s="779"/>
      <c r="L32" s="779"/>
    </row>
    <row r="33" spans="3:15" x14ac:dyDescent="0.25">
      <c r="C33" s="51"/>
      <c r="D33" s="53"/>
      <c r="E33" s="51"/>
      <c r="F33" s="51"/>
      <c r="G33" s="51"/>
      <c r="H33" s="51"/>
      <c r="I33" s="51"/>
      <c r="J33" s="51"/>
      <c r="K33" s="51"/>
      <c r="L33" s="51"/>
      <c r="M33" s="51"/>
      <c r="N33" s="51"/>
      <c r="O33" s="51"/>
    </row>
    <row r="34" spans="3:15" s="51" customFormat="1" x14ac:dyDescent="0.25"/>
    <row r="35" spans="3:15" x14ac:dyDescent="0.25">
      <c r="C35" s="51"/>
      <c r="D35" s="51"/>
      <c r="E35" s="51"/>
      <c r="F35" s="51"/>
      <c r="G35" s="51"/>
      <c r="H35" s="51"/>
      <c r="I35" s="51"/>
      <c r="J35" s="51"/>
      <c r="K35" s="51"/>
      <c r="L35" s="51"/>
      <c r="M35" s="51"/>
      <c r="N35" s="51"/>
      <c r="O35" s="51"/>
    </row>
    <row r="36" spans="3:15" s="51" customFormat="1" x14ac:dyDescent="0.25"/>
    <row r="38" spans="3:15" s="51" customFormat="1" x14ac:dyDescent="0.25"/>
    <row r="40" spans="3:15" s="51" customFormat="1" x14ac:dyDescent="0.25"/>
    <row r="42" spans="3:15" s="51" customFormat="1" x14ac:dyDescent="0.25"/>
  </sheetData>
  <mergeCells count="3">
    <mergeCell ref="D30:L30"/>
    <mergeCell ref="D32:L32"/>
    <mergeCell ref="A5:C6"/>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AEB1A-12EF-40E9-A087-7818498BE09E}">
  <sheetPr>
    <tabColor theme="1"/>
  </sheetPr>
  <dimension ref="A5:P42"/>
  <sheetViews>
    <sheetView showGridLines="0" showRowColHeaders="0" zoomScale="85" zoomScaleNormal="85" workbookViewId="0">
      <selection activeCell="C26" sqref="C26"/>
    </sheetView>
  </sheetViews>
  <sheetFormatPr baseColWidth="10" defaultColWidth="11.42578125" defaultRowHeight="15" x14ac:dyDescent="0.25"/>
  <cols>
    <col min="1" max="1" width="40.7109375" style="1" customWidth="1"/>
    <col min="2" max="2" width="44.28515625" style="1" customWidth="1"/>
    <col min="3" max="3" width="49.5703125" style="1" customWidth="1"/>
    <col min="4" max="4" width="58.85546875" style="1" customWidth="1"/>
    <col min="5" max="16384" width="11.42578125" style="1"/>
  </cols>
  <sheetData>
    <row r="5" spans="1:15" x14ac:dyDescent="0.25">
      <c r="A5" s="777" t="s">
        <v>595</v>
      </c>
      <c r="B5" s="777"/>
      <c r="C5" s="777"/>
    </row>
    <row r="6" spans="1:15" ht="15.75" x14ac:dyDescent="0.3">
      <c r="A6" s="777"/>
      <c r="B6" s="777"/>
      <c r="C6" s="777"/>
      <c r="D6" s="39"/>
      <c r="E6" s="39"/>
      <c r="F6" s="39"/>
      <c r="G6" s="39"/>
      <c r="H6" s="39"/>
      <c r="I6" s="39"/>
    </row>
    <row r="7" spans="1:15" ht="19.5" customHeight="1" x14ac:dyDescent="0.35">
      <c r="A7" s="226" t="s">
        <v>590</v>
      </c>
      <c r="B7" s="234"/>
      <c r="C7" s="235"/>
      <c r="D7" s="39"/>
      <c r="E7" s="39"/>
      <c r="F7" s="39"/>
      <c r="G7" s="39"/>
      <c r="H7" s="39"/>
      <c r="I7" s="39"/>
    </row>
    <row r="8" spans="1:15" ht="14.25" customHeight="1" x14ac:dyDescent="0.35">
      <c r="A8" s="236" t="s">
        <v>599</v>
      </c>
      <c r="B8" s="237"/>
      <c r="C8" s="210"/>
      <c r="D8" s="39"/>
      <c r="E8" s="39"/>
      <c r="F8" s="39"/>
      <c r="G8" s="39"/>
      <c r="H8" s="39"/>
      <c r="I8" s="39"/>
    </row>
    <row r="9" spans="1:15" ht="15.75" x14ac:dyDescent="0.3">
      <c r="A9" s="204" t="s">
        <v>0</v>
      </c>
      <c r="B9" s="205"/>
      <c r="C9" s="206"/>
      <c r="D9" s="39"/>
      <c r="E9" s="39"/>
      <c r="F9" s="39"/>
      <c r="G9" s="39"/>
      <c r="H9" s="39"/>
      <c r="I9" s="39"/>
    </row>
    <row r="10" spans="1:15" ht="42.6" customHeight="1" x14ac:dyDescent="0.3">
      <c r="A10" s="629" t="s">
        <v>59</v>
      </c>
      <c r="B10" s="629" t="s">
        <v>379</v>
      </c>
      <c r="C10" s="630" t="s">
        <v>380</v>
      </c>
      <c r="D10" s="54" t="s">
        <v>523</v>
      </c>
      <c r="E10" s="40"/>
      <c r="F10" s="39"/>
      <c r="G10" s="39"/>
      <c r="H10" s="39"/>
      <c r="I10" s="39"/>
    </row>
    <row r="11" spans="1:15" ht="21" x14ac:dyDescent="0.3">
      <c r="A11" s="631">
        <f>+B11+C11</f>
        <v>1108</v>
      </c>
      <c r="B11" s="632">
        <v>1054</v>
      </c>
      <c r="C11" s="633">
        <v>54</v>
      </c>
      <c r="D11" s="55"/>
      <c r="E11" s="40"/>
      <c r="F11" s="39"/>
      <c r="G11" s="39"/>
      <c r="H11" s="39"/>
      <c r="I11" s="39"/>
    </row>
    <row r="12" spans="1:15" ht="15.75" customHeight="1" x14ac:dyDescent="0.3">
      <c r="A12" s="277" t="s">
        <v>614</v>
      </c>
      <c r="B12" s="198"/>
      <c r="C12" s="198"/>
      <c r="D12" s="44"/>
      <c r="E12" s="50"/>
      <c r="F12" s="50"/>
      <c r="G12" s="50"/>
      <c r="H12" s="50"/>
      <c r="I12" s="50"/>
      <c r="J12" s="51"/>
      <c r="K12" s="51"/>
      <c r="L12" s="51"/>
      <c r="M12" s="51"/>
      <c r="N12" s="51"/>
      <c r="O12" s="51"/>
    </row>
    <row r="13" spans="1:15" ht="21" x14ac:dyDescent="0.35">
      <c r="A13" s="43"/>
      <c r="B13" s="44"/>
      <c r="C13" s="44"/>
      <c r="D13" s="44"/>
      <c r="E13" s="39"/>
      <c r="F13" s="39"/>
      <c r="G13" s="39"/>
      <c r="H13" s="39"/>
      <c r="I13" s="39"/>
    </row>
    <row r="14" spans="1:15" ht="21" x14ac:dyDescent="0.35">
      <c r="A14" s="43"/>
      <c r="B14" s="44"/>
      <c r="C14" s="44"/>
      <c r="D14" s="44"/>
      <c r="E14" s="50"/>
      <c r="F14" s="50"/>
      <c r="G14" s="50"/>
      <c r="H14" s="50"/>
      <c r="I14" s="50"/>
      <c r="J14" s="51"/>
      <c r="K14" s="51"/>
      <c r="L14" s="51"/>
      <c r="M14" s="51"/>
      <c r="N14" s="51"/>
      <c r="O14" s="51"/>
    </row>
    <row r="15" spans="1:15" ht="21" x14ac:dyDescent="0.35">
      <c r="A15" s="43"/>
      <c r="B15" s="44"/>
      <c r="C15" s="44"/>
      <c r="D15" s="44"/>
      <c r="E15" s="39"/>
      <c r="F15" s="39"/>
      <c r="G15" s="39"/>
      <c r="H15" s="39"/>
      <c r="I15" s="39"/>
    </row>
    <row r="16" spans="1:15" ht="21" x14ac:dyDescent="0.35">
      <c r="A16" s="43"/>
      <c r="B16" s="44"/>
      <c r="C16" s="44"/>
      <c r="D16" s="44"/>
      <c r="E16" s="50"/>
      <c r="F16" s="50"/>
      <c r="G16" s="50"/>
      <c r="H16" s="50"/>
      <c r="I16" s="50"/>
      <c r="J16" s="51"/>
      <c r="K16" s="51"/>
      <c r="L16" s="51"/>
      <c r="M16" s="51"/>
      <c r="N16" s="51"/>
      <c r="O16" s="51"/>
    </row>
    <row r="17" spans="1:16" ht="21" x14ac:dyDescent="0.35">
      <c r="A17" s="43"/>
      <c r="B17" s="44"/>
      <c r="C17" s="44"/>
      <c r="D17" s="44"/>
      <c r="E17" s="39"/>
      <c r="F17" s="39"/>
      <c r="G17" s="39"/>
      <c r="H17" s="39"/>
      <c r="I17" s="39"/>
    </row>
    <row r="18" spans="1:16" ht="21" x14ac:dyDescent="0.35">
      <c r="A18" s="43"/>
      <c r="B18" s="44"/>
      <c r="C18" s="44"/>
      <c r="D18" s="44"/>
      <c r="E18" s="55"/>
      <c r="F18" s="55"/>
      <c r="G18" s="50"/>
      <c r="H18" s="50"/>
      <c r="I18" s="50"/>
      <c r="J18" s="51"/>
      <c r="K18" s="51"/>
      <c r="L18" s="51"/>
      <c r="M18" s="51"/>
      <c r="N18" s="51"/>
      <c r="O18" s="51"/>
    </row>
    <row r="19" spans="1:16" ht="21" x14ac:dyDescent="0.35">
      <c r="A19" s="43"/>
      <c r="B19" s="44"/>
      <c r="C19" s="44"/>
      <c r="D19" s="44"/>
      <c r="E19" s="55"/>
      <c r="F19" s="55"/>
      <c r="G19" s="39"/>
      <c r="H19" s="39"/>
      <c r="I19" s="39"/>
    </row>
    <row r="20" spans="1:16" ht="21" x14ac:dyDescent="0.35">
      <c r="A20" s="43"/>
      <c r="B20" s="44"/>
      <c r="C20" s="44"/>
      <c r="D20" s="44"/>
      <c r="E20" s="55"/>
      <c r="F20" s="55"/>
      <c r="G20" s="50"/>
      <c r="H20" s="50"/>
      <c r="I20" s="50"/>
      <c r="J20" s="51"/>
      <c r="K20" s="51"/>
      <c r="L20" s="51"/>
      <c r="M20" s="51"/>
      <c r="N20" s="51"/>
      <c r="O20" s="51"/>
    </row>
    <row r="21" spans="1:16" ht="21" x14ac:dyDescent="0.35">
      <c r="A21" s="43"/>
      <c r="B21" s="44"/>
      <c r="C21" s="44"/>
      <c r="D21" s="44"/>
      <c r="E21" s="55"/>
      <c r="F21" s="55"/>
      <c r="G21" s="39"/>
      <c r="H21" s="39"/>
      <c r="I21" s="39"/>
    </row>
    <row r="22" spans="1:16" ht="21" x14ac:dyDescent="0.35">
      <c r="A22" s="43"/>
      <c r="B22" s="44"/>
      <c r="C22" s="44"/>
      <c r="D22" s="44"/>
      <c r="E22" s="55"/>
      <c r="F22" s="55"/>
      <c r="G22" s="50"/>
      <c r="H22" s="50"/>
      <c r="I22" s="50"/>
      <c r="J22" s="51"/>
      <c r="K22" s="51"/>
      <c r="L22" s="51"/>
      <c r="M22" s="51"/>
      <c r="N22" s="51"/>
      <c r="O22" s="51"/>
      <c r="P22" s="51"/>
    </row>
    <row r="23" spans="1:16" ht="21" x14ac:dyDescent="0.35">
      <c r="A23" s="43"/>
      <c r="B23" s="44"/>
      <c r="C23" s="44"/>
      <c r="D23" s="44"/>
      <c r="E23" s="55"/>
      <c r="F23" s="55"/>
      <c r="G23" s="50"/>
      <c r="H23" s="50"/>
      <c r="I23" s="50"/>
      <c r="J23" s="51"/>
      <c r="K23" s="51"/>
      <c r="L23" s="51"/>
      <c r="M23" s="51"/>
      <c r="N23" s="51"/>
      <c r="O23" s="51"/>
      <c r="P23" s="51"/>
    </row>
    <row r="24" spans="1:16" ht="21" x14ac:dyDescent="0.35">
      <c r="A24" s="43"/>
      <c r="B24" s="44"/>
      <c r="C24" s="44"/>
      <c r="D24" s="44"/>
      <c r="E24" s="55"/>
      <c r="F24" s="55"/>
      <c r="G24" s="50"/>
      <c r="H24" s="50"/>
      <c r="I24" s="50"/>
      <c r="J24" s="51"/>
      <c r="K24" s="51"/>
      <c r="L24" s="51"/>
      <c r="M24" s="51"/>
      <c r="N24" s="51"/>
      <c r="O24" s="51"/>
      <c r="P24" s="51"/>
    </row>
    <row r="25" spans="1:16" ht="21" x14ac:dyDescent="0.3">
      <c r="A25" s="47"/>
      <c r="B25" s="48"/>
      <c r="C25" s="44"/>
      <c r="D25" s="44"/>
      <c r="E25" s="55"/>
      <c r="F25" s="55"/>
      <c r="G25" s="50"/>
      <c r="H25" s="50"/>
      <c r="I25" s="50"/>
      <c r="J25" s="51"/>
      <c r="K25" s="51"/>
      <c r="L25" s="51"/>
      <c r="M25" s="51"/>
      <c r="N25" s="51"/>
      <c r="O25" s="51"/>
      <c r="P25" s="51"/>
    </row>
    <row r="26" spans="1:16" ht="21" x14ac:dyDescent="0.3">
      <c r="A26" s="305"/>
      <c r="B26" s="196"/>
      <c r="C26" s="44"/>
      <c r="D26" s="44"/>
      <c r="E26" s="55"/>
      <c r="F26" s="55"/>
      <c r="G26" s="50"/>
      <c r="H26" s="50"/>
      <c r="I26" s="50"/>
      <c r="J26" s="51"/>
      <c r="K26" s="51"/>
      <c r="L26" s="51"/>
      <c r="M26" s="51"/>
      <c r="N26" s="51"/>
      <c r="O26" s="51"/>
      <c r="P26" s="51"/>
    </row>
    <row r="27" spans="1:16" ht="21" x14ac:dyDescent="0.3">
      <c r="A27" s="41"/>
      <c r="B27" s="41"/>
      <c r="C27" s="49"/>
      <c r="D27" s="55"/>
      <c r="E27" s="55"/>
      <c r="F27" s="55"/>
      <c r="G27" s="50"/>
      <c r="H27" s="50"/>
      <c r="I27" s="50"/>
      <c r="J27" s="51"/>
      <c r="K27" s="51"/>
      <c r="L27" s="51"/>
      <c r="M27" s="51"/>
      <c r="N27" s="51"/>
      <c r="O27" s="51"/>
      <c r="P27" s="51"/>
    </row>
    <row r="28" spans="1:16" ht="51" customHeight="1" x14ac:dyDescent="0.25">
      <c r="A28" s="51"/>
      <c r="B28" s="51"/>
      <c r="C28" s="51"/>
      <c r="D28" s="51"/>
      <c r="E28" s="778"/>
      <c r="F28" s="778"/>
      <c r="G28" s="778"/>
      <c r="H28" s="778"/>
      <c r="I28" s="778"/>
      <c r="J28" s="778"/>
      <c r="K28" s="778"/>
      <c r="L28" s="778"/>
      <c r="M28" s="778"/>
      <c r="N28" s="51"/>
      <c r="O28" s="51"/>
      <c r="P28" s="51"/>
    </row>
    <row r="29" spans="1:16" x14ac:dyDescent="0.25">
      <c r="C29" s="51"/>
      <c r="D29" s="51"/>
      <c r="E29" s="51"/>
      <c r="F29" s="51"/>
      <c r="G29" s="51"/>
      <c r="H29" s="51"/>
      <c r="I29" s="51"/>
      <c r="J29" s="51"/>
      <c r="K29" s="51"/>
      <c r="L29" s="51"/>
      <c r="M29" s="51"/>
      <c r="N29" s="51"/>
      <c r="O29" s="51"/>
      <c r="P29" s="51"/>
    </row>
    <row r="30" spans="1:16" x14ac:dyDescent="0.25">
      <c r="A30" s="51"/>
      <c r="B30" s="51"/>
      <c r="C30" s="51"/>
      <c r="D30" s="51"/>
      <c r="E30" s="779"/>
      <c r="F30" s="779"/>
      <c r="G30" s="779"/>
      <c r="H30" s="779"/>
      <c r="I30" s="779"/>
      <c r="J30" s="779"/>
      <c r="K30" s="779"/>
      <c r="L30" s="779"/>
      <c r="M30" s="779"/>
      <c r="N30" s="51"/>
      <c r="O30" s="51"/>
      <c r="P30" s="51"/>
    </row>
    <row r="31" spans="1:16" x14ac:dyDescent="0.25">
      <c r="C31" s="51"/>
      <c r="D31" s="51"/>
      <c r="E31" s="53"/>
      <c r="F31" s="51"/>
      <c r="G31" s="51"/>
      <c r="H31" s="51"/>
      <c r="I31" s="51"/>
      <c r="J31" s="51"/>
      <c r="K31" s="51"/>
      <c r="L31" s="51"/>
      <c r="M31" s="51"/>
      <c r="N31" s="51"/>
      <c r="O31" s="51"/>
      <c r="P31" s="51"/>
    </row>
    <row r="32" spans="1:16" s="51" customFormat="1" x14ac:dyDescent="0.25"/>
    <row r="33" spans="3:16" x14ac:dyDescent="0.25">
      <c r="C33" s="51"/>
      <c r="D33" s="51"/>
      <c r="E33" s="51"/>
      <c r="F33" s="51"/>
      <c r="G33" s="51"/>
      <c r="H33" s="51"/>
      <c r="I33" s="51"/>
      <c r="J33" s="51"/>
      <c r="K33" s="51"/>
      <c r="L33" s="51"/>
      <c r="M33" s="51"/>
      <c r="N33" s="51"/>
      <c r="O33" s="51"/>
      <c r="P33" s="51"/>
    </row>
    <row r="34" spans="3:16" s="51" customFormat="1" x14ac:dyDescent="0.25"/>
    <row r="36" spans="3:16" s="51" customFormat="1" x14ac:dyDescent="0.25"/>
    <row r="38" spans="3:16" s="51" customFormat="1" x14ac:dyDescent="0.25"/>
    <row r="40" spans="3:16" s="51" customFormat="1" x14ac:dyDescent="0.25"/>
    <row r="42" spans="3:16" s="51" customFormat="1" x14ac:dyDescent="0.25"/>
  </sheetData>
  <mergeCells count="3">
    <mergeCell ref="E28:M28"/>
    <mergeCell ref="E30:M30"/>
    <mergeCell ref="A5:C6"/>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288F3-31F2-419D-BE78-354254E83CFA}">
  <sheetPr>
    <tabColor theme="1"/>
  </sheetPr>
  <dimension ref="A5:AN45"/>
  <sheetViews>
    <sheetView showGridLines="0" showRowColHeaders="0" topLeftCell="A4" zoomScaleNormal="100" workbookViewId="0">
      <selection activeCell="C15" sqref="C15"/>
    </sheetView>
  </sheetViews>
  <sheetFormatPr baseColWidth="10" defaultColWidth="11.42578125" defaultRowHeight="15" x14ac:dyDescent="0.25"/>
  <cols>
    <col min="1" max="1" width="53.28515625" style="1" customWidth="1"/>
    <col min="2" max="2" width="52.28515625" style="1" customWidth="1"/>
    <col min="3" max="3" width="58.85546875" style="51" customWidth="1"/>
    <col min="4" max="40" width="11.42578125" style="51"/>
    <col min="41" max="16384" width="11.42578125" style="1"/>
  </cols>
  <sheetData>
    <row r="5" spans="1:8" x14ac:dyDescent="0.25">
      <c r="A5" s="777" t="s">
        <v>595</v>
      </c>
      <c r="B5" s="777"/>
    </row>
    <row r="6" spans="1:8" ht="15.75" x14ac:dyDescent="0.3">
      <c r="A6" s="777"/>
      <c r="B6" s="777"/>
      <c r="C6" s="50"/>
      <c r="D6" s="50"/>
      <c r="E6" s="50"/>
      <c r="F6" s="50"/>
      <c r="G6" s="50"/>
      <c r="H6" s="50"/>
    </row>
    <row r="7" spans="1:8" ht="19.5" customHeight="1" x14ac:dyDescent="0.3">
      <c r="A7" s="780" t="s">
        <v>589</v>
      </c>
      <c r="B7" s="780"/>
      <c r="C7" s="50"/>
      <c r="D7" s="50"/>
      <c r="E7" s="50"/>
      <c r="F7" s="50"/>
      <c r="G7" s="50"/>
      <c r="H7" s="50"/>
    </row>
    <row r="8" spans="1:8" ht="14.25" customHeight="1" x14ac:dyDescent="0.3">
      <c r="A8" s="781" t="s">
        <v>600</v>
      </c>
      <c r="B8" s="781"/>
      <c r="C8" s="50"/>
      <c r="D8" s="50"/>
      <c r="E8" s="50"/>
      <c r="F8" s="50"/>
      <c r="G8" s="50"/>
      <c r="H8" s="50"/>
    </row>
    <row r="9" spans="1:8" ht="15.75" x14ac:dyDescent="0.3">
      <c r="A9" s="204"/>
      <c r="B9" s="205"/>
      <c r="C9" s="50"/>
      <c r="D9" s="50"/>
      <c r="E9" s="50"/>
      <c r="F9" s="50"/>
      <c r="G9" s="50"/>
      <c r="H9" s="50"/>
    </row>
    <row r="10" spans="1:8" ht="42.6" customHeight="1" x14ac:dyDescent="0.3">
      <c r="A10" s="626" t="s">
        <v>381</v>
      </c>
      <c r="B10" s="623" t="s">
        <v>382</v>
      </c>
      <c r="C10" s="54" t="s">
        <v>523</v>
      </c>
      <c r="D10" s="52"/>
      <c r="E10" s="50"/>
      <c r="F10" s="50"/>
      <c r="G10" s="50"/>
      <c r="H10" s="50"/>
    </row>
    <row r="11" spans="1:8" ht="21" x14ac:dyDescent="0.3">
      <c r="A11" s="627" t="s">
        <v>48</v>
      </c>
      <c r="B11" s="624">
        <v>3</v>
      </c>
      <c r="C11" s="55"/>
      <c r="D11" s="52"/>
      <c r="E11" s="50"/>
      <c r="F11" s="50"/>
      <c r="G11" s="50"/>
      <c r="H11" s="50"/>
    </row>
    <row r="12" spans="1:8" ht="21" x14ac:dyDescent="0.3">
      <c r="A12" s="621" t="s">
        <v>22</v>
      </c>
      <c r="B12" s="615">
        <v>156</v>
      </c>
      <c r="C12" s="44"/>
      <c r="D12" s="50"/>
      <c r="E12" s="50"/>
      <c r="F12" s="50"/>
      <c r="G12" s="50"/>
      <c r="H12" s="50"/>
    </row>
    <row r="13" spans="1:8" ht="21" x14ac:dyDescent="0.3">
      <c r="A13" s="627" t="s">
        <v>32</v>
      </c>
      <c r="B13" s="624">
        <v>132</v>
      </c>
      <c r="C13" s="44"/>
      <c r="D13" s="50"/>
      <c r="E13" s="50"/>
      <c r="F13" s="50"/>
      <c r="G13" s="50"/>
      <c r="H13" s="50"/>
    </row>
    <row r="14" spans="1:8" ht="21" x14ac:dyDescent="0.3">
      <c r="A14" s="621" t="s">
        <v>17</v>
      </c>
      <c r="B14" s="615">
        <v>125</v>
      </c>
      <c r="C14" s="44"/>
      <c r="D14" s="50"/>
      <c r="E14" s="50"/>
      <c r="F14" s="50"/>
      <c r="G14" s="50"/>
      <c r="H14" s="50"/>
    </row>
    <row r="15" spans="1:8" ht="21" x14ac:dyDescent="0.3">
      <c r="A15" s="627" t="s">
        <v>23</v>
      </c>
      <c r="B15" s="624">
        <v>115</v>
      </c>
      <c r="C15" s="44"/>
      <c r="D15" s="50"/>
      <c r="E15" s="50"/>
      <c r="F15" s="50"/>
      <c r="G15" s="50"/>
      <c r="H15" s="50"/>
    </row>
    <row r="16" spans="1:8" ht="21" x14ac:dyDescent="0.3">
      <c r="A16" s="621" t="s">
        <v>47</v>
      </c>
      <c r="B16" s="615">
        <v>106</v>
      </c>
      <c r="C16" s="44"/>
      <c r="D16" s="50"/>
      <c r="E16" s="50"/>
      <c r="F16" s="50"/>
      <c r="G16" s="50"/>
      <c r="H16" s="50"/>
    </row>
    <row r="17" spans="1:12" ht="21" x14ac:dyDescent="0.3">
      <c r="A17" s="627" t="s">
        <v>28</v>
      </c>
      <c r="B17" s="624">
        <v>64</v>
      </c>
      <c r="C17" s="44"/>
      <c r="D17" s="50"/>
      <c r="E17" s="50"/>
      <c r="F17" s="50"/>
      <c r="G17" s="50"/>
      <c r="H17" s="50"/>
    </row>
    <row r="18" spans="1:12" ht="21" x14ac:dyDescent="0.3">
      <c r="A18" s="621" t="s">
        <v>43</v>
      </c>
      <c r="B18" s="615">
        <v>60</v>
      </c>
      <c r="C18" s="44"/>
      <c r="D18" s="50"/>
      <c r="E18" s="50"/>
      <c r="F18" s="50"/>
      <c r="G18" s="50"/>
      <c r="H18" s="50"/>
    </row>
    <row r="19" spans="1:12" ht="21" x14ac:dyDescent="0.3">
      <c r="A19" s="627" t="s">
        <v>24</v>
      </c>
      <c r="B19" s="624">
        <v>56</v>
      </c>
      <c r="C19" s="44"/>
      <c r="D19" s="55"/>
      <c r="E19" s="55"/>
      <c r="F19" s="50"/>
      <c r="G19" s="50"/>
      <c r="H19" s="50"/>
    </row>
    <row r="20" spans="1:12" ht="21" x14ac:dyDescent="0.3">
      <c r="A20" s="621" t="s">
        <v>40</v>
      </c>
      <c r="B20" s="615">
        <v>42</v>
      </c>
      <c r="C20" s="44"/>
      <c r="D20" s="55"/>
      <c r="E20" s="55"/>
      <c r="F20" s="50"/>
      <c r="G20" s="50"/>
      <c r="H20" s="50"/>
    </row>
    <row r="21" spans="1:12" ht="21" x14ac:dyDescent="0.3">
      <c r="A21" s="627" t="s">
        <v>45</v>
      </c>
      <c r="B21" s="624">
        <v>37</v>
      </c>
      <c r="C21" s="44"/>
      <c r="D21" s="55"/>
      <c r="E21" s="55"/>
      <c r="F21" s="50"/>
      <c r="G21" s="50"/>
      <c r="H21" s="50"/>
    </row>
    <row r="22" spans="1:12" ht="21" x14ac:dyDescent="0.3">
      <c r="A22" s="621" t="s">
        <v>25</v>
      </c>
      <c r="B22" s="615">
        <v>35</v>
      </c>
      <c r="C22" s="44"/>
      <c r="D22" s="55"/>
      <c r="E22" s="55"/>
      <c r="F22" s="50"/>
      <c r="G22" s="50"/>
      <c r="H22" s="50"/>
    </row>
    <row r="23" spans="1:12" ht="21" x14ac:dyDescent="0.3">
      <c r="A23" s="627" t="s">
        <v>36</v>
      </c>
      <c r="B23" s="624">
        <v>32</v>
      </c>
      <c r="C23" s="44"/>
      <c r="D23" s="55"/>
      <c r="E23" s="55"/>
      <c r="F23" s="50"/>
      <c r="G23" s="50"/>
      <c r="H23" s="50"/>
    </row>
    <row r="24" spans="1:12" ht="21" x14ac:dyDescent="0.3">
      <c r="A24" s="621" t="s">
        <v>21</v>
      </c>
      <c r="B24" s="615">
        <v>24</v>
      </c>
      <c r="C24" s="44"/>
      <c r="D24" s="55"/>
      <c r="E24" s="55"/>
      <c r="F24" s="50"/>
      <c r="G24" s="50"/>
      <c r="H24" s="50"/>
    </row>
    <row r="25" spans="1:12" ht="21" x14ac:dyDescent="0.3">
      <c r="A25" s="627" t="s">
        <v>42</v>
      </c>
      <c r="B25" s="624">
        <v>22</v>
      </c>
      <c r="C25" s="44"/>
      <c r="D25" s="55"/>
      <c r="E25" s="55"/>
      <c r="F25" s="50"/>
      <c r="G25" s="50"/>
      <c r="H25" s="50"/>
    </row>
    <row r="26" spans="1:12" ht="21" x14ac:dyDescent="0.3">
      <c r="A26" s="621" t="s">
        <v>29</v>
      </c>
      <c r="B26" s="615">
        <v>21</v>
      </c>
      <c r="C26" s="44"/>
      <c r="D26" s="55"/>
      <c r="E26" s="55"/>
      <c r="F26" s="50"/>
      <c r="G26" s="50"/>
      <c r="H26" s="50"/>
    </row>
    <row r="27" spans="1:12" ht="21" x14ac:dyDescent="0.3">
      <c r="A27" s="627" t="s">
        <v>39</v>
      </c>
      <c r="B27" s="624">
        <v>15</v>
      </c>
      <c r="C27" s="44"/>
      <c r="D27" s="55"/>
      <c r="E27" s="55"/>
      <c r="F27" s="50"/>
      <c r="G27" s="50"/>
      <c r="H27" s="50"/>
    </row>
    <row r="28" spans="1:12" ht="21" x14ac:dyDescent="0.3">
      <c r="A28" s="621" t="s">
        <v>34</v>
      </c>
      <c r="B28" s="615">
        <v>13</v>
      </c>
      <c r="C28" s="44"/>
      <c r="D28" s="55"/>
      <c r="E28" s="55"/>
      <c r="F28" s="50"/>
      <c r="G28" s="50"/>
      <c r="H28" s="50"/>
    </row>
    <row r="29" spans="1:12" ht="25.15" customHeight="1" x14ac:dyDescent="0.25">
      <c r="A29" s="627" t="s">
        <v>41</v>
      </c>
      <c r="B29" s="624">
        <v>9</v>
      </c>
      <c r="C29" s="44"/>
      <c r="D29" s="778"/>
      <c r="E29" s="778"/>
      <c r="F29" s="778"/>
      <c r="G29" s="778"/>
      <c r="H29" s="778"/>
      <c r="I29" s="778"/>
      <c r="J29" s="778"/>
      <c r="K29" s="778"/>
      <c r="L29" s="778"/>
    </row>
    <row r="30" spans="1:12" ht="21" x14ac:dyDescent="0.25">
      <c r="A30" s="621" t="s">
        <v>30</v>
      </c>
      <c r="B30" s="615">
        <v>8</v>
      </c>
      <c r="C30" s="44"/>
    </row>
    <row r="31" spans="1:12" ht="21" x14ac:dyDescent="0.25">
      <c r="A31" s="627" t="s">
        <v>35</v>
      </c>
      <c r="B31" s="624">
        <v>7</v>
      </c>
      <c r="C31" s="44"/>
      <c r="D31" s="779"/>
      <c r="E31" s="779"/>
      <c r="F31" s="779"/>
      <c r="G31" s="779"/>
      <c r="H31" s="779"/>
      <c r="I31" s="779"/>
      <c r="J31" s="779"/>
      <c r="K31" s="779"/>
      <c r="L31" s="779"/>
    </row>
    <row r="32" spans="1:12" s="51" customFormat="1" ht="21" x14ac:dyDescent="0.25">
      <c r="A32" s="621" t="s">
        <v>20</v>
      </c>
      <c r="B32" s="615">
        <v>3</v>
      </c>
      <c r="C32" s="44"/>
      <c r="D32" s="53"/>
    </row>
    <row r="33" spans="1:3" ht="21" x14ac:dyDescent="0.25">
      <c r="A33" s="627" t="s">
        <v>27</v>
      </c>
      <c r="B33" s="624">
        <v>2</v>
      </c>
      <c r="C33" s="44"/>
    </row>
    <row r="34" spans="1:3" s="51" customFormat="1" ht="21" x14ac:dyDescent="0.25">
      <c r="A34" s="621" t="s">
        <v>31</v>
      </c>
      <c r="B34" s="615">
        <v>2</v>
      </c>
      <c r="C34" s="44"/>
    </row>
    <row r="35" spans="1:3" ht="21" x14ac:dyDescent="0.25">
      <c r="A35" s="627" t="s">
        <v>16</v>
      </c>
      <c r="B35" s="624">
        <v>1</v>
      </c>
      <c r="C35" s="44"/>
    </row>
    <row r="36" spans="1:3" s="51" customFormat="1" ht="21" x14ac:dyDescent="0.25">
      <c r="A36" s="621" t="s">
        <v>18</v>
      </c>
      <c r="B36" s="615">
        <v>1</v>
      </c>
      <c r="C36" s="44"/>
    </row>
    <row r="37" spans="1:3" ht="21" x14ac:dyDescent="0.25">
      <c r="A37" s="627" t="s">
        <v>19</v>
      </c>
      <c r="B37" s="624">
        <v>1</v>
      </c>
      <c r="C37" s="44"/>
    </row>
    <row r="38" spans="1:3" s="51" customFormat="1" ht="21" x14ac:dyDescent="0.25">
      <c r="A38" s="621" t="s">
        <v>26</v>
      </c>
      <c r="B38" s="615">
        <v>1</v>
      </c>
      <c r="C38" s="44"/>
    </row>
    <row r="39" spans="1:3" ht="21" x14ac:dyDescent="0.25">
      <c r="A39" s="627" t="s">
        <v>33</v>
      </c>
      <c r="B39" s="624">
        <v>1</v>
      </c>
      <c r="C39" s="44"/>
    </row>
    <row r="40" spans="1:3" s="51" customFormat="1" ht="21" x14ac:dyDescent="0.25">
      <c r="A40" s="621" t="s">
        <v>37</v>
      </c>
      <c r="B40" s="615">
        <v>1</v>
      </c>
      <c r="C40" s="44"/>
    </row>
    <row r="41" spans="1:3" ht="21" x14ac:dyDescent="0.25">
      <c r="A41" s="627" t="s">
        <v>38</v>
      </c>
      <c r="B41" s="624">
        <v>1</v>
      </c>
      <c r="C41" s="44"/>
    </row>
    <row r="42" spans="1:3" s="51" customFormat="1" ht="21" x14ac:dyDescent="0.25">
      <c r="A42" s="621" t="s">
        <v>44</v>
      </c>
      <c r="B42" s="615">
        <v>1</v>
      </c>
      <c r="C42" s="44"/>
    </row>
    <row r="43" spans="1:3" ht="21" x14ac:dyDescent="0.25">
      <c r="A43" s="628" t="s">
        <v>46</v>
      </c>
      <c r="B43" s="625">
        <v>1</v>
      </c>
      <c r="C43" s="44"/>
    </row>
    <row r="45" spans="1:3" ht="15.75" x14ac:dyDescent="0.25">
      <c r="A45" s="60" t="s">
        <v>545</v>
      </c>
    </row>
  </sheetData>
  <mergeCells count="5">
    <mergeCell ref="D29:L29"/>
    <mergeCell ref="D31:L31"/>
    <mergeCell ref="A5:B6"/>
    <mergeCell ref="A7:B7"/>
    <mergeCell ref="A8:B8"/>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13179-9355-4E07-8F93-625A18F52659}">
  <sheetPr>
    <tabColor theme="1"/>
  </sheetPr>
  <dimension ref="A1:P78"/>
  <sheetViews>
    <sheetView showGridLines="0" showRowColHeaders="0" zoomScale="90" zoomScaleNormal="90" workbookViewId="0">
      <selection activeCell="D17" sqref="D17"/>
    </sheetView>
  </sheetViews>
  <sheetFormatPr baseColWidth="10" defaultColWidth="11.42578125" defaultRowHeight="15" x14ac:dyDescent="0.25"/>
  <cols>
    <col min="1" max="1" width="53.28515625" style="1" customWidth="1"/>
    <col min="2" max="2" width="17.5703125" style="1" customWidth="1"/>
    <col min="3" max="3" width="18.5703125" style="1" customWidth="1"/>
    <col min="4" max="4" width="58.85546875" style="1" customWidth="1"/>
    <col min="5" max="16384" width="11.42578125" style="1"/>
  </cols>
  <sheetData>
    <row r="1" spans="1:15" ht="15.75" x14ac:dyDescent="0.3">
      <c r="A1" s="39"/>
      <c r="B1" s="39"/>
      <c r="C1" s="39"/>
      <c r="D1" s="39"/>
      <c r="E1" s="39"/>
      <c r="F1" s="39"/>
      <c r="G1" s="39"/>
      <c r="H1" s="39"/>
      <c r="I1" s="39"/>
    </row>
    <row r="2" spans="1:15" ht="15.75" x14ac:dyDescent="0.3">
      <c r="A2" s="39"/>
      <c r="B2" s="39"/>
      <c r="C2" s="39"/>
      <c r="D2" s="39"/>
      <c r="E2" s="39"/>
      <c r="F2" s="39"/>
      <c r="G2" s="39"/>
      <c r="H2" s="39"/>
      <c r="I2" s="39"/>
    </row>
    <row r="3" spans="1:15" ht="15.75" x14ac:dyDescent="0.3">
      <c r="A3" s="39"/>
      <c r="B3" s="39"/>
      <c r="C3" s="39"/>
      <c r="D3" s="39"/>
      <c r="E3" s="39"/>
      <c r="F3" s="39"/>
      <c r="G3" s="39"/>
      <c r="H3" s="39"/>
      <c r="I3" s="39"/>
    </row>
    <row r="4" spans="1:15" ht="15.75" x14ac:dyDescent="0.3">
      <c r="A4" s="39"/>
      <c r="B4" s="39"/>
      <c r="C4" s="39"/>
      <c r="D4" s="39"/>
      <c r="E4" s="39"/>
      <c r="F4" s="39"/>
      <c r="G4" s="39"/>
      <c r="H4" s="39"/>
      <c r="I4" s="39"/>
    </row>
    <row r="5" spans="1:15" ht="15.75" x14ac:dyDescent="0.3">
      <c r="A5" s="39"/>
      <c r="B5" s="39"/>
      <c r="C5" s="39"/>
      <c r="D5" s="39"/>
      <c r="E5" s="39"/>
      <c r="F5" s="39"/>
      <c r="G5" s="39"/>
      <c r="H5" s="39"/>
      <c r="I5" s="39"/>
    </row>
    <row r="6" spans="1:15" ht="15.75" customHeight="1" x14ac:dyDescent="0.3">
      <c r="A6" s="777" t="s">
        <v>595</v>
      </c>
      <c r="B6" s="777"/>
      <c r="C6" s="777"/>
      <c r="D6" s="39"/>
      <c r="E6" s="39"/>
      <c r="F6" s="39"/>
      <c r="G6" s="39"/>
      <c r="H6" s="39"/>
      <c r="I6" s="39"/>
    </row>
    <row r="7" spans="1:15" ht="19.5" customHeight="1" x14ac:dyDescent="0.3">
      <c r="A7" s="777"/>
      <c r="B7" s="777"/>
      <c r="C7" s="777"/>
      <c r="D7" s="39"/>
      <c r="E7" s="39"/>
      <c r="F7" s="39"/>
      <c r="G7" s="39"/>
      <c r="H7" s="39"/>
      <c r="I7" s="39"/>
    </row>
    <row r="8" spans="1:15" ht="14.25" customHeight="1" x14ac:dyDescent="0.3">
      <c r="A8" s="226" t="s">
        <v>602</v>
      </c>
      <c r="B8" s="226"/>
      <c r="C8" s="249"/>
      <c r="D8" s="39"/>
      <c r="E8" s="39"/>
      <c r="F8" s="39"/>
      <c r="G8" s="39"/>
      <c r="H8" s="39"/>
      <c r="I8" s="39"/>
    </row>
    <row r="9" spans="1:15" ht="15.75" x14ac:dyDescent="0.3">
      <c r="A9" s="236" t="s">
        <v>601</v>
      </c>
      <c r="B9" s="236"/>
      <c r="C9" s="250"/>
      <c r="D9" s="39"/>
      <c r="E9" s="39"/>
      <c r="F9" s="39"/>
      <c r="G9" s="39"/>
      <c r="H9" s="39"/>
      <c r="I9" s="39"/>
    </row>
    <row r="10" spans="1:15" ht="15.75" x14ac:dyDescent="0.3">
      <c r="A10" s="204" t="s">
        <v>0</v>
      </c>
      <c r="B10" s="205"/>
      <c r="C10" s="206"/>
      <c r="D10" s="39"/>
      <c r="E10" s="39"/>
      <c r="F10" s="39"/>
      <c r="G10" s="39"/>
      <c r="H10" s="39"/>
      <c r="I10" s="39"/>
    </row>
    <row r="11" spans="1:15" ht="42.6" customHeight="1" x14ac:dyDescent="0.3">
      <c r="A11" s="620" t="s">
        <v>381</v>
      </c>
      <c r="B11" s="613" t="s">
        <v>526</v>
      </c>
      <c r="C11" s="613" t="s">
        <v>527</v>
      </c>
      <c r="D11" s="54" t="s">
        <v>523</v>
      </c>
      <c r="E11" s="40"/>
      <c r="F11" s="39"/>
      <c r="G11" s="39"/>
      <c r="H11" s="39"/>
      <c r="I11" s="39"/>
    </row>
    <row r="12" spans="1:15" ht="21" x14ac:dyDescent="0.3">
      <c r="A12" s="621" t="s">
        <v>17</v>
      </c>
      <c r="B12" s="615">
        <v>8</v>
      </c>
      <c r="C12" s="614">
        <v>1567</v>
      </c>
      <c r="D12" s="55"/>
      <c r="E12" s="52"/>
      <c r="F12" s="50"/>
      <c r="G12" s="50"/>
      <c r="H12" s="50"/>
      <c r="I12" s="50"/>
      <c r="J12" s="51"/>
      <c r="K12" s="51"/>
      <c r="L12" s="51"/>
      <c r="M12" s="51"/>
      <c r="N12" s="51"/>
      <c r="O12" s="51"/>
    </row>
    <row r="13" spans="1:15" ht="21" x14ac:dyDescent="0.3">
      <c r="A13" s="622" t="s">
        <v>386</v>
      </c>
      <c r="B13" s="617">
        <v>22</v>
      </c>
      <c r="C13" s="616">
        <v>3941</v>
      </c>
      <c r="D13" s="44"/>
      <c r="E13" s="39"/>
      <c r="F13" s="39"/>
      <c r="G13" s="39"/>
      <c r="H13" s="39"/>
      <c r="I13" s="39"/>
    </row>
    <row r="14" spans="1:15" ht="21" x14ac:dyDescent="0.3">
      <c r="A14" s="621" t="s">
        <v>43</v>
      </c>
      <c r="B14" s="615">
        <v>10</v>
      </c>
      <c r="C14" s="614">
        <v>1271</v>
      </c>
      <c r="D14" s="44"/>
      <c r="E14" s="50"/>
      <c r="F14" s="50"/>
      <c r="G14" s="50"/>
      <c r="H14" s="50"/>
      <c r="I14" s="50"/>
      <c r="J14" s="51"/>
      <c r="K14" s="51"/>
      <c r="L14" s="51"/>
      <c r="M14" s="51"/>
      <c r="N14" s="51"/>
      <c r="O14" s="51"/>
    </row>
    <row r="15" spans="1:15" ht="21" x14ac:dyDescent="0.3">
      <c r="A15" s="622" t="s">
        <v>387</v>
      </c>
      <c r="B15" s="617">
        <v>55</v>
      </c>
      <c r="C15" s="616">
        <v>9780</v>
      </c>
      <c r="D15" s="44"/>
      <c r="E15" s="39"/>
      <c r="F15" s="39"/>
      <c r="G15" s="39"/>
      <c r="H15" s="39"/>
      <c r="I15" s="39"/>
    </row>
    <row r="16" spans="1:15" ht="21" x14ac:dyDescent="0.3">
      <c r="A16" s="621" t="s">
        <v>17</v>
      </c>
      <c r="B16" s="615">
        <v>4</v>
      </c>
      <c r="C16" s="614">
        <v>594</v>
      </c>
      <c r="D16" s="44"/>
      <c r="E16" s="50"/>
      <c r="F16" s="50"/>
      <c r="G16" s="50"/>
      <c r="H16" s="50"/>
      <c r="I16" s="50"/>
      <c r="J16" s="51"/>
      <c r="K16" s="51"/>
      <c r="L16" s="51"/>
      <c r="M16" s="51"/>
      <c r="N16" s="51"/>
      <c r="O16" s="51"/>
    </row>
    <row r="17" spans="1:16" ht="21" x14ac:dyDescent="0.3">
      <c r="A17" s="622" t="s">
        <v>388</v>
      </c>
      <c r="B17" s="617">
        <v>297</v>
      </c>
      <c r="C17" s="616">
        <v>55128</v>
      </c>
      <c r="D17" s="44"/>
      <c r="E17" s="39"/>
      <c r="F17" s="39"/>
      <c r="G17" s="39"/>
      <c r="H17" s="39"/>
      <c r="I17" s="39"/>
    </row>
    <row r="18" spans="1:16" ht="21" x14ac:dyDescent="0.3">
      <c r="A18" s="621" t="s">
        <v>43</v>
      </c>
      <c r="B18" s="615">
        <v>23</v>
      </c>
      <c r="C18" s="614">
        <v>4141</v>
      </c>
      <c r="D18" s="44"/>
      <c r="E18" s="50"/>
      <c r="F18" s="50"/>
      <c r="G18" s="50"/>
      <c r="H18" s="50"/>
      <c r="I18" s="50"/>
      <c r="J18" s="51"/>
      <c r="K18" s="51"/>
      <c r="L18" s="51"/>
      <c r="M18" s="51"/>
      <c r="N18" s="51"/>
      <c r="O18" s="51"/>
    </row>
    <row r="19" spans="1:16" ht="21" x14ac:dyDescent="0.3">
      <c r="A19" s="622" t="s">
        <v>47</v>
      </c>
      <c r="B19" s="617">
        <v>4</v>
      </c>
      <c r="C19" s="616">
        <v>562</v>
      </c>
      <c r="D19" s="44"/>
      <c r="E19" s="39"/>
      <c r="F19" s="39"/>
      <c r="G19" s="39"/>
      <c r="H19" s="39"/>
      <c r="I19" s="39"/>
    </row>
    <row r="20" spans="1:16" ht="21" x14ac:dyDescent="0.3">
      <c r="A20" s="621" t="s">
        <v>47</v>
      </c>
      <c r="B20" s="615">
        <v>97</v>
      </c>
      <c r="C20" s="614">
        <v>16689</v>
      </c>
      <c r="D20" s="44"/>
      <c r="E20" s="55"/>
      <c r="F20" s="55"/>
      <c r="G20" s="50"/>
      <c r="H20" s="50"/>
      <c r="I20" s="50"/>
      <c r="J20" s="51"/>
      <c r="K20" s="51"/>
      <c r="L20" s="51"/>
      <c r="M20" s="51"/>
      <c r="N20" s="51"/>
      <c r="O20" s="51"/>
    </row>
    <row r="21" spans="1:16" ht="21" x14ac:dyDescent="0.3">
      <c r="A21" s="622" t="s">
        <v>389</v>
      </c>
      <c r="B21" s="617">
        <v>36</v>
      </c>
      <c r="C21" s="616">
        <v>5391</v>
      </c>
      <c r="D21" s="44"/>
      <c r="E21" s="55"/>
      <c r="F21" s="55"/>
      <c r="G21" s="39"/>
      <c r="H21" s="39"/>
      <c r="I21" s="39"/>
    </row>
    <row r="22" spans="1:16" ht="21" x14ac:dyDescent="0.3">
      <c r="A22" s="621" t="s">
        <v>47</v>
      </c>
      <c r="B22" s="615">
        <v>4</v>
      </c>
      <c r="C22" s="614">
        <v>600</v>
      </c>
      <c r="D22" s="44"/>
      <c r="E22" s="55"/>
      <c r="F22" s="55"/>
      <c r="G22" s="50"/>
      <c r="H22" s="50"/>
      <c r="I22" s="50"/>
      <c r="J22" s="51"/>
      <c r="K22" s="51"/>
      <c r="L22" s="51"/>
      <c r="M22" s="51"/>
      <c r="N22" s="51"/>
      <c r="O22" s="51"/>
    </row>
    <row r="23" spans="1:16" ht="21" x14ac:dyDescent="0.3">
      <c r="A23" s="622" t="s">
        <v>17</v>
      </c>
      <c r="B23" s="617">
        <v>4</v>
      </c>
      <c r="C23" s="616">
        <v>480</v>
      </c>
      <c r="D23" s="44"/>
      <c r="E23" s="55"/>
      <c r="F23" s="55"/>
      <c r="G23" s="39"/>
      <c r="H23" s="39"/>
      <c r="I23" s="39"/>
    </row>
    <row r="24" spans="1:16" ht="21" x14ac:dyDescent="0.3">
      <c r="A24" s="621" t="s">
        <v>32</v>
      </c>
      <c r="B24" s="615">
        <v>19</v>
      </c>
      <c r="C24" s="614">
        <v>3144</v>
      </c>
      <c r="D24" s="44"/>
      <c r="E24" s="55"/>
      <c r="F24" s="55"/>
      <c r="G24" s="50"/>
      <c r="H24" s="50"/>
      <c r="I24" s="50"/>
      <c r="J24" s="51"/>
      <c r="K24" s="51"/>
      <c r="L24" s="51"/>
      <c r="M24" s="51"/>
      <c r="N24" s="51"/>
      <c r="O24" s="51"/>
      <c r="P24" s="51"/>
    </row>
    <row r="25" spans="1:16" ht="21" x14ac:dyDescent="0.3">
      <c r="A25" s="622" t="s">
        <v>40</v>
      </c>
      <c r="B25" s="617">
        <v>15</v>
      </c>
      <c r="C25" s="616">
        <v>2439</v>
      </c>
      <c r="D25" s="44"/>
      <c r="E25" s="55"/>
      <c r="F25" s="55"/>
      <c r="G25" s="50"/>
      <c r="H25" s="50"/>
      <c r="I25" s="50"/>
      <c r="J25" s="51"/>
      <c r="K25" s="51"/>
      <c r="L25" s="51"/>
      <c r="M25" s="51"/>
      <c r="N25" s="51"/>
      <c r="O25" s="51"/>
      <c r="P25" s="51"/>
    </row>
    <row r="26" spans="1:16" ht="21" x14ac:dyDescent="0.3">
      <c r="A26" s="621" t="s">
        <v>42</v>
      </c>
      <c r="B26" s="615">
        <v>5</v>
      </c>
      <c r="C26" s="614">
        <v>830</v>
      </c>
      <c r="D26" s="44"/>
      <c r="E26" s="55"/>
      <c r="F26" s="55"/>
      <c r="G26" s="50"/>
      <c r="H26" s="50"/>
      <c r="I26" s="50"/>
      <c r="J26" s="51"/>
      <c r="K26" s="51"/>
      <c r="L26" s="51"/>
      <c r="M26" s="51"/>
      <c r="N26" s="51"/>
      <c r="O26" s="51"/>
      <c r="P26" s="51"/>
    </row>
    <row r="27" spans="1:16" ht="21" x14ac:dyDescent="0.3">
      <c r="A27" s="622" t="s">
        <v>390</v>
      </c>
      <c r="B27" s="617">
        <v>3</v>
      </c>
      <c r="C27" s="616">
        <v>351</v>
      </c>
      <c r="D27" s="44"/>
      <c r="E27" s="55"/>
      <c r="F27" s="55"/>
      <c r="G27" s="50"/>
      <c r="H27" s="50"/>
      <c r="I27" s="50"/>
      <c r="J27" s="51"/>
      <c r="K27" s="51"/>
      <c r="L27" s="51"/>
      <c r="M27" s="51"/>
      <c r="N27" s="51"/>
      <c r="O27" s="51"/>
      <c r="P27" s="51"/>
    </row>
    <row r="28" spans="1:16" ht="21" x14ac:dyDescent="0.3">
      <c r="A28" s="621" t="s">
        <v>17</v>
      </c>
      <c r="B28" s="615">
        <v>6</v>
      </c>
      <c r="C28" s="614">
        <v>1132</v>
      </c>
      <c r="D28" s="44"/>
      <c r="E28" s="55"/>
      <c r="F28" s="55"/>
      <c r="G28" s="50"/>
      <c r="H28" s="50"/>
      <c r="I28" s="50"/>
      <c r="J28" s="51"/>
      <c r="K28" s="51"/>
      <c r="L28" s="51"/>
      <c r="M28" s="51"/>
      <c r="N28" s="51"/>
      <c r="O28" s="51"/>
      <c r="P28" s="51"/>
    </row>
    <row r="29" spans="1:16" ht="21" x14ac:dyDescent="0.3">
      <c r="A29" s="622" t="s">
        <v>32</v>
      </c>
      <c r="B29" s="617">
        <v>2</v>
      </c>
      <c r="C29" s="616">
        <v>208</v>
      </c>
      <c r="D29" s="44"/>
      <c r="E29" s="55"/>
      <c r="F29" s="55"/>
      <c r="G29" s="50"/>
      <c r="H29" s="50"/>
      <c r="I29" s="50"/>
      <c r="J29" s="51"/>
      <c r="K29" s="51"/>
      <c r="L29" s="51"/>
      <c r="M29" s="51"/>
      <c r="N29" s="51"/>
      <c r="O29" s="51"/>
      <c r="P29" s="51"/>
    </row>
    <row r="30" spans="1:16" ht="25.15" customHeight="1" x14ac:dyDescent="0.25">
      <c r="A30" s="621" t="s">
        <v>26</v>
      </c>
      <c r="B30" s="615">
        <v>5</v>
      </c>
      <c r="C30" s="614">
        <v>1001</v>
      </c>
      <c r="D30" s="44"/>
      <c r="E30" s="778"/>
      <c r="F30" s="778"/>
      <c r="G30" s="778"/>
      <c r="H30" s="778"/>
      <c r="I30" s="778"/>
      <c r="J30" s="778"/>
      <c r="K30" s="778"/>
      <c r="L30" s="778"/>
      <c r="M30" s="778"/>
      <c r="N30" s="51"/>
      <c r="O30" s="51"/>
      <c r="P30" s="51"/>
    </row>
    <row r="31" spans="1:16" ht="21" x14ac:dyDescent="0.25">
      <c r="A31" s="622" t="s">
        <v>43</v>
      </c>
      <c r="B31" s="617">
        <v>15</v>
      </c>
      <c r="C31" s="616">
        <v>2958</v>
      </c>
      <c r="D31" s="44"/>
      <c r="E31" s="51"/>
      <c r="F31" s="51"/>
      <c r="G31" s="51"/>
      <c r="H31" s="51"/>
      <c r="I31" s="51"/>
      <c r="J31" s="51"/>
      <c r="K31" s="51"/>
      <c r="L31" s="51"/>
      <c r="M31" s="51"/>
      <c r="N31" s="51"/>
      <c r="O31" s="51"/>
      <c r="P31" s="51"/>
    </row>
    <row r="32" spans="1:16" s="51" customFormat="1" ht="21" x14ac:dyDescent="0.25">
      <c r="A32" s="621" t="s">
        <v>32</v>
      </c>
      <c r="B32" s="615">
        <v>4</v>
      </c>
      <c r="C32" s="614">
        <v>725</v>
      </c>
      <c r="D32" s="44"/>
      <c r="E32" s="779"/>
      <c r="F32" s="779"/>
      <c r="G32" s="779"/>
      <c r="H32" s="779"/>
      <c r="I32" s="779"/>
      <c r="J32" s="779"/>
      <c r="K32" s="779"/>
      <c r="L32" s="779"/>
      <c r="M32" s="779"/>
    </row>
    <row r="33" spans="1:16" ht="21" x14ac:dyDescent="0.25">
      <c r="A33" s="622" t="s">
        <v>32</v>
      </c>
      <c r="B33" s="617">
        <v>2</v>
      </c>
      <c r="C33" s="616">
        <v>222</v>
      </c>
      <c r="D33" s="44"/>
      <c r="E33" s="53"/>
      <c r="F33" s="51"/>
      <c r="G33" s="51"/>
      <c r="H33" s="51"/>
      <c r="I33" s="51"/>
      <c r="J33" s="51"/>
      <c r="K33" s="51"/>
      <c r="L33" s="51"/>
      <c r="M33" s="51"/>
      <c r="N33" s="51"/>
      <c r="O33" s="51"/>
      <c r="P33" s="51"/>
    </row>
    <row r="34" spans="1:16" s="51" customFormat="1" ht="21" x14ac:dyDescent="0.25">
      <c r="A34" s="621" t="s">
        <v>32</v>
      </c>
      <c r="B34" s="615">
        <v>4</v>
      </c>
      <c r="C34" s="614">
        <v>770</v>
      </c>
      <c r="D34" s="44"/>
    </row>
    <row r="35" spans="1:16" ht="21" x14ac:dyDescent="0.25">
      <c r="A35" s="622" t="s">
        <v>47</v>
      </c>
      <c r="B35" s="617">
        <v>5</v>
      </c>
      <c r="C35" s="616">
        <v>1379</v>
      </c>
      <c r="D35" s="44"/>
      <c r="E35" s="51"/>
      <c r="F35" s="51"/>
      <c r="G35" s="51"/>
      <c r="H35" s="51"/>
      <c r="I35" s="51"/>
      <c r="J35" s="51"/>
      <c r="K35" s="51"/>
      <c r="L35" s="51"/>
      <c r="M35" s="51"/>
      <c r="N35" s="51"/>
      <c r="O35" s="51"/>
      <c r="P35" s="51"/>
    </row>
    <row r="36" spans="1:16" s="51" customFormat="1" ht="21" x14ac:dyDescent="0.25">
      <c r="A36" s="621" t="s">
        <v>45</v>
      </c>
      <c r="B36" s="615">
        <v>16</v>
      </c>
      <c r="C36" s="614">
        <v>3085</v>
      </c>
      <c r="D36" s="44"/>
    </row>
    <row r="37" spans="1:16" ht="21" x14ac:dyDescent="0.25">
      <c r="A37" s="622" t="s">
        <v>39</v>
      </c>
      <c r="B37" s="617">
        <v>4</v>
      </c>
      <c r="C37" s="616">
        <v>548</v>
      </c>
      <c r="D37" s="44"/>
    </row>
    <row r="38" spans="1:16" s="51" customFormat="1" ht="21" x14ac:dyDescent="0.25">
      <c r="A38" s="621" t="s">
        <v>17</v>
      </c>
      <c r="B38" s="615">
        <v>5</v>
      </c>
      <c r="C38" s="614">
        <v>889</v>
      </c>
      <c r="D38" s="44"/>
    </row>
    <row r="39" spans="1:16" ht="21" x14ac:dyDescent="0.25">
      <c r="A39" s="622" t="s">
        <v>17</v>
      </c>
      <c r="B39" s="617">
        <v>4</v>
      </c>
      <c r="C39" s="616">
        <v>668</v>
      </c>
      <c r="D39" s="44"/>
    </row>
    <row r="40" spans="1:16" s="51" customFormat="1" ht="21" x14ac:dyDescent="0.25">
      <c r="A40" s="621" t="s">
        <v>32</v>
      </c>
      <c r="B40" s="615">
        <v>4</v>
      </c>
      <c r="C40" s="614">
        <v>715</v>
      </c>
      <c r="D40" s="44"/>
    </row>
    <row r="41" spans="1:16" ht="21" x14ac:dyDescent="0.25">
      <c r="A41" s="622" t="s">
        <v>389</v>
      </c>
      <c r="B41" s="617">
        <v>4</v>
      </c>
      <c r="C41" s="616">
        <v>571</v>
      </c>
      <c r="D41" s="44"/>
    </row>
    <row r="42" spans="1:16" s="51" customFormat="1" ht="21" x14ac:dyDescent="0.25">
      <c r="A42" s="621" t="s">
        <v>25</v>
      </c>
      <c r="B42" s="615">
        <v>14</v>
      </c>
      <c r="C42" s="614">
        <v>2048</v>
      </c>
      <c r="D42" s="44"/>
    </row>
    <row r="43" spans="1:16" ht="21" x14ac:dyDescent="0.25">
      <c r="A43" s="622" t="s">
        <v>17</v>
      </c>
      <c r="B43" s="617">
        <v>80</v>
      </c>
      <c r="C43" s="616">
        <v>14290</v>
      </c>
      <c r="D43" s="44"/>
    </row>
    <row r="44" spans="1:16" ht="21" x14ac:dyDescent="0.25">
      <c r="A44" s="621" t="s">
        <v>45</v>
      </c>
      <c r="B44" s="615">
        <v>2</v>
      </c>
      <c r="C44" s="614">
        <v>136</v>
      </c>
      <c r="D44" s="44"/>
    </row>
    <row r="45" spans="1:16" ht="21" x14ac:dyDescent="0.25">
      <c r="A45" s="622" t="s">
        <v>391</v>
      </c>
      <c r="B45" s="617">
        <v>15</v>
      </c>
      <c r="C45" s="616">
        <v>3199</v>
      </c>
      <c r="D45" s="44"/>
    </row>
    <row r="46" spans="1:16" ht="21" x14ac:dyDescent="0.25">
      <c r="A46" s="621" t="s">
        <v>32</v>
      </c>
      <c r="B46" s="615">
        <v>5</v>
      </c>
      <c r="C46" s="614">
        <v>1395</v>
      </c>
      <c r="D46" s="44"/>
    </row>
    <row r="47" spans="1:16" ht="21" x14ac:dyDescent="0.25">
      <c r="A47" s="622" t="s">
        <v>34</v>
      </c>
      <c r="B47" s="617">
        <v>33</v>
      </c>
      <c r="C47" s="616">
        <v>6385</v>
      </c>
      <c r="D47" s="44"/>
    </row>
    <row r="48" spans="1:16" ht="21" x14ac:dyDescent="0.25">
      <c r="A48" s="621" t="s">
        <v>40</v>
      </c>
      <c r="B48" s="615">
        <v>1</v>
      </c>
      <c r="C48" s="614">
        <v>376</v>
      </c>
      <c r="D48" s="44"/>
    </row>
    <row r="49" spans="1:4" ht="21" x14ac:dyDescent="0.25">
      <c r="A49" s="622" t="s">
        <v>47</v>
      </c>
      <c r="B49" s="617">
        <v>8</v>
      </c>
      <c r="C49" s="616">
        <v>1718</v>
      </c>
      <c r="D49" s="44"/>
    </row>
    <row r="50" spans="1:4" ht="21" x14ac:dyDescent="0.25">
      <c r="A50" s="621" t="s">
        <v>40</v>
      </c>
      <c r="B50" s="615">
        <v>3</v>
      </c>
      <c r="C50" s="614">
        <v>622</v>
      </c>
      <c r="D50" s="44"/>
    </row>
    <row r="51" spans="1:4" ht="21" x14ac:dyDescent="0.25">
      <c r="A51" s="622" t="s">
        <v>42</v>
      </c>
      <c r="B51" s="617">
        <v>23</v>
      </c>
      <c r="C51" s="616">
        <v>5008</v>
      </c>
      <c r="D51" s="44"/>
    </row>
    <row r="52" spans="1:4" ht="21" x14ac:dyDescent="0.25">
      <c r="A52" s="621" t="s">
        <v>43</v>
      </c>
      <c r="B52" s="615">
        <v>6</v>
      </c>
      <c r="C52" s="614">
        <v>1163</v>
      </c>
      <c r="D52" s="44"/>
    </row>
    <row r="53" spans="1:4" ht="21" x14ac:dyDescent="0.25">
      <c r="A53" s="622" t="s">
        <v>34</v>
      </c>
      <c r="B53" s="617">
        <v>7</v>
      </c>
      <c r="C53" s="616">
        <v>1007</v>
      </c>
      <c r="D53" s="44"/>
    </row>
    <row r="54" spans="1:4" ht="21" x14ac:dyDescent="0.25">
      <c r="A54" s="621" t="s">
        <v>28</v>
      </c>
      <c r="B54" s="615">
        <v>10</v>
      </c>
      <c r="C54" s="614">
        <v>1858</v>
      </c>
      <c r="D54" s="44"/>
    </row>
    <row r="55" spans="1:4" ht="21" x14ac:dyDescent="0.25">
      <c r="A55" s="622" t="s">
        <v>35</v>
      </c>
      <c r="B55" s="617">
        <v>10</v>
      </c>
      <c r="C55" s="616">
        <v>2036</v>
      </c>
      <c r="D55" s="44"/>
    </row>
    <row r="56" spans="1:4" ht="21" x14ac:dyDescent="0.25">
      <c r="A56" s="621" t="s">
        <v>17</v>
      </c>
      <c r="B56" s="615">
        <v>5</v>
      </c>
      <c r="C56" s="614">
        <v>840</v>
      </c>
      <c r="D56" s="44"/>
    </row>
    <row r="57" spans="1:4" ht="21" x14ac:dyDescent="0.25">
      <c r="A57" s="622" t="s">
        <v>17</v>
      </c>
      <c r="B57" s="617">
        <v>23</v>
      </c>
      <c r="C57" s="616">
        <v>3558</v>
      </c>
      <c r="D57" s="44"/>
    </row>
    <row r="58" spans="1:4" ht="21" x14ac:dyDescent="0.25">
      <c r="A58" s="621" t="s">
        <v>392</v>
      </c>
      <c r="B58" s="615">
        <v>2</v>
      </c>
      <c r="C58" s="614">
        <v>580</v>
      </c>
      <c r="D58" s="44"/>
    </row>
    <row r="59" spans="1:4" ht="21" x14ac:dyDescent="0.25">
      <c r="A59" s="622" t="s">
        <v>43</v>
      </c>
      <c r="B59" s="617">
        <v>6</v>
      </c>
      <c r="C59" s="616">
        <v>996</v>
      </c>
      <c r="D59" s="44"/>
    </row>
    <row r="60" spans="1:4" ht="21" x14ac:dyDescent="0.25">
      <c r="A60" s="621" t="s">
        <v>39</v>
      </c>
      <c r="B60" s="615">
        <v>16</v>
      </c>
      <c r="C60" s="614">
        <v>2889</v>
      </c>
      <c r="D60" s="44"/>
    </row>
    <row r="61" spans="1:4" ht="21" x14ac:dyDescent="0.25">
      <c r="A61" s="622" t="s">
        <v>36</v>
      </c>
      <c r="B61" s="617">
        <v>15</v>
      </c>
      <c r="C61" s="616">
        <v>2851</v>
      </c>
      <c r="D61" s="44"/>
    </row>
    <row r="62" spans="1:4" ht="21" x14ac:dyDescent="0.25">
      <c r="A62" s="621" t="s">
        <v>387</v>
      </c>
      <c r="B62" s="615">
        <v>3</v>
      </c>
      <c r="C62" s="614">
        <v>540</v>
      </c>
      <c r="D62" s="44"/>
    </row>
    <row r="63" spans="1:4" ht="21" x14ac:dyDescent="0.25">
      <c r="A63" s="622" t="s">
        <v>44</v>
      </c>
      <c r="B63" s="617">
        <v>8</v>
      </c>
      <c r="C63" s="616">
        <v>1124</v>
      </c>
      <c r="D63" s="44"/>
    </row>
    <row r="64" spans="1:4" ht="21" x14ac:dyDescent="0.25">
      <c r="A64" s="621" t="s">
        <v>32</v>
      </c>
      <c r="B64" s="615">
        <v>16</v>
      </c>
      <c r="C64" s="614">
        <v>3209</v>
      </c>
      <c r="D64" s="44"/>
    </row>
    <row r="65" spans="1:4" ht="21" x14ac:dyDescent="0.25">
      <c r="A65" s="622" t="s">
        <v>390</v>
      </c>
      <c r="B65" s="617">
        <v>3</v>
      </c>
      <c r="C65" s="616">
        <v>396</v>
      </c>
      <c r="D65" s="44"/>
    </row>
    <row r="66" spans="1:4" ht="21" x14ac:dyDescent="0.25">
      <c r="A66" s="621" t="s">
        <v>387</v>
      </c>
      <c r="B66" s="615">
        <v>7</v>
      </c>
      <c r="C66" s="614">
        <v>1417</v>
      </c>
      <c r="D66" s="44"/>
    </row>
    <row r="67" spans="1:4" ht="21" x14ac:dyDescent="0.25">
      <c r="A67" s="622" t="s">
        <v>47</v>
      </c>
      <c r="B67" s="617">
        <v>1</v>
      </c>
      <c r="C67" s="616">
        <v>107</v>
      </c>
      <c r="D67" s="44"/>
    </row>
    <row r="68" spans="1:4" ht="21" x14ac:dyDescent="0.25">
      <c r="A68" s="621" t="s">
        <v>47</v>
      </c>
      <c r="B68" s="615">
        <v>9</v>
      </c>
      <c r="C68" s="614">
        <v>1550</v>
      </c>
      <c r="D68" s="44"/>
    </row>
    <row r="69" spans="1:4" ht="21" x14ac:dyDescent="0.25">
      <c r="A69" s="622" t="s">
        <v>390</v>
      </c>
      <c r="B69" s="617">
        <v>4</v>
      </c>
      <c r="C69" s="616">
        <v>718</v>
      </c>
      <c r="D69" s="44"/>
    </row>
    <row r="70" spans="1:4" ht="21" x14ac:dyDescent="0.25">
      <c r="A70" s="621" t="s">
        <v>29</v>
      </c>
      <c r="B70" s="615">
        <v>15</v>
      </c>
      <c r="C70" s="614">
        <v>2822</v>
      </c>
      <c r="D70" s="44"/>
    </row>
    <row r="71" spans="1:4" ht="21" x14ac:dyDescent="0.25">
      <c r="A71" s="622" t="s">
        <v>38</v>
      </c>
      <c r="B71" s="617">
        <v>22</v>
      </c>
      <c r="C71" s="616">
        <v>3792</v>
      </c>
      <c r="D71" s="44"/>
    </row>
    <row r="72" spans="1:4" ht="21" x14ac:dyDescent="0.25">
      <c r="A72" s="621" t="s">
        <v>32</v>
      </c>
      <c r="B72" s="615">
        <v>1</v>
      </c>
      <c r="C72" s="614">
        <v>100</v>
      </c>
      <c r="D72" s="44"/>
    </row>
    <row r="73" spans="1:4" ht="21" x14ac:dyDescent="0.25">
      <c r="A73" s="622" t="s">
        <v>27</v>
      </c>
      <c r="B73" s="617">
        <v>15</v>
      </c>
      <c r="C73" s="616">
        <v>2471</v>
      </c>
      <c r="D73" s="44"/>
    </row>
    <row r="74" spans="1:4" ht="21" x14ac:dyDescent="0.25">
      <c r="A74" s="621" t="s">
        <v>47</v>
      </c>
      <c r="B74" s="615">
        <v>4</v>
      </c>
      <c r="C74" s="614">
        <v>608</v>
      </c>
      <c r="D74" s="44"/>
    </row>
    <row r="75" spans="1:4" ht="21" x14ac:dyDescent="0.25">
      <c r="A75" s="622" t="s">
        <v>32</v>
      </c>
      <c r="B75" s="617">
        <v>4</v>
      </c>
      <c r="C75" s="616">
        <v>394</v>
      </c>
      <c r="D75" s="44"/>
    </row>
    <row r="76" spans="1:4" ht="21" x14ac:dyDescent="0.25">
      <c r="A76" s="618" t="s">
        <v>15</v>
      </c>
      <c r="B76" s="619">
        <v>1082</v>
      </c>
      <c r="C76" s="619">
        <v>193982</v>
      </c>
      <c r="D76" s="44"/>
    </row>
    <row r="77" spans="1:4" ht="21" x14ac:dyDescent="0.25">
      <c r="D77" s="44"/>
    </row>
    <row r="78" spans="1:4" ht="15.75" x14ac:dyDescent="0.25">
      <c r="A78" s="60" t="s">
        <v>546</v>
      </c>
    </row>
  </sheetData>
  <mergeCells count="3">
    <mergeCell ref="E30:M30"/>
    <mergeCell ref="E32:M32"/>
    <mergeCell ref="A6:C7"/>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4CB1-33C7-43FA-8E46-32EE84CF840C}">
  <sheetPr>
    <tabColor theme="1"/>
  </sheetPr>
  <dimension ref="A5:AB76"/>
  <sheetViews>
    <sheetView showGridLines="0" showRowColHeaders="0" topLeftCell="A34" zoomScale="90" zoomScaleNormal="90" workbookViewId="0">
      <selection activeCell="D12" sqref="D12"/>
    </sheetView>
  </sheetViews>
  <sheetFormatPr baseColWidth="10" defaultColWidth="11.42578125" defaultRowHeight="15" x14ac:dyDescent="0.25"/>
  <cols>
    <col min="1" max="1" width="34" style="83" customWidth="1"/>
    <col min="2" max="2" width="18" style="83" customWidth="1"/>
    <col min="3" max="3" width="32" style="83" customWidth="1"/>
    <col min="4" max="4" width="27.7109375" style="83" customWidth="1"/>
    <col min="5" max="5" width="25.5703125" style="83" customWidth="1"/>
    <col min="6" max="6" width="19.5703125" style="83" customWidth="1"/>
    <col min="7" max="7" width="37.28515625" style="83" customWidth="1"/>
    <col min="8" max="8" width="18.5703125" style="83" customWidth="1"/>
    <col min="9" max="9" width="33.28515625" style="83" customWidth="1"/>
    <col min="10" max="10" width="20.28515625" style="83" customWidth="1"/>
    <col min="11" max="11" width="32.42578125" style="83" customWidth="1"/>
    <col min="12" max="12" width="26.140625" style="83" customWidth="1"/>
    <col min="13" max="13" width="37.7109375" style="83" customWidth="1"/>
    <col min="14" max="14" width="23" style="83" customWidth="1"/>
    <col min="15" max="15" width="27.85546875" style="83" customWidth="1"/>
    <col min="16" max="16384" width="11.42578125" style="83"/>
  </cols>
  <sheetData>
    <row r="5" spans="1:28" ht="15" customHeight="1" x14ac:dyDescent="0.25">
      <c r="A5" s="777" t="s">
        <v>595</v>
      </c>
      <c r="B5" s="777"/>
      <c r="C5" s="777"/>
      <c r="D5" s="777"/>
      <c r="E5" s="777"/>
      <c r="F5" s="777"/>
      <c r="G5" s="777"/>
      <c r="H5" s="777"/>
      <c r="I5" s="777"/>
      <c r="J5" s="777"/>
      <c r="K5" s="777"/>
      <c r="L5" s="777"/>
      <c r="M5" s="777"/>
      <c r="N5" s="777"/>
      <c r="O5" s="777"/>
    </row>
    <row r="6" spans="1:28" ht="15" customHeight="1" x14ac:dyDescent="0.25">
      <c r="A6" s="777"/>
      <c r="B6" s="777"/>
      <c r="C6" s="777"/>
      <c r="D6" s="777"/>
      <c r="E6" s="777"/>
      <c r="F6" s="777"/>
      <c r="G6" s="777"/>
      <c r="H6" s="777"/>
      <c r="I6" s="777"/>
      <c r="J6" s="777"/>
      <c r="K6" s="777"/>
      <c r="L6" s="777"/>
      <c r="M6" s="777"/>
      <c r="N6" s="777"/>
      <c r="O6" s="777"/>
    </row>
    <row r="7" spans="1:28" ht="19.5" customHeight="1" x14ac:dyDescent="0.4">
      <c r="A7" s="226" t="s">
        <v>604</v>
      </c>
      <c r="B7" s="207"/>
      <c r="C7" s="241"/>
      <c r="D7" s="241"/>
      <c r="E7" s="241"/>
      <c r="F7" s="241"/>
      <c r="G7" s="241"/>
      <c r="H7" s="241"/>
      <c r="I7" s="241"/>
      <c r="J7" s="241"/>
      <c r="K7" s="241"/>
      <c r="L7" s="241"/>
      <c r="M7" s="241"/>
      <c r="N7" s="241"/>
      <c r="O7" s="241"/>
    </row>
    <row r="8" spans="1:28" ht="14.25" customHeight="1" x14ac:dyDescent="0.4">
      <c r="A8" s="236" t="s">
        <v>603</v>
      </c>
      <c r="B8" s="239"/>
      <c r="C8" s="240"/>
      <c r="D8" s="240"/>
      <c r="E8" s="240"/>
      <c r="F8" s="240"/>
      <c r="G8" s="240"/>
      <c r="H8" s="240"/>
      <c r="I8" s="240"/>
      <c r="J8" s="240"/>
      <c r="K8" s="240"/>
      <c r="L8" s="240"/>
      <c r="M8" s="240"/>
      <c r="N8" s="240"/>
      <c r="O8" s="240"/>
    </row>
    <row r="9" spans="1:28" x14ac:dyDescent="0.25">
      <c r="A9" s="212" t="s">
        <v>0</v>
      </c>
      <c r="B9" s="213"/>
      <c r="C9" s="214"/>
      <c r="F9" s="84"/>
      <c r="G9" s="84"/>
      <c r="H9" s="84"/>
      <c r="I9" s="84"/>
      <c r="J9" s="84"/>
      <c r="K9" s="84"/>
      <c r="L9" s="84"/>
      <c r="M9" s="84"/>
      <c r="N9" s="84"/>
      <c r="O9" s="84"/>
      <c r="P9" s="84"/>
      <c r="Q9" s="84"/>
      <c r="R9" s="84"/>
      <c r="S9" s="84"/>
      <c r="T9" s="84"/>
      <c r="U9" s="84"/>
    </row>
    <row r="10" spans="1:28" ht="114.6" customHeight="1" x14ac:dyDescent="0.25">
      <c r="A10" s="601" t="s">
        <v>381</v>
      </c>
      <c r="B10" s="601" t="s">
        <v>393</v>
      </c>
      <c r="C10" s="602" t="s">
        <v>394</v>
      </c>
      <c r="D10" s="603" t="s">
        <v>395</v>
      </c>
      <c r="E10" s="601" t="s">
        <v>396</v>
      </c>
      <c r="F10" s="601" t="s">
        <v>397</v>
      </c>
      <c r="G10" s="602" t="s">
        <v>398</v>
      </c>
      <c r="H10" s="603" t="s">
        <v>399</v>
      </c>
      <c r="I10" s="601" t="s">
        <v>400</v>
      </c>
      <c r="J10" s="601" t="s">
        <v>401</v>
      </c>
      <c r="K10" s="602" t="s">
        <v>402</v>
      </c>
      <c r="L10" s="245" t="s">
        <v>403</v>
      </c>
      <c r="M10" s="244" t="s">
        <v>404</v>
      </c>
      <c r="N10" s="244" t="s">
        <v>405</v>
      </c>
      <c r="O10" s="246" t="s">
        <v>406</v>
      </c>
      <c r="P10" s="57"/>
      <c r="Q10" s="57"/>
      <c r="R10" s="57"/>
      <c r="S10" s="57"/>
      <c r="T10" s="57"/>
      <c r="U10" s="57"/>
      <c r="V10" s="57"/>
      <c r="W10" s="57"/>
      <c r="X10" s="57"/>
      <c r="Y10" s="57"/>
      <c r="Z10" s="57"/>
      <c r="AA10" s="57"/>
    </row>
    <row r="11" spans="1:28" ht="21" x14ac:dyDescent="0.3">
      <c r="A11" s="604" t="s">
        <v>16</v>
      </c>
      <c r="B11" s="605">
        <v>1</v>
      </c>
      <c r="C11" s="605"/>
      <c r="D11" s="605"/>
      <c r="E11" s="605">
        <v>1</v>
      </c>
      <c r="F11" s="605"/>
      <c r="G11" s="606"/>
      <c r="H11" s="605">
        <v>2</v>
      </c>
      <c r="I11" s="607"/>
      <c r="J11" s="605"/>
      <c r="K11" s="606"/>
      <c r="L11" s="171"/>
      <c r="M11" s="172"/>
      <c r="N11" s="170"/>
      <c r="O11" s="173">
        <v>4</v>
      </c>
      <c r="P11" s="174"/>
      <c r="Q11" s="175"/>
      <c r="R11" s="174"/>
      <c r="S11" s="174"/>
      <c r="T11" s="175"/>
      <c r="U11" s="174"/>
      <c r="V11" s="176"/>
      <c r="W11" s="177"/>
      <c r="X11" s="176"/>
      <c r="Y11" s="176"/>
      <c r="Z11" s="177"/>
      <c r="AA11" s="176"/>
      <c r="AB11" s="84"/>
    </row>
    <row r="12" spans="1:28" ht="21" x14ac:dyDescent="0.3">
      <c r="A12" s="608" t="s">
        <v>17</v>
      </c>
      <c r="B12" s="609">
        <v>19</v>
      </c>
      <c r="C12" s="609"/>
      <c r="D12" s="609"/>
      <c r="E12" s="609">
        <v>27</v>
      </c>
      <c r="F12" s="609"/>
      <c r="G12" s="609"/>
      <c r="H12" s="609">
        <v>115</v>
      </c>
      <c r="I12" s="609"/>
      <c r="J12" s="609"/>
      <c r="K12" s="609"/>
      <c r="L12" s="278"/>
      <c r="M12" s="278"/>
      <c r="N12" s="278">
        <v>2</v>
      </c>
      <c r="O12" s="183">
        <v>163</v>
      </c>
      <c r="P12" s="174"/>
      <c r="Q12" s="175"/>
      <c r="R12" s="174"/>
      <c r="S12" s="174"/>
      <c r="T12" s="175"/>
      <c r="U12" s="174"/>
      <c r="V12" s="176"/>
      <c r="W12" s="177"/>
      <c r="X12" s="176"/>
      <c r="Y12" s="176"/>
      <c r="Z12" s="177"/>
      <c r="AA12" s="176"/>
      <c r="AB12" s="84"/>
    </row>
    <row r="13" spans="1:28" ht="21" x14ac:dyDescent="0.3">
      <c r="A13" s="604" t="s">
        <v>407</v>
      </c>
      <c r="B13" s="605">
        <v>4</v>
      </c>
      <c r="C13" s="605"/>
      <c r="D13" s="605"/>
      <c r="E13" s="605">
        <v>2</v>
      </c>
      <c r="F13" s="605"/>
      <c r="G13" s="605"/>
      <c r="H13" s="605">
        <v>6</v>
      </c>
      <c r="I13" s="605"/>
      <c r="J13" s="605"/>
      <c r="K13" s="605"/>
      <c r="L13" s="170"/>
      <c r="M13" s="170"/>
      <c r="N13" s="170"/>
      <c r="O13" s="173">
        <v>12</v>
      </c>
      <c r="P13" s="174"/>
      <c r="Q13" s="175"/>
      <c r="R13" s="174"/>
      <c r="S13" s="174"/>
      <c r="T13" s="175"/>
      <c r="U13" s="174"/>
      <c r="V13" s="176"/>
      <c r="W13" s="177"/>
      <c r="X13" s="176"/>
      <c r="Y13" s="176"/>
      <c r="Z13" s="177"/>
      <c r="AA13" s="176"/>
      <c r="AB13" s="84"/>
    </row>
    <row r="14" spans="1:28" ht="25.5" x14ac:dyDescent="0.3">
      <c r="A14" s="608" t="s">
        <v>20</v>
      </c>
      <c r="B14" s="609"/>
      <c r="C14" s="609"/>
      <c r="D14" s="609"/>
      <c r="E14" s="609">
        <v>1</v>
      </c>
      <c r="F14" s="609"/>
      <c r="G14" s="609"/>
      <c r="H14" s="609">
        <v>2</v>
      </c>
      <c r="I14" s="609"/>
      <c r="J14" s="609"/>
      <c r="K14" s="609"/>
      <c r="L14" s="278"/>
      <c r="M14" s="278"/>
      <c r="N14" s="278"/>
      <c r="O14" s="183">
        <v>3</v>
      </c>
      <c r="P14" s="174"/>
      <c r="Q14" s="175"/>
      <c r="R14" s="174"/>
      <c r="S14" s="174"/>
      <c r="T14" s="175"/>
      <c r="U14" s="174"/>
      <c r="V14" s="176"/>
      <c r="W14" s="177"/>
      <c r="X14" s="176"/>
      <c r="Y14" s="176"/>
      <c r="Z14" s="177"/>
      <c r="AA14" s="176"/>
      <c r="AB14" s="84"/>
    </row>
    <row r="15" spans="1:28" ht="21" x14ac:dyDescent="0.3">
      <c r="A15" s="604" t="s">
        <v>21</v>
      </c>
      <c r="B15" s="605">
        <v>4</v>
      </c>
      <c r="C15" s="605"/>
      <c r="D15" s="605">
        <v>1</v>
      </c>
      <c r="E15" s="605">
        <v>9</v>
      </c>
      <c r="F15" s="605"/>
      <c r="G15" s="605"/>
      <c r="H15" s="605">
        <v>21</v>
      </c>
      <c r="I15" s="605"/>
      <c r="J15" s="605"/>
      <c r="K15" s="605"/>
      <c r="L15" s="170"/>
      <c r="M15" s="170"/>
      <c r="N15" s="170">
        <v>1</v>
      </c>
      <c r="O15" s="173">
        <v>36</v>
      </c>
      <c r="P15" s="174"/>
      <c r="Q15" s="175"/>
      <c r="R15" s="174"/>
      <c r="S15" s="174"/>
      <c r="T15" s="175"/>
      <c r="U15" s="174"/>
      <c r="V15" s="176"/>
      <c r="W15" s="177"/>
      <c r="X15" s="176"/>
      <c r="Y15" s="176"/>
      <c r="Z15" s="177"/>
      <c r="AA15" s="176"/>
      <c r="AB15" s="84"/>
    </row>
    <row r="16" spans="1:28" ht="21" x14ac:dyDescent="0.3">
      <c r="A16" s="608" t="s">
        <v>408</v>
      </c>
      <c r="B16" s="609">
        <v>14</v>
      </c>
      <c r="C16" s="609"/>
      <c r="D16" s="609">
        <v>5</v>
      </c>
      <c r="E16" s="609">
        <v>31</v>
      </c>
      <c r="F16" s="609"/>
      <c r="G16" s="609"/>
      <c r="H16" s="609"/>
      <c r="I16" s="609"/>
      <c r="J16" s="609">
        <v>1</v>
      </c>
      <c r="K16" s="609"/>
      <c r="L16" s="278"/>
      <c r="M16" s="278">
        <v>1</v>
      </c>
      <c r="N16" s="278">
        <v>5</v>
      </c>
      <c r="O16" s="183">
        <v>57</v>
      </c>
      <c r="P16" s="174"/>
      <c r="Q16" s="175"/>
      <c r="R16" s="174"/>
      <c r="S16" s="174"/>
      <c r="T16" s="175"/>
      <c r="U16" s="174"/>
      <c r="V16" s="176"/>
      <c r="W16" s="177"/>
      <c r="X16" s="176"/>
      <c r="Y16" s="176"/>
      <c r="Z16" s="177"/>
      <c r="AA16" s="176"/>
      <c r="AB16" s="84"/>
    </row>
    <row r="17" spans="1:28" ht="21" x14ac:dyDescent="0.3">
      <c r="A17" s="604" t="s">
        <v>23</v>
      </c>
      <c r="B17" s="605">
        <v>7</v>
      </c>
      <c r="C17" s="605"/>
      <c r="D17" s="605"/>
      <c r="E17" s="605">
        <v>3</v>
      </c>
      <c r="F17" s="605"/>
      <c r="G17" s="605"/>
      <c r="H17" s="605">
        <v>37</v>
      </c>
      <c r="I17" s="605">
        <v>2</v>
      </c>
      <c r="J17" s="605"/>
      <c r="K17" s="605"/>
      <c r="L17" s="170"/>
      <c r="M17" s="170"/>
      <c r="N17" s="170">
        <v>2</v>
      </c>
      <c r="O17" s="173">
        <v>51</v>
      </c>
      <c r="P17" s="174"/>
      <c r="Q17" s="175"/>
      <c r="R17" s="174"/>
      <c r="S17" s="174"/>
      <c r="T17" s="175"/>
      <c r="U17" s="174"/>
      <c r="V17" s="176"/>
      <c r="W17" s="177"/>
      <c r="X17" s="176"/>
      <c r="Y17" s="176"/>
      <c r="Z17" s="177"/>
      <c r="AA17" s="176"/>
      <c r="AB17" s="84"/>
    </row>
    <row r="18" spans="1:28" ht="21" x14ac:dyDescent="0.3">
      <c r="A18" s="608" t="s">
        <v>24</v>
      </c>
      <c r="B18" s="609">
        <v>2</v>
      </c>
      <c r="C18" s="609"/>
      <c r="D18" s="609"/>
      <c r="E18" s="609">
        <v>8</v>
      </c>
      <c r="F18" s="609"/>
      <c r="G18" s="609"/>
      <c r="H18" s="609">
        <v>115</v>
      </c>
      <c r="I18" s="609">
        <v>1</v>
      </c>
      <c r="J18" s="609"/>
      <c r="K18" s="609"/>
      <c r="L18" s="278"/>
      <c r="M18" s="278"/>
      <c r="N18" s="278"/>
      <c r="O18" s="183">
        <v>126</v>
      </c>
      <c r="P18" s="174"/>
      <c r="Q18" s="175"/>
      <c r="R18" s="174"/>
      <c r="S18" s="174"/>
      <c r="T18" s="175"/>
      <c r="U18" s="174"/>
      <c r="V18" s="176"/>
      <c r="W18" s="177"/>
      <c r="X18" s="176"/>
      <c r="Y18" s="176"/>
      <c r="Z18" s="177"/>
      <c r="AA18" s="176"/>
      <c r="AB18" s="84"/>
    </row>
    <row r="19" spans="1:28" ht="21" x14ac:dyDescent="0.3">
      <c r="A19" s="604" t="s">
        <v>25</v>
      </c>
      <c r="B19" s="605">
        <v>7</v>
      </c>
      <c r="C19" s="605"/>
      <c r="D19" s="605"/>
      <c r="E19" s="605">
        <v>2</v>
      </c>
      <c r="F19" s="605"/>
      <c r="G19" s="605"/>
      <c r="H19" s="605">
        <v>26</v>
      </c>
      <c r="I19" s="605">
        <v>2</v>
      </c>
      <c r="J19" s="605"/>
      <c r="K19" s="605"/>
      <c r="L19" s="170"/>
      <c r="M19" s="170"/>
      <c r="N19" s="170">
        <v>11</v>
      </c>
      <c r="O19" s="173">
        <v>48</v>
      </c>
      <c r="P19" s="174"/>
      <c r="Q19" s="175"/>
      <c r="R19" s="174"/>
      <c r="S19" s="174"/>
      <c r="T19" s="175"/>
      <c r="U19" s="174"/>
      <c r="V19" s="176"/>
      <c r="W19" s="177"/>
      <c r="X19" s="176"/>
      <c r="Y19" s="176"/>
      <c r="Z19" s="177"/>
      <c r="AA19" s="176"/>
      <c r="AB19" s="84"/>
    </row>
    <row r="20" spans="1:28" ht="21" x14ac:dyDescent="0.3">
      <c r="A20" s="608" t="s">
        <v>26</v>
      </c>
      <c r="B20" s="609">
        <v>6</v>
      </c>
      <c r="C20" s="609"/>
      <c r="D20" s="609">
        <v>1</v>
      </c>
      <c r="E20" s="609"/>
      <c r="F20" s="609"/>
      <c r="G20" s="609"/>
      <c r="H20" s="609">
        <v>15</v>
      </c>
      <c r="I20" s="609"/>
      <c r="J20" s="609"/>
      <c r="K20" s="609"/>
      <c r="L20" s="278"/>
      <c r="M20" s="278"/>
      <c r="N20" s="278"/>
      <c r="O20" s="183">
        <v>22</v>
      </c>
      <c r="P20" s="174"/>
      <c r="Q20" s="175"/>
      <c r="R20" s="174"/>
      <c r="S20" s="174"/>
      <c r="T20" s="175"/>
      <c r="U20" s="174"/>
      <c r="V20" s="176"/>
      <c r="W20" s="177"/>
      <c r="X20" s="176"/>
      <c r="Y20" s="176"/>
      <c r="Z20" s="177"/>
      <c r="AA20" s="176"/>
      <c r="AB20" s="84"/>
    </row>
    <row r="21" spans="1:28" ht="21" x14ac:dyDescent="0.3">
      <c r="A21" s="604" t="s">
        <v>27</v>
      </c>
      <c r="B21" s="605">
        <v>2</v>
      </c>
      <c r="C21" s="605"/>
      <c r="D21" s="605"/>
      <c r="E21" s="605">
        <v>4</v>
      </c>
      <c r="F21" s="605"/>
      <c r="G21" s="605"/>
      <c r="H21" s="605">
        <v>18</v>
      </c>
      <c r="I21" s="605"/>
      <c r="J21" s="605">
        <v>1</v>
      </c>
      <c r="K21" s="605"/>
      <c r="L21" s="170"/>
      <c r="M21" s="170"/>
      <c r="N21" s="170"/>
      <c r="O21" s="173">
        <v>25</v>
      </c>
      <c r="P21" s="174"/>
      <c r="Q21" s="175"/>
      <c r="R21" s="174"/>
      <c r="S21" s="174"/>
      <c r="T21" s="175"/>
      <c r="U21" s="174"/>
      <c r="V21" s="176"/>
      <c r="W21" s="177"/>
      <c r="X21" s="176"/>
      <c r="Y21" s="176"/>
      <c r="Z21" s="177"/>
      <c r="AA21" s="176"/>
      <c r="AB21" s="84"/>
    </row>
    <row r="22" spans="1:28" ht="21" x14ac:dyDescent="0.3">
      <c r="A22" s="608" t="s">
        <v>28</v>
      </c>
      <c r="B22" s="609">
        <v>2</v>
      </c>
      <c r="C22" s="609"/>
      <c r="D22" s="609">
        <v>2</v>
      </c>
      <c r="E22" s="609">
        <v>10</v>
      </c>
      <c r="F22" s="609">
        <v>1</v>
      </c>
      <c r="G22" s="609"/>
      <c r="H22" s="609">
        <v>39</v>
      </c>
      <c r="I22" s="609">
        <v>2</v>
      </c>
      <c r="J22" s="609"/>
      <c r="K22" s="609"/>
      <c r="L22" s="278"/>
      <c r="M22" s="278"/>
      <c r="N22" s="278"/>
      <c r="O22" s="183">
        <v>56</v>
      </c>
      <c r="P22" s="174"/>
      <c r="Q22" s="175"/>
      <c r="R22" s="174"/>
      <c r="S22" s="174"/>
      <c r="T22" s="175"/>
      <c r="U22" s="174"/>
      <c r="V22" s="176"/>
      <c r="W22" s="177"/>
      <c r="X22" s="176"/>
      <c r="Y22" s="176"/>
      <c r="Z22" s="177"/>
      <c r="AA22" s="176"/>
      <c r="AB22" s="84"/>
    </row>
    <row r="23" spans="1:28" ht="21" x14ac:dyDescent="0.3">
      <c r="A23" s="604" t="s">
        <v>29</v>
      </c>
      <c r="B23" s="605">
        <v>4</v>
      </c>
      <c r="C23" s="605"/>
      <c r="D23" s="605"/>
      <c r="E23" s="605">
        <v>4</v>
      </c>
      <c r="F23" s="605"/>
      <c r="G23" s="605"/>
      <c r="H23" s="605">
        <v>25</v>
      </c>
      <c r="I23" s="605"/>
      <c r="J23" s="605"/>
      <c r="K23" s="605"/>
      <c r="L23" s="170"/>
      <c r="M23" s="170"/>
      <c r="N23" s="170"/>
      <c r="O23" s="173">
        <v>33</v>
      </c>
      <c r="P23" s="174"/>
      <c r="Q23" s="175"/>
      <c r="R23" s="174"/>
      <c r="S23" s="174"/>
      <c r="T23" s="175"/>
      <c r="U23" s="174"/>
      <c r="V23" s="176"/>
      <c r="W23" s="177"/>
      <c r="X23" s="176"/>
      <c r="Y23" s="176"/>
      <c r="Z23" s="177"/>
      <c r="AA23" s="176"/>
      <c r="AB23" s="84"/>
    </row>
    <row r="24" spans="1:28" ht="21" x14ac:dyDescent="0.3">
      <c r="A24" s="608" t="s">
        <v>30</v>
      </c>
      <c r="B24" s="609">
        <v>10</v>
      </c>
      <c r="C24" s="609"/>
      <c r="D24" s="609"/>
      <c r="E24" s="609">
        <v>2</v>
      </c>
      <c r="F24" s="609"/>
      <c r="G24" s="609"/>
      <c r="H24" s="609">
        <v>29</v>
      </c>
      <c r="I24" s="609"/>
      <c r="J24" s="609"/>
      <c r="K24" s="609"/>
      <c r="L24" s="278"/>
      <c r="M24" s="278"/>
      <c r="N24" s="278">
        <v>1</v>
      </c>
      <c r="O24" s="183">
        <v>42</v>
      </c>
      <c r="P24" s="174"/>
      <c r="Q24" s="175"/>
      <c r="R24" s="174"/>
      <c r="S24" s="174"/>
      <c r="T24" s="175"/>
      <c r="U24" s="174"/>
      <c r="V24" s="57"/>
      <c r="W24" s="57"/>
      <c r="X24" s="57"/>
      <c r="Y24" s="57"/>
      <c r="Z24" s="57"/>
      <c r="AA24" s="57"/>
      <c r="AB24" s="84"/>
    </row>
    <row r="25" spans="1:28" ht="21" x14ac:dyDescent="0.3">
      <c r="A25" s="604" t="s">
        <v>31</v>
      </c>
      <c r="B25" s="605">
        <v>6</v>
      </c>
      <c r="C25" s="605"/>
      <c r="D25" s="605"/>
      <c r="E25" s="605">
        <v>8</v>
      </c>
      <c r="F25" s="605"/>
      <c r="G25" s="605"/>
      <c r="H25" s="605">
        <v>26</v>
      </c>
      <c r="I25" s="605"/>
      <c r="J25" s="605"/>
      <c r="K25" s="605"/>
      <c r="L25" s="170"/>
      <c r="M25" s="170"/>
      <c r="N25" s="170"/>
      <c r="O25" s="173">
        <v>40</v>
      </c>
      <c r="P25" s="174"/>
      <c r="Q25" s="175"/>
      <c r="R25" s="174"/>
      <c r="S25" s="174"/>
      <c r="T25" s="175"/>
      <c r="U25" s="174"/>
      <c r="V25" s="176"/>
      <c r="W25" s="177"/>
      <c r="X25" s="176"/>
      <c r="Y25" s="176"/>
      <c r="Z25" s="177"/>
      <c r="AA25" s="176"/>
      <c r="AB25" s="84"/>
    </row>
    <row r="26" spans="1:28" ht="21" x14ac:dyDescent="0.3">
      <c r="A26" s="608" t="s">
        <v>32</v>
      </c>
      <c r="B26" s="609">
        <v>4</v>
      </c>
      <c r="C26" s="609"/>
      <c r="D26" s="609">
        <v>1</v>
      </c>
      <c r="E26" s="609">
        <v>7</v>
      </c>
      <c r="F26" s="609"/>
      <c r="G26" s="609"/>
      <c r="H26" s="609">
        <v>106</v>
      </c>
      <c r="I26" s="609"/>
      <c r="J26" s="609"/>
      <c r="K26" s="609"/>
      <c r="L26" s="278">
        <v>1</v>
      </c>
      <c r="M26" s="278">
        <v>1</v>
      </c>
      <c r="N26" s="278">
        <v>2</v>
      </c>
      <c r="O26" s="183">
        <v>122</v>
      </c>
      <c r="P26" s="174"/>
      <c r="Q26" s="175"/>
      <c r="R26" s="174"/>
      <c r="S26" s="174"/>
      <c r="T26" s="175"/>
      <c r="U26" s="174"/>
      <c r="V26" s="176"/>
      <c r="W26" s="177"/>
      <c r="X26" s="176"/>
      <c r="Y26" s="176"/>
      <c r="Z26" s="177"/>
      <c r="AA26" s="176"/>
      <c r="AB26" s="84"/>
    </row>
    <row r="27" spans="1:28" ht="21" x14ac:dyDescent="0.3">
      <c r="A27" s="604" t="s">
        <v>33</v>
      </c>
      <c r="B27" s="605">
        <v>1</v>
      </c>
      <c r="C27" s="605"/>
      <c r="D27" s="605"/>
      <c r="E27" s="605"/>
      <c r="F27" s="605"/>
      <c r="G27" s="605">
        <v>1</v>
      </c>
      <c r="H27" s="605">
        <v>1</v>
      </c>
      <c r="I27" s="605"/>
      <c r="J27" s="605"/>
      <c r="K27" s="605"/>
      <c r="L27" s="170"/>
      <c r="M27" s="170"/>
      <c r="N27" s="170"/>
      <c r="O27" s="173">
        <v>3</v>
      </c>
      <c r="P27" s="174"/>
      <c r="Q27" s="175"/>
      <c r="R27" s="174"/>
      <c r="S27" s="174"/>
      <c r="T27" s="175"/>
      <c r="U27" s="174"/>
      <c r="V27" s="176"/>
      <c r="W27" s="177"/>
      <c r="X27" s="176"/>
      <c r="Y27" s="176"/>
      <c r="Z27" s="177"/>
      <c r="AA27" s="176"/>
      <c r="AB27" s="84"/>
    </row>
    <row r="28" spans="1:28" ht="21" x14ac:dyDescent="0.3">
      <c r="A28" s="608" t="s">
        <v>409</v>
      </c>
      <c r="B28" s="609">
        <v>2</v>
      </c>
      <c r="C28" s="609"/>
      <c r="D28" s="609"/>
      <c r="E28" s="609"/>
      <c r="F28" s="609"/>
      <c r="G28" s="609"/>
      <c r="H28" s="609">
        <v>4</v>
      </c>
      <c r="I28" s="609"/>
      <c r="J28" s="609"/>
      <c r="K28" s="609"/>
      <c r="L28" s="278">
        <v>1</v>
      </c>
      <c r="M28" s="278">
        <v>1</v>
      </c>
      <c r="N28" s="278"/>
      <c r="O28" s="183">
        <v>8</v>
      </c>
      <c r="P28" s="174"/>
      <c r="Q28" s="175"/>
      <c r="R28" s="174"/>
      <c r="S28" s="174"/>
      <c r="T28" s="175"/>
      <c r="U28" s="174"/>
      <c r="V28" s="176"/>
      <c r="W28" s="177"/>
      <c r="X28" s="176"/>
      <c r="Y28" s="176"/>
      <c r="Z28" s="177"/>
      <c r="AA28" s="176"/>
      <c r="AB28" s="84"/>
    </row>
    <row r="29" spans="1:28" ht="25.15" customHeight="1" x14ac:dyDescent="0.3">
      <c r="A29" s="604" t="s">
        <v>34</v>
      </c>
      <c r="B29" s="605">
        <v>4</v>
      </c>
      <c r="C29" s="605"/>
      <c r="D29" s="605">
        <v>2</v>
      </c>
      <c r="E29" s="605">
        <v>6</v>
      </c>
      <c r="F29" s="605"/>
      <c r="G29" s="605"/>
      <c r="H29" s="605">
        <v>38</v>
      </c>
      <c r="I29" s="605">
        <v>1</v>
      </c>
      <c r="J29" s="605"/>
      <c r="K29" s="605"/>
      <c r="L29" s="170"/>
      <c r="M29" s="170"/>
      <c r="N29" s="170">
        <v>4</v>
      </c>
      <c r="O29" s="173">
        <v>55</v>
      </c>
      <c r="P29" s="174"/>
      <c r="Q29" s="175"/>
      <c r="R29" s="174"/>
      <c r="S29" s="174"/>
      <c r="T29" s="175"/>
      <c r="U29" s="174"/>
      <c r="V29" s="176"/>
      <c r="W29" s="177"/>
      <c r="X29" s="176"/>
      <c r="Y29" s="176"/>
      <c r="Z29" s="177"/>
      <c r="AA29" s="176"/>
      <c r="AB29" s="84"/>
    </row>
    <row r="30" spans="1:28" ht="21" x14ac:dyDescent="0.3">
      <c r="A30" s="608" t="s">
        <v>35</v>
      </c>
      <c r="B30" s="609">
        <v>7</v>
      </c>
      <c r="C30" s="609"/>
      <c r="D30" s="609"/>
      <c r="E30" s="609">
        <v>6</v>
      </c>
      <c r="F30" s="609"/>
      <c r="G30" s="609"/>
      <c r="H30" s="609">
        <v>14</v>
      </c>
      <c r="I30" s="609"/>
      <c r="J30" s="609"/>
      <c r="K30" s="609"/>
      <c r="L30" s="278"/>
      <c r="M30" s="278"/>
      <c r="N30" s="278"/>
      <c r="O30" s="183">
        <v>27</v>
      </c>
      <c r="P30" s="174"/>
      <c r="Q30" s="175"/>
      <c r="R30" s="174"/>
      <c r="S30" s="174"/>
      <c r="T30" s="175"/>
      <c r="U30" s="174"/>
      <c r="V30" s="176"/>
      <c r="W30" s="177"/>
      <c r="X30" s="176"/>
      <c r="Y30" s="176"/>
      <c r="Z30" s="177"/>
      <c r="AA30" s="176"/>
      <c r="AB30" s="84"/>
    </row>
    <row r="31" spans="1:28" ht="21" x14ac:dyDescent="0.3">
      <c r="A31" s="604" t="s">
        <v>36</v>
      </c>
      <c r="B31" s="605">
        <v>4</v>
      </c>
      <c r="C31" s="605"/>
      <c r="D31" s="605"/>
      <c r="E31" s="605">
        <v>3</v>
      </c>
      <c r="F31" s="605"/>
      <c r="G31" s="605"/>
      <c r="H31" s="605">
        <v>25</v>
      </c>
      <c r="I31" s="605"/>
      <c r="J31" s="605"/>
      <c r="K31" s="605"/>
      <c r="L31" s="170"/>
      <c r="M31" s="170"/>
      <c r="N31" s="170">
        <v>1</v>
      </c>
      <c r="O31" s="173">
        <v>33</v>
      </c>
      <c r="P31" s="174"/>
      <c r="Q31" s="175"/>
      <c r="R31" s="174"/>
      <c r="S31" s="174"/>
      <c r="T31" s="175"/>
      <c r="U31" s="174"/>
      <c r="V31" s="176"/>
      <c r="W31" s="177"/>
      <c r="X31" s="176"/>
      <c r="Y31" s="176"/>
      <c r="Z31" s="177"/>
      <c r="AA31" s="176"/>
      <c r="AB31" s="84"/>
    </row>
    <row r="32" spans="1:28" s="84" customFormat="1" ht="21" x14ac:dyDescent="0.3">
      <c r="A32" s="608" t="s">
        <v>38</v>
      </c>
      <c r="B32" s="609">
        <v>4</v>
      </c>
      <c r="C32" s="609"/>
      <c r="D32" s="609"/>
      <c r="E32" s="609">
        <v>2</v>
      </c>
      <c r="F32" s="609"/>
      <c r="G32" s="609"/>
      <c r="H32" s="609">
        <v>28</v>
      </c>
      <c r="I32" s="609"/>
      <c r="J32" s="609"/>
      <c r="K32" s="609"/>
      <c r="L32" s="278"/>
      <c r="M32" s="278"/>
      <c r="N32" s="278"/>
      <c r="O32" s="183">
        <v>34</v>
      </c>
      <c r="P32" s="176"/>
      <c r="Q32" s="177"/>
      <c r="R32" s="176"/>
      <c r="S32" s="176"/>
      <c r="T32" s="177"/>
      <c r="U32" s="176"/>
      <c r="V32" s="176"/>
      <c r="W32" s="177"/>
      <c r="X32" s="176"/>
      <c r="Y32" s="176"/>
      <c r="Z32" s="177"/>
      <c r="AA32" s="176"/>
    </row>
    <row r="33" spans="1:28" ht="21" x14ac:dyDescent="0.3">
      <c r="A33" s="604" t="s">
        <v>39</v>
      </c>
      <c r="B33" s="605">
        <v>14</v>
      </c>
      <c r="C33" s="605"/>
      <c r="D33" s="605"/>
      <c r="E33" s="605">
        <v>6</v>
      </c>
      <c r="F33" s="605"/>
      <c r="G33" s="605"/>
      <c r="H33" s="605">
        <v>66</v>
      </c>
      <c r="I33" s="605">
        <v>1</v>
      </c>
      <c r="J33" s="605"/>
      <c r="K33" s="605"/>
      <c r="L33" s="170"/>
      <c r="M33" s="170"/>
      <c r="N33" s="170">
        <v>2</v>
      </c>
      <c r="O33" s="173">
        <v>89</v>
      </c>
      <c r="P33" s="174"/>
      <c r="Q33" s="175"/>
      <c r="R33" s="174"/>
      <c r="S33" s="174"/>
      <c r="T33" s="175"/>
      <c r="U33" s="174"/>
      <c r="V33" s="176"/>
      <c r="W33" s="177"/>
      <c r="X33" s="176"/>
      <c r="Y33" s="176"/>
      <c r="Z33" s="177"/>
      <c r="AA33" s="176"/>
      <c r="AB33" s="84"/>
    </row>
    <row r="34" spans="1:28" s="84" customFormat="1" ht="21" x14ac:dyDescent="0.3">
      <c r="A34" s="608" t="s">
        <v>40</v>
      </c>
      <c r="B34" s="609">
        <v>10</v>
      </c>
      <c r="C34" s="609">
        <v>1</v>
      </c>
      <c r="D34" s="609"/>
      <c r="E34" s="609">
        <v>6</v>
      </c>
      <c r="F34" s="609"/>
      <c r="G34" s="609"/>
      <c r="H34" s="609">
        <v>40</v>
      </c>
      <c r="I34" s="609"/>
      <c r="J34" s="609"/>
      <c r="K34" s="609">
        <v>1</v>
      </c>
      <c r="L34" s="278">
        <v>1</v>
      </c>
      <c r="M34" s="278"/>
      <c r="N34" s="278">
        <v>2</v>
      </c>
      <c r="O34" s="183">
        <v>61</v>
      </c>
      <c r="P34" s="176"/>
      <c r="Q34" s="177"/>
      <c r="R34" s="176"/>
      <c r="S34" s="176"/>
      <c r="T34" s="177"/>
      <c r="U34" s="176"/>
      <c r="V34" s="176"/>
      <c r="W34" s="177"/>
      <c r="X34" s="176"/>
      <c r="Y34" s="176"/>
      <c r="Z34" s="177"/>
      <c r="AA34" s="176"/>
    </row>
    <row r="35" spans="1:28" ht="21" x14ac:dyDescent="0.3">
      <c r="A35" s="604" t="s">
        <v>410</v>
      </c>
      <c r="B35" s="605">
        <v>13</v>
      </c>
      <c r="C35" s="605"/>
      <c r="D35" s="605"/>
      <c r="E35" s="605"/>
      <c r="F35" s="605">
        <v>2</v>
      </c>
      <c r="G35" s="605"/>
      <c r="H35" s="605">
        <v>13</v>
      </c>
      <c r="I35" s="605">
        <v>3</v>
      </c>
      <c r="J35" s="605"/>
      <c r="K35" s="605"/>
      <c r="L35" s="170"/>
      <c r="M35" s="170"/>
      <c r="N35" s="170">
        <v>3</v>
      </c>
      <c r="O35" s="173">
        <v>34</v>
      </c>
      <c r="P35" s="174"/>
      <c r="Q35" s="175"/>
      <c r="R35" s="174"/>
      <c r="S35" s="174"/>
      <c r="T35" s="175"/>
      <c r="U35" s="174"/>
      <c r="V35" s="176"/>
      <c r="W35" s="177"/>
      <c r="X35" s="176"/>
      <c r="Y35" s="176"/>
      <c r="Z35" s="177"/>
      <c r="AA35" s="176"/>
      <c r="AB35" s="84"/>
    </row>
    <row r="36" spans="1:28" s="84" customFormat="1" ht="21" x14ac:dyDescent="0.3">
      <c r="A36" s="608" t="s">
        <v>386</v>
      </c>
      <c r="B36" s="609"/>
      <c r="C36" s="609"/>
      <c r="D36" s="609"/>
      <c r="E36" s="609">
        <v>6</v>
      </c>
      <c r="F36" s="609"/>
      <c r="G36" s="609"/>
      <c r="H36" s="609">
        <v>12</v>
      </c>
      <c r="I36" s="609"/>
      <c r="J36" s="609"/>
      <c r="K36" s="609"/>
      <c r="L36" s="278"/>
      <c r="M36" s="278"/>
      <c r="N36" s="278"/>
      <c r="O36" s="183">
        <v>18</v>
      </c>
      <c r="P36" s="176"/>
      <c r="Q36" s="177"/>
      <c r="R36" s="176"/>
      <c r="S36" s="176"/>
      <c r="T36" s="177"/>
      <c r="U36" s="176"/>
      <c r="V36" s="176"/>
      <c r="W36" s="177"/>
      <c r="X36" s="176"/>
      <c r="Y36" s="176"/>
      <c r="Z36" s="177"/>
      <c r="AA36" s="176"/>
    </row>
    <row r="37" spans="1:28" ht="21" x14ac:dyDescent="0.3">
      <c r="A37" s="604" t="s">
        <v>42</v>
      </c>
      <c r="B37" s="605">
        <v>1</v>
      </c>
      <c r="C37" s="605"/>
      <c r="D37" s="605"/>
      <c r="E37" s="605">
        <v>7</v>
      </c>
      <c r="F37" s="605"/>
      <c r="G37" s="605"/>
      <c r="H37" s="605">
        <v>12</v>
      </c>
      <c r="I37" s="605"/>
      <c r="J37" s="605"/>
      <c r="K37" s="605"/>
      <c r="L37" s="170"/>
      <c r="M37" s="170"/>
      <c r="N37" s="170"/>
      <c r="O37" s="173">
        <v>20</v>
      </c>
      <c r="P37" s="174"/>
      <c r="Q37" s="175"/>
      <c r="R37" s="174"/>
      <c r="S37" s="174"/>
      <c r="T37" s="175"/>
      <c r="U37" s="174"/>
      <c r="V37" s="176"/>
      <c r="W37" s="177"/>
      <c r="X37" s="176"/>
      <c r="Y37" s="176"/>
      <c r="Z37" s="177"/>
      <c r="AA37" s="176"/>
      <c r="AB37" s="84"/>
    </row>
    <row r="38" spans="1:28" s="84" customFormat="1" ht="21" x14ac:dyDescent="0.3">
      <c r="A38" s="608" t="s">
        <v>43</v>
      </c>
      <c r="B38" s="609">
        <v>7</v>
      </c>
      <c r="C38" s="609"/>
      <c r="D38" s="609"/>
      <c r="E38" s="609">
        <v>11</v>
      </c>
      <c r="F38" s="609"/>
      <c r="G38" s="609"/>
      <c r="H38" s="609">
        <v>77</v>
      </c>
      <c r="I38" s="609">
        <v>1</v>
      </c>
      <c r="J38" s="609"/>
      <c r="K38" s="609"/>
      <c r="L38" s="278"/>
      <c r="M38" s="278"/>
      <c r="N38" s="278">
        <v>2</v>
      </c>
      <c r="O38" s="183">
        <v>98</v>
      </c>
      <c r="P38" s="176"/>
      <c r="Q38" s="177"/>
      <c r="R38" s="176"/>
      <c r="S38" s="176"/>
      <c r="T38" s="177"/>
      <c r="U38" s="176"/>
      <c r="V38" s="57"/>
      <c r="W38" s="57"/>
      <c r="X38" s="57"/>
      <c r="Y38" s="57"/>
      <c r="Z38" s="57"/>
      <c r="AA38" s="57"/>
    </row>
    <row r="39" spans="1:28" ht="21" x14ac:dyDescent="0.3">
      <c r="A39" s="604" t="s">
        <v>44</v>
      </c>
      <c r="B39" s="605">
        <v>5</v>
      </c>
      <c r="C39" s="605"/>
      <c r="D39" s="605">
        <v>2</v>
      </c>
      <c r="E39" s="605">
        <v>4</v>
      </c>
      <c r="F39" s="605"/>
      <c r="G39" s="605"/>
      <c r="H39" s="605">
        <v>20</v>
      </c>
      <c r="I39" s="605"/>
      <c r="J39" s="605"/>
      <c r="K39" s="605"/>
      <c r="L39" s="170"/>
      <c r="M39" s="170"/>
      <c r="N39" s="170">
        <v>2</v>
      </c>
      <c r="O39" s="173">
        <v>33</v>
      </c>
      <c r="P39" s="174"/>
      <c r="Q39" s="175"/>
      <c r="R39" s="174"/>
      <c r="S39" s="174"/>
      <c r="T39" s="175"/>
      <c r="U39" s="174"/>
      <c r="V39" s="176"/>
      <c r="W39" s="177"/>
      <c r="X39" s="176"/>
      <c r="Y39" s="176"/>
      <c r="Z39" s="177"/>
      <c r="AA39" s="176"/>
      <c r="AB39" s="84"/>
    </row>
    <row r="40" spans="1:28" s="84" customFormat="1" ht="21" x14ac:dyDescent="0.3">
      <c r="A40" s="608" t="s">
        <v>45</v>
      </c>
      <c r="B40" s="609">
        <v>4</v>
      </c>
      <c r="C40" s="609"/>
      <c r="D40" s="609">
        <v>1</v>
      </c>
      <c r="E40" s="609">
        <v>10</v>
      </c>
      <c r="F40" s="609"/>
      <c r="G40" s="609"/>
      <c r="H40" s="609">
        <v>46</v>
      </c>
      <c r="I40" s="609"/>
      <c r="J40" s="609"/>
      <c r="K40" s="609"/>
      <c r="L40" s="278"/>
      <c r="M40" s="278"/>
      <c r="N40" s="278">
        <v>2</v>
      </c>
      <c r="O40" s="183">
        <v>63</v>
      </c>
      <c r="P40" s="176"/>
      <c r="Q40" s="177"/>
      <c r="R40" s="176"/>
      <c r="S40" s="176"/>
      <c r="T40" s="177"/>
      <c r="U40" s="176"/>
      <c r="V40" s="176"/>
      <c r="W40" s="177"/>
      <c r="X40" s="176"/>
      <c r="Y40" s="176"/>
      <c r="Z40" s="177"/>
      <c r="AA40" s="176"/>
    </row>
    <row r="41" spans="1:28" ht="21" x14ac:dyDescent="0.3">
      <c r="A41" s="604" t="s">
        <v>47</v>
      </c>
      <c r="B41" s="605">
        <v>10</v>
      </c>
      <c r="C41" s="605">
        <v>1</v>
      </c>
      <c r="D41" s="605">
        <v>1</v>
      </c>
      <c r="E41" s="605">
        <v>23</v>
      </c>
      <c r="F41" s="605"/>
      <c r="G41" s="605"/>
      <c r="H41" s="605">
        <v>37</v>
      </c>
      <c r="I41" s="605"/>
      <c r="J41" s="605"/>
      <c r="K41" s="605"/>
      <c r="L41" s="170"/>
      <c r="M41" s="170">
        <v>1</v>
      </c>
      <c r="N41" s="170">
        <v>4</v>
      </c>
      <c r="O41" s="173">
        <v>77</v>
      </c>
      <c r="P41" s="174"/>
      <c r="Q41" s="175"/>
      <c r="R41" s="174"/>
      <c r="S41" s="174"/>
      <c r="T41" s="175"/>
      <c r="U41" s="174"/>
      <c r="V41" s="176"/>
      <c r="W41" s="177"/>
      <c r="X41" s="176"/>
      <c r="Y41" s="176"/>
      <c r="Z41" s="177"/>
      <c r="AA41" s="176"/>
      <c r="AB41" s="84"/>
    </row>
    <row r="42" spans="1:28" s="84" customFormat="1" ht="21" x14ac:dyDescent="0.3">
      <c r="A42" s="608" t="s">
        <v>411</v>
      </c>
      <c r="B42" s="609">
        <v>1</v>
      </c>
      <c r="C42" s="609"/>
      <c r="D42" s="609"/>
      <c r="E42" s="609"/>
      <c r="F42" s="609"/>
      <c r="G42" s="609"/>
      <c r="H42" s="609">
        <v>2</v>
      </c>
      <c r="I42" s="609"/>
      <c r="J42" s="609"/>
      <c r="K42" s="609"/>
      <c r="L42" s="278"/>
      <c r="M42" s="278"/>
      <c r="N42" s="278"/>
      <c r="O42" s="183">
        <v>3</v>
      </c>
      <c r="P42" s="176"/>
      <c r="Q42" s="177"/>
      <c r="R42" s="176"/>
      <c r="S42" s="176"/>
      <c r="T42" s="177"/>
      <c r="U42" s="176"/>
      <c r="V42" s="176"/>
      <c r="W42" s="177"/>
      <c r="X42" s="176"/>
      <c r="Y42" s="176"/>
      <c r="Z42" s="177"/>
      <c r="AA42" s="176"/>
    </row>
    <row r="43" spans="1:28" ht="21" x14ac:dyDescent="0.3">
      <c r="A43" s="610" t="s">
        <v>412</v>
      </c>
      <c r="B43" s="611">
        <v>1</v>
      </c>
      <c r="C43" s="612"/>
      <c r="D43" s="612"/>
      <c r="E43" s="612"/>
      <c r="F43" s="611"/>
      <c r="G43" s="611"/>
      <c r="H43" s="611">
        <v>4</v>
      </c>
      <c r="I43" s="611"/>
      <c r="J43" s="611"/>
      <c r="K43" s="611"/>
      <c r="L43" s="247"/>
      <c r="M43" s="247"/>
      <c r="N43" s="247"/>
      <c r="O43" s="248">
        <v>5</v>
      </c>
      <c r="P43" s="174"/>
      <c r="Q43" s="175"/>
      <c r="R43" s="174"/>
      <c r="S43" s="174"/>
      <c r="T43" s="175"/>
      <c r="U43" s="174"/>
      <c r="V43" s="176"/>
      <c r="W43" s="177"/>
      <c r="X43" s="176"/>
      <c r="Y43" s="176"/>
      <c r="Z43" s="177"/>
      <c r="AA43" s="176"/>
      <c r="AB43" s="84"/>
    </row>
    <row r="44" spans="1:28" ht="18.75" x14ac:dyDescent="0.3">
      <c r="A44" s="242"/>
      <c r="B44" s="243"/>
      <c r="C44" s="242"/>
      <c r="D44" s="242"/>
      <c r="E44" s="243"/>
      <c r="F44" s="242"/>
      <c r="G44" s="242"/>
      <c r="H44" s="243"/>
      <c r="I44" s="242"/>
      <c r="J44" s="242"/>
      <c r="K44" s="243"/>
      <c r="L44" s="242"/>
      <c r="M44" s="242"/>
      <c r="N44" s="243"/>
      <c r="O44" s="242"/>
      <c r="P44" s="176"/>
      <c r="Q44" s="175"/>
      <c r="R44" s="174"/>
      <c r="S44" s="174"/>
      <c r="T44" s="175"/>
      <c r="U44" s="174"/>
      <c r="V44" s="176"/>
      <c r="W44" s="177"/>
      <c r="X44" s="176"/>
      <c r="Y44" s="176"/>
      <c r="Z44" s="177"/>
      <c r="AA44" s="176"/>
      <c r="AB44" s="84"/>
    </row>
    <row r="45" spans="1:28" ht="18.75" x14ac:dyDescent="0.3">
      <c r="A45" s="178" t="s">
        <v>584</v>
      </c>
      <c r="B45" s="177"/>
      <c r="C45" s="176"/>
      <c r="D45" s="176"/>
      <c r="E45" s="177"/>
      <c r="F45" s="176"/>
      <c r="G45" s="176"/>
      <c r="H45" s="177"/>
      <c r="I45" s="176"/>
      <c r="J45" s="176"/>
      <c r="K45" s="177"/>
      <c r="L45" s="176"/>
      <c r="M45" s="176"/>
      <c r="N45" s="177"/>
      <c r="O45" s="176"/>
      <c r="P45" s="176"/>
      <c r="Q45" s="175"/>
      <c r="R45" s="174"/>
      <c r="S45" s="174"/>
      <c r="T45" s="175"/>
      <c r="U45" s="174"/>
      <c r="V45" s="176"/>
      <c r="W45" s="177"/>
      <c r="X45" s="176"/>
      <c r="Y45" s="176"/>
      <c r="Z45" s="177"/>
      <c r="AA45" s="176"/>
      <c r="AB45" s="84"/>
    </row>
    <row r="46" spans="1:28" ht="18.75" x14ac:dyDescent="0.3">
      <c r="A46" s="176"/>
      <c r="B46" s="177"/>
      <c r="C46" s="176"/>
      <c r="D46" s="176"/>
      <c r="E46" s="177"/>
      <c r="F46" s="176"/>
      <c r="G46" s="176"/>
      <c r="H46" s="177"/>
      <c r="I46" s="176"/>
      <c r="J46" s="176"/>
      <c r="K46" s="177"/>
      <c r="L46" s="176"/>
      <c r="M46" s="176"/>
      <c r="N46" s="177"/>
      <c r="O46" s="176"/>
      <c r="P46" s="176"/>
      <c r="Q46" s="175"/>
      <c r="R46" s="174"/>
      <c r="S46" s="174"/>
      <c r="T46" s="175"/>
      <c r="U46" s="174"/>
      <c r="V46" s="176"/>
      <c r="W46" s="177"/>
      <c r="X46" s="176"/>
      <c r="Y46" s="176"/>
      <c r="Z46" s="177"/>
      <c r="AA46" s="176"/>
      <c r="AB46" s="84"/>
    </row>
    <row r="47" spans="1:28" ht="18.75" x14ac:dyDescent="0.3">
      <c r="A47" s="176"/>
      <c r="B47" s="177"/>
      <c r="C47" s="176"/>
      <c r="D47" s="176"/>
      <c r="E47" s="177"/>
      <c r="F47" s="176"/>
      <c r="G47" s="176"/>
      <c r="H47" s="177"/>
      <c r="I47" s="176"/>
      <c r="J47" s="176"/>
      <c r="K47" s="177"/>
      <c r="L47" s="176"/>
      <c r="M47" s="176"/>
      <c r="N47" s="177"/>
      <c r="O47" s="176"/>
      <c r="P47" s="176"/>
      <c r="Q47" s="175"/>
      <c r="R47" s="174"/>
      <c r="S47" s="174"/>
      <c r="T47" s="175"/>
      <c r="U47" s="174"/>
      <c r="V47" s="176"/>
      <c r="W47" s="177"/>
      <c r="X47" s="176"/>
      <c r="Y47" s="176"/>
      <c r="Z47" s="177"/>
      <c r="AA47" s="176"/>
      <c r="AB47" s="84"/>
    </row>
    <row r="48" spans="1:28" ht="18.75" x14ac:dyDescent="0.3">
      <c r="A48" s="176"/>
      <c r="B48" s="177"/>
      <c r="C48" s="176"/>
      <c r="D48" s="176"/>
      <c r="E48" s="177"/>
      <c r="F48" s="176"/>
      <c r="G48" s="176"/>
      <c r="H48" s="177"/>
      <c r="I48" s="176"/>
      <c r="J48" s="176"/>
      <c r="K48" s="177"/>
      <c r="L48" s="176"/>
      <c r="M48" s="176"/>
      <c r="N48" s="177"/>
      <c r="O48" s="176"/>
      <c r="P48" s="176"/>
      <c r="Q48" s="175"/>
      <c r="R48" s="174"/>
      <c r="S48" s="174"/>
      <c r="T48" s="175"/>
      <c r="U48" s="174"/>
      <c r="V48" s="176"/>
      <c r="W48" s="177"/>
      <c r="X48" s="176"/>
      <c r="Y48" s="176"/>
      <c r="Z48" s="177"/>
      <c r="AA48" s="176"/>
      <c r="AB48" s="84"/>
    </row>
    <row r="49" spans="1:28" ht="18.75" x14ac:dyDescent="0.3">
      <c r="A49" s="176"/>
      <c r="B49" s="177"/>
      <c r="C49" s="176"/>
      <c r="D49" s="176"/>
      <c r="E49" s="177"/>
      <c r="F49" s="176"/>
      <c r="G49" s="176"/>
      <c r="H49" s="177"/>
      <c r="I49" s="176"/>
      <c r="J49" s="176"/>
      <c r="K49" s="177"/>
      <c r="L49" s="176"/>
      <c r="M49" s="176"/>
      <c r="N49" s="177"/>
      <c r="O49" s="176"/>
      <c r="P49" s="176"/>
      <c r="Q49" s="175"/>
      <c r="R49" s="174"/>
      <c r="S49" s="174"/>
      <c r="T49" s="175"/>
      <c r="U49" s="174"/>
      <c r="V49" s="176"/>
      <c r="W49" s="177"/>
      <c r="X49" s="176"/>
      <c r="Y49" s="176"/>
      <c r="Z49" s="177"/>
      <c r="AA49" s="176"/>
      <c r="AB49" s="84"/>
    </row>
    <row r="50" spans="1:28" ht="18.75" x14ac:dyDescent="0.3">
      <c r="A50" s="176"/>
      <c r="B50" s="177"/>
      <c r="C50" s="176"/>
      <c r="D50" s="176"/>
      <c r="E50" s="177"/>
      <c r="F50" s="176"/>
      <c r="G50" s="176"/>
      <c r="H50" s="177"/>
      <c r="I50" s="176"/>
      <c r="J50" s="176"/>
      <c r="K50" s="177"/>
      <c r="L50" s="176"/>
      <c r="M50" s="176"/>
      <c r="N50" s="177"/>
      <c r="O50" s="176"/>
      <c r="P50" s="176"/>
      <c r="Q50" s="175"/>
      <c r="R50" s="174"/>
      <c r="S50" s="174"/>
      <c r="T50" s="175"/>
      <c r="U50" s="174"/>
      <c r="V50" s="176"/>
      <c r="W50" s="177"/>
      <c r="X50" s="176"/>
      <c r="Y50" s="176"/>
      <c r="Z50" s="177"/>
      <c r="AA50" s="176"/>
      <c r="AB50" s="84"/>
    </row>
    <row r="51" spans="1:28" ht="18.75" x14ac:dyDescent="0.3">
      <c r="A51" s="176"/>
      <c r="B51" s="177"/>
      <c r="C51" s="176"/>
      <c r="D51" s="176"/>
      <c r="E51" s="177"/>
      <c r="F51" s="176"/>
      <c r="G51" s="176"/>
      <c r="H51" s="177"/>
      <c r="I51" s="176"/>
      <c r="J51" s="176"/>
      <c r="K51" s="177"/>
      <c r="L51" s="176"/>
      <c r="M51" s="176"/>
      <c r="N51" s="177"/>
      <c r="O51" s="176"/>
      <c r="P51" s="176"/>
      <c r="Q51" s="175"/>
      <c r="R51" s="174"/>
      <c r="S51" s="174"/>
      <c r="T51" s="175"/>
      <c r="U51" s="174"/>
      <c r="V51" s="176"/>
      <c r="W51" s="177"/>
      <c r="X51" s="176"/>
      <c r="Y51" s="176"/>
      <c r="Z51" s="177"/>
      <c r="AA51" s="176"/>
      <c r="AB51" s="84"/>
    </row>
    <row r="52" spans="1:28" ht="18.75" x14ac:dyDescent="0.3">
      <c r="A52" s="176"/>
      <c r="B52" s="177"/>
      <c r="C52" s="176"/>
      <c r="D52" s="176"/>
      <c r="E52" s="177"/>
      <c r="F52" s="176"/>
      <c r="G52" s="176"/>
      <c r="H52" s="177"/>
      <c r="I52" s="176"/>
      <c r="J52" s="176"/>
      <c r="K52" s="177"/>
      <c r="L52" s="176"/>
      <c r="M52" s="176"/>
      <c r="N52" s="177"/>
      <c r="O52" s="176"/>
      <c r="P52" s="176"/>
      <c r="Q52" s="175"/>
      <c r="R52" s="174"/>
      <c r="S52" s="174"/>
      <c r="T52" s="175"/>
      <c r="U52" s="174"/>
      <c r="V52" s="57"/>
      <c r="W52" s="57"/>
      <c r="X52" s="57"/>
      <c r="Y52" s="57"/>
      <c r="Z52" s="57"/>
      <c r="AA52" s="57"/>
      <c r="AB52" s="84"/>
    </row>
    <row r="53" spans="1:28" ht="18.75" x14ac:dyDescent="0.3">
      <c r="A53" s="176"/>
      <c r="B53" s="177"/>
      <c r="C53" s="176"/>
      <c r="D53" s="176"/>
      <c r="E53" s="177"/>
      <c r="F53" s="176"/>
      <c r="G53" s="176"/>
      <c r="H53" s="177"/>
      <c r="I53" s="176"/>
      <c r="J53" s="176"/>
      <c r="K53" s="177"/>
      <c r="L53" s="176"/>
      <c r="M53" s="176"/>
      <c r="N53" s="177"/>
      <c r="O53" s="176"/>
      <c r="P53" s="176"/>
      <c r="Q53" s="175"/>
      <c r="R53" s="174"/>
      <c r="S53" s="174"/>
      <c r="T53" s="175"/>
      <c r="U53" s="174"/>
      <c r="V53" s="176"/>
      <c r="W53" s="177"/>
      <c r="X53" s="176"/>
      <c r="Y53" s="176"/>
      <c r="Z53" s="177"/>
      <c r="AA53" s="176"/>
      <c r="AB53" s="84"/>
    </row>
    <row r="54" spans="1:28" ht="21" x14ac:dyDescent="0.35">
      <c r="A54" s="179"/>
      <c r="B54" s="180"/>
      <c r="C54" s="179"/>
      <c r="D54" s="179"/>
      <c r="E54" s="180"/>
      <c r="F54" s="179"/>
      <c r="G54" s="179"/>
      <c r="H54" s="180"/>
      <c r="I54" s="179"/>
      <c r="J54" s="179"/>
      <c r="K54" s="180"/>
      <c r="L54" s="179"/>
      <c r="M54" s="179"/>
      <c r="N54" s="180"/>
      <c r="O54" s="179"/>
      <c r="P54" s="179"/>
      <c r="Q54" s="181"/>
      <c r="R54" s="182"/>
      <c r="S54" s="182"/>
      <c r="T54" s="181"/>
      <c r="U54" s="182"/>
      <c r="V54" s="179"/>
      <c r="W54" s="180"/>
      <c r="X54" s="179"/>
      <c r="Y54" s="179"/>
      <c r="Z54" s="180"/>
      <c r="AA54" s="179"/>
      <c r="AB54" s="84"/>
    </row>
    <row r="55" spans="1:28" ht="21" x14ac:dyDescent="0.35">
      <c r="A55" s="179"/>
      <c r="B55" s="180"/>
      <c r="C55" s="179"/>
      <c r="D55" s="179"/>
      <c r="E55" s="180"/>
      <c r="F55" s="179"/>
      <c r="G55" s="179"/>
      <c r="H55" s="180"/>
      <c r="I55" s="179"/>
      <c r="J55" s="179"/>
      <c r="K55" s="180"/>
      <c r="L55" s="179"/>
      <c r="M55" s="179"/>
      <c r="N55" s="180"/>
      <c r="O55" s="179"/>
      <c r="P55" s="179"/>
      <c r="Q55" s="181"/>
      <c r="R55" s="182"/>
      <c r="S55" s="182"/>
      <c r="T55" s="181"/>
      <c r="U55" s="182"/>
      <c r="V55" s="179"/>
      <c r="W55" s="180"/>
      <c r="X55" s="179"/>
      <c r="Y55" s="179"/>
      <c r="Z55" s="180"/>
      <c r="AA55" s="179"/>
      <c r="AB55" s="84"/>
    </row>
    <row r="56" spans="1:28" ht="21" x14ac:dyDescent="0.35">
      <c r="A56" s="179"/>
      <c r="B56" s="180"/>
      <c r="C56" s="179"/>
      <c r="D56" s="179"/>
      <c r="E56" s="180"/>
      <c r="F56" s="179"/>
      <c r="G56" s="179"/>
      <c r="H56" s="180"/>
      <c r="I56" s="179"/>
      <c r="J56" s="179"/>
      <c r="K56" s="180"/>
      <c r="L56" s="179"/>
      <c r="M56" s="179"/>
      <c r="N56" s="180"/>
      <c r="O56" s="179"/>
      <c r="P56" s="179"/>
      <c r="Q56" s="181"/>
      <c r="R56" s="182"/>
      <c r="S56" s="182"/>
      <c r="T56" s="181"/>
      <c r="U56" s="182"/>
      <c r="V56" s="179"/>
      <c r="W56" s="180"/>
      <c r="X56" s="179"/>
      <c r="Y56" s="179"/>
      <c r="Z56" s="180"/>
      <c r="AA56" s="179"/>
      <c r="AB56" s="84"/>
    </row>
    <row r="57" spans="1:28" ht="21" x14ac:dyDescent="0.35">
      <c r="A57" s="179"/>
      <c r="B57" s="180"/>
      <c r="C57" s="179"/>
      <c r="D57" s="179"/>
      <c r="E57" s="180"/>
      <c r="F57" s="179"/>
      <c r="G57" s="179"/>
      <c r="H57" s="180"/>
      <c r="I57" s="179"/>
      <c r="J57" s="179"/>
      <c r="K57" s="180"/>
      <c r="L57" s="179"/>
      <c r="M57" s="179"/>
      <c r="N57" s="180"/>
      <c r="O57" s="179"/>
      <c r="P57" s="179"/>
      <c r="Q57" s="181"/>
      <c r="R57" s="182"/>
      <c r="S57" s="182"/>
      <c r="T57" s="181"/>
      <c r="U57" s="182"/>
      <c r="V57" s="179"/>
      <c r="W57" s="180"/>
      <c r="X57" s="179"/>
      <c r="Y57" s="179"/>
      <c r="Z57" s="180"/>
      <c r="AA57" s="179"/>
      <c r="AB57" s="84"/>
    </row>
    <row r="58" spans="1:28" ht="21" x14ac:dyDescent="0.35">
      <c r="A58" s="179"/>
      <c r="B58" s="180"/>
      <c r="C58" s="179"/>
      <c r="D58" s="179"/>
      <c r="E58" s="180"/>
      <c r="F58" s="179"/>
      <c r="G58" s="179"/>
      <c r="H58" s="180"/>
      <c r="I58" s="179"/>
      <c r="J58" s="179"/>
      <c r="K58" s="180"/>
      <c r="L58" s="179"/>
      <c r="M58" s="179"/>
      <c r="N58" s="180"/>
      <c r="O58" s="179"/>
      <c r="P58" s="179"/>
      <c r="Q58" s="181"/>
      <c r="R58" s="182"/>
      <c r="S58" s="182"/>
      <c r="T58" s="181"/>
      <c r="U58" s="182"/>
      <c r="V58" s="179"/>
      <c r="W58" s="180"/>
      <c r="X58" s="179"/>
      <c r="Y58" s="179"/>
      <c r="Z58" s="180"/>
      <c r="AA58" s="179"/>
      <c r="AB58" s="84"/>
    </row>
    <row r="59" spans="1:28" ht="21" x14ac:dyDescent="0.35">
      <c r="A59" s="179"/>
      <c r="B59" s="180"/>
      <c r="C59" s="179"/>
      <c r="D59" s="179"/>
      <c r="E59" s="180"/>
      <c r="F59" s="179"/>
      <c r="G59" s="179"/>
      <c r="H59" s="180"/>
      <c r="I59" s="179"/>
      <c r="J59" s="179"/>
      <c r="K59" s="180"/>
      <c r="L59" s="179"/>
      <c r="M59" s="179"/>
      <c r="N59" s="180"/>
      <c r="O59" s="179"/>
      <c r="P59" s="179"/>
      <c r="Q59" s="181"/>
      <c r="R59" s="182"/>
      <c r="S59" s="182"/>
      <c r="T59" s="181"/>
      <c r="U59" s="182"/>
      <c r="V59" s="179"/>
      <c r="W59" s="180"/>
      <c r="X59" s="179"/>
      <c r="Y59" s="179"/>
      <c r="Z59" s="180"/>
      <c r="AA59" s="179"/>
      <c r="AB59" s="84"/>
    </row>
    <row r="60" spans="1:28" ht="21" x14ac:dyDescent="0.35">
      <c r="A60" s="179"/>
      <c r="B60" s="180"/>
      <c r="C60" s="179"/>
      <c r="D60" s="179"/>
      <c r="E60" s="180"/>
      <c r="F60" s="179"/>
      <c r="G60" s="179"/>
      <c r="H60" s="180"/>
      <c r="I60" s="179"/>
      <c r="J60" s="179"/>
      <c r="K60" s="180"/>
      <c r="L60" s="179"/>
      <c r="M60" s="179"/>
      <c r="N60" s="180"/>
      <c r="O60" s="179"/>
      <c r="P60" s="179"/>
      <c r="Q60" s="181"/>
      <c r="R60" s="182"/>
      <c r="S60" s="182"/>
      <c r="T60" s="181"/>
      <c r="U60" s="182"/>
      <c r="V60" s="179"/>
      <c r="W60" s="180"/>
      <c r="X60" s="179"/>
      <c r="Y60" s="179"/>
      <c r="Z60" s="180"/>
      <c r="AA60" s="179"/>
      <c r="AB60" s="84"/>
    </row>
    <row r="61" spans="1:28" ht="21" x14ac:dyDescent="0.35">
      <c r="A61" s="179"/>
      <c r="B61" s="180"/>
      <c r="C61" s="179"/>
      <c r="D61" s="179"/>
      <c r="E61" s="180"/>
      <c r="F61" s="179"/>
      <c r="G61" s="179"/>
      <c r="H61" s="180"/>
      <c r="I61" s="179"/>
      <c r="J61" s="179"/>
      <c r="K61" s="180"/>
      <c r="L61" s="179"/>
      <c r="M61" s="179"/>
      <c r="N61" s="180"/>
      <c r="O61" s="179"/>
      <c r="P61" s="179"/>
      <c r="Q61" s="181"/>
      <c r="R61" s="182"/>
      <c r="S61" s="182"/>
      <c r="T61" s="181"/>
      <c r="U61" s="182"/>
      <c r="V61" s="179"/>
      <c r="W61" s="180"/>
      <c r="X61" s="179"/>
      <c r="Y61" s="179"/>
      <c r="Z61" s="180"/>
      <c r="AA61" s="179"/>
      <c r="AB61" s="84"/>
    </row>
    <row r="62" spans="1:28" ht="21" x14ac:dyDescent="0.35">
      <c r="A62" s="179"/>
      <c r="B62" s="180"/>
      <c r="C62" s="179"/>
      <c r="D62" s="179"/>
      <c r="E62" s="180"/>
      <c r="F62" s="179"/>
      <c r="G62" s="179"/>
      <c r="H62" s="180"/>
      <c r="I62" s="179"/>
      <c r="J62" s="179"/>
      <c r="K62" s="180"/>
      <c r="L62" s="179"/>
      <c r="M62" s="179"/>
      <c r="N62" s="180"/>
      <c r="O62" s="179"/>
      <c r="P62" s="179"/>
      <c r="Q62" s="181"/>
      <c r="R62" s="182"/>
      <c r="S62" s="182"/>
      <c r="T62" s="181"/>
      <c r="U62" s="182"/>
      <c r="V62" s="179"/>
      <c r="W62" s="180"/>
      <c r="X62" s="179"/>
      <c r="Y62" s="179"/>
      <c r="Z62" s="180"/>
      <c r="AA62" s="179"/>
      <c r="AB62" s="84"/>
    </row>
    <row r="63" spans="1:28" ht="21" x14ac:dyDescent="0.35">
      <c r="A63" s="179"/>
      <c r="B63" s="180"/>
      <c r="C63" s="179"/>
      <c r="D63" s="179"/>
      <c r="E63" s="180"/>
      <c r="F63" s="179"/>
      <c r="G63" s="179"/>
      <c r="H63" s="180"/>
      <c r="I63" s="179"/>
      <c r="J63" s="179"/>
      <c r="K63" s="180"/>
      <c r="L63" s="179"/>
      <c r="M63" s="179"/>
      <c r="N63" s="180"/>
      <c r="O63" s="179"/>
      <c r="P63" s="179"/>
      <c r="Q63" s="181"/>
      <c r="R63" s="182"/>
      <c r="S63" s="182"/>
      <c r="T63" s="181"/>
      <c r="U63" s="182"/>
      <c r="V63" s="179"/>
      <c r="W63" s="180"/>
      <c r="X63" s="179"/>
      <c r="Y63" s="179"/>
      <c r="Z63" s="180"/>
      <c r="AA63" s="179"/>
      <c r="AB63" s="84"/>
    </row>
    <row r="64" spans="1:28" ht="21" x14ac:dyDescent="0.35">
      <c r="A64" s="179"/>
      <c r="B64" s="180"/>
      <c r="C64" s="179"/>
      <c r="D64" s="179"/>
      <c r="E64" s="180"/>
      <c r="F64" s="179"/>
      <c r="G64" s="179"/>
      <c r="H64" s="180"/>
      <c r="I64" s="179"/>
      <c r="J64" s="179"/>
      <c r="K64" s="180"/>
      <c r="L64" s="179"/>
      <c r="M64" s="179"/>
      <c r="N64" s="180"/>
      <c r="O64" s="179"/>
      <c r="P64" s="179"/>
      <c r="Q64" s="181"/>
      <c r="R64" s="182"/>
      <c r="S64" s="182"/>
      <c r="T64" s="181"/>
      <c r="U64" s="182"/>
      <c r="V64" s="179"/>
      <c r="W64" s="180"/>
      <c r="X64" s="179"/>
      <c r="Y64" s="179"/>
      <c r="Z64" s="180"/>
      <c r="AA64" s="179"/>
      <c r="AB64" s="84"/>
    </row>
    <row r="65" spans="1:28" ht="21" x14ac:dyDescent="0.35">
      <c r="A65" s="179"/>
      <c r="B65" s="180"/>
      <c r="C65" s="179"/>
      <c r="D65" s="179"/>
      <c r="E65" s="180"/>
      <c r="F65" s="179"/>
      <c r="G65" s="179"/>
      <c r="H65" s="180"/>
      <c r="I65" s="179"/>
      <c r="J65" s="179"/>
      <c r="K65" s="180"/>
      <c r="L65" s="179"/>
      <c r="M65" s="179"/>
      <c r="N65" s="180"/>
      <c r="O65" s="179"/>
      <c r="P65" s="179"/>
      <c r="Q65" s="181"/>
      <c r="R65" s="182"/>
      <c r="S65" s="182"/>
      <c r="T65" s="181"/>
      <c r="U65" s="182"/>
      <c r="V65" s="179"/>
      <c r="W65" s="180"/>
      <c r="X65" s="179"/>
      <c r="Y65" s="179"/>
      <c r="Z65" s="180"/>
      <c r="AA65" s="179"/>
      <c r="AB65" s="84"/>
    </row>
    <row r="66" spans="1:28" ht="21" x14ac:dyDescent="0.35">
      <c r="A66" s="179"/>
      <c r="B66" s="180"/>
      <c r="C66" s="179"/>
      <c r="D66" s="179"/>
      <c r="E66" s="180"/>
      <c r="F66" s="179"/>
      <c r="G66" s="179"/>
      <c r="H66" s="180"/>
      <c r="I66" s="179"/>
      <c r="J66" s="179"/>
      <c r="K66" s="180"/>
      <c r="L66" s="179"/>
      <c r="M66" s="179"/>
      <c r="N66" s="180"/>
      <c r="O66" s="179"/>
      <c r="P66" s="179"/>
      <c r="Q66" s="181"/>
      <c r="R66" s="182"/>
      <c r="S66" s="182"/>
      <c r="T66" s="181"/>
      <c r="U66" s="182"/>
      <c r="V66" s="56"/>
      <c r="W66" s="56"/>
      <c r="X66" s="56"/>
      <c r="Y66" s="56"/>
      <c r="Z66" s="56"/>
      <c r="AA66" s="56"/>
      <c r="AB66" s="84"/>
    </row>
    <row r="67" spans="1:28" ht="21" x14ac:dyDescent="0.35">
      <c r="A67" s="179"/>
      <c r="B67" s="180"/>
      <c r="C67" s="179"/>
      <c r="D67" s="179"/>
      <c r="E67" s="180"/>
      <c r="F67" s="179"/>
      <c r="G67" s="179"/>
      <c r="H67" s="180"/>
      <c r="I67" s="179"/>
      <c r="J67" s="179"/>
      <c r="K67" s="180"/>
      <c r="L67" s="179"/>
      <c r="M67" s="179"/>
      <c r="N67" s="180"/>
      <c r="O67" s="179"/>
      <c r="P67" s="179"/>
      <c r="Q67" s="181"/>
      <c r="R67" s="182"/>
      <c r="S67" s="182"/>
      <c r="T67" s="181"/>
      <c r="U67" s="182"/>
      <c r="V67" s="179"/>
      <c r="W67" s="180"/>
      <c r="X67" s="179"/>
      <c r="Y67" s="179"/>
      <c r="Z67" s="180"/>
      <c r="AA67" s="179"/>
      <c r="AB67" s="84"/>
    </row>
    <row r="68" spans="1:28" ht="21" x14ac:dyDescent="0.35">
      <c r="A68" s="179"/>
      <c r="B68" s="180"/>
      <c r="C68" s="179"/>
      <c r="D68" s="179"/>
      <c r="E68" s="180"/>
      <c r="F68" s="179"/>
      <c r="G68" s="179"/>
      <c r="H68" s="180"/>
      <c r="I68" s="179"/>
      <c r="J68" s="179"/>
      <c r="K68" s="180"/>
      <c r="L68" s="179"/>
      <c r="M68" s="179"/>
      <c r="N68" s="180"/>
      <c r="O68" s="179"/>
      <c r="P68" s="179"/>
      <c r="Q68" s="181"/>
      <c r="R68" s="182"/>
      <c r="S68" s="182"/>
      <c r="T68" s="181"/>
      <c r="U68" s="182"/>
      <c r="V68" s="179"/>
      <c r="W68" s="180"/>
      <c r="X68" s="179"/>
      <c r="Y68" s="179"/>
      <c r="Z68" s="180"/>
      <c r="AA68" s="179"/>
      <c r="AB68" s="84"/>
    </row>
    <row r="69" spans="1:28" ht="21" x14ac:dyDescent="0.35">
      <c r="A69" s="179"/>
      <c r="B69" s="180"/>
      <c r="C69" s="179"/>
      <c r="D69" s="179"/>
      <c r="E69" s="180"/>
      <c r="F69" s="179"/>
      <c r="G69" s="179"/>
      <c r="H69" s="180"/>
      <c r="I69" s="179"/>
      <c r="J69" s="179"/>
      <c r="K69" s="180"/>
      <c r="L69" s="179"/>
      <c r="M69" s="179"/>
      <c r="N69" s="180"/>
      <c r="O69" s="179"/>
      <c r="P69" s="179"/>
      <c r="Q69" s="181"/>
      <c r="R69" s="182"/>
      <c r="S69" s="182"/>
      <c r="T69" s="181"/>
      <c r="U69" s="182"/>
      <c r="V69" s="179"/>
      <c r="W69" s="180"/>
      <c r="X69" s="179"/>
      <c r="Y69" s="179"/>
      <c r="Z69" s="180"/>
      <c r="AA69" s="179"/>
      <c r="AB69" s="84"/>
    </row>
    <row r="70" spans="1:28" ht="21" x14ac:dyDescent="0.35">
      <c r="A70" s="179"/>
      <c r="B70" s="180"/>
      <c r="C70" s="179"/>
      <c r="D70" s="179"/>
      <c r="E70" s="180"/>
      <c r="F70" s="179"/>
      <c r="G70" s="179"/>
      <c r="H70" s="180"/>
      <c r="I70" s="179"/>
      <c r="J70" s="179"/>
      <c r="K70" s="180"/>
      <c r="L70" s="179"/>
      <c r="M70" s="179"/>
      <c r="N70" s="180"/>
      <c r="O70" s="179"/>
      <c r="P70" s="179"/>
      <c r="Q70" s="181"/>
      <c r="R70" s="182"/>
      <c r="S70" s="182"/>
      <c r="T70" s="181"/>
      <c r="U70" s="182"/>
      <c r="V70" s="179"/>
      <c r="W70" s="180"/>
      <c r="X70" s="179"/>
      <c r="Y70" s="179"/>
      <c r="Z70" s="180"/>
      <c r="AA70" s="179"/>
      <c r="AB70" s="84"/>
    </row>
    <row r="71" spans="1:28" ht="21" x14ac:dyDescent="0.35">
      <c r="A71" s="179"/>
      <c r="B71" s="180"/>
      <c r="C71" s="179"/>
      <c r="D71" s="179"/>
      <c r="E71" s="180"/>
      <c r="F71" s="179"/>
      <c r="G71" s="179"/>
      <c r="H71" s="180"/>
      <c r="I71" s="179"/>
      <c r="J71" s="179"/>
      <c r="K71" s="180"/>
      <c r="L71" s="179"/>
      <c r="M71" s="179"/>
      <c r="N71" s="180"/>
      <c r="O71" s="179"/>
      <c r="P71" s="179"/>
      <c r="Q71" s="181"/>
      <c r="R71" s="182"/>
      <c r="S71" s="182"/>
      <c r="T71" s="181"/>
      <c r="U71" s="182"/>
      <c r="V71" s="179"/>
      <c r="W71" s="180"/>
      <c r="X71" s="179"/>
      <c r="Y71" s="179"/>
      <c r="Z71" s="180"/>
      <c r="AA71" s="179"/>
      <c r="AB71" s="84"/>
    </row>
    <row r="72" spans="1:28" ht="21" x14ac:dyDescent="0.35">
      <c r="A72" s="179"/>
      <c r="B72" s="180"/>
      <c r="C72" s="179"/>
      <c r="D72" s="179"/>
      <c r="E72" s="180"/>
      <c r="F72" s="179"/>
      <c r="G72" s="179"/>
      <c r="H72" s="180"/>
      <c r="I72" s="179"/>
      <c r="J72" s="179"/>
      <c r="K72" s="180"/>
      <c r="L72" s="179"/>
      <c r="M72" s="179"/>
      <c r="N72" s="180"/>
      <c r="O72" s="179"/>
      <c r="P72" s="179"/>
      <c r="Q72" s="181"/>
      <c r="R72" s="182"/>
      <c r="S72" s="182"/>
      <c r="T72" s="181"/>
      <c r="U72" s="182"/>
      <c r="V72" s="179"/>
      <c r="W72" s="180"/>
      <c r="X72" s="179"/>
      <c r="Y72" s="179"/>
      <c r="Z72" s="180"/>
      <c r="AA72" s="179"/>
      <c r="AB72" s="84"/>
    </row>
    <row r="73" spans="1:28" ht="21" x14ac:dyDescent="0.35">
      <c r="A73" s="179"/>
      <c r="B73" s="180"/>
      <c r="C73" s="179"/>
      <c r="D73" s="179"/>
      <c r="E73" s="180"/>
      <c r="F73" s="179"/>
      <c r="G73" s="179"/>
      <c r="H73" s="180"/>
      <c r="I73" s="179"/>
      <c r="J73" s="179"/>
      <c r="K73" s="180"/>
      <c r="L73" s="179"/>
      <c r="M73" s="179"/>
      <c r="N73" s="180"/>
      <c r="O73" s="179"/>
      <c r="P73" s="179"/>
      <c r="Q73" s="181"/>
      <c r="R73" s="182"/>
      <c r="S73" s="182"/>
      <c r="T73" s="181"/>
      <c r="U73" s="182"/>
      <c r="V73" s="179"/>
      <c r="W73" s="180"/>
      <c r="X73" s="179"/>
      <c r="Y73" s="179"/>
      <c r="Z73" s="180"/>
      <c r="AA73" s="179"/>
      <c r="AB73" s="84"/>
    </row>
    <row r="74" spans="1:28" ht="21" x14ac:dyDescent="0.35">
      <c r="A74" s="179"/>
      <c r="B74" s="180"/>
      <c r="C74" s="179"/>
      <c r="D74" s="179"/>
      <c r="E74" s="180"/>
      <c r="F74" s="179"/>
      <c r="G74" s="179"/>
      <c r="H74" s="180"/>
      <c r="I74" s="179"/>
      <c r="J74" s="179"/>
      <c r="K74" s="180"/>
      <c r="L74" s="179"/>
      <c r="M74" s="179"/>
      <c r="N74" s="180"/>
      <c r="O74" s="179"/>
      <c r="P74" s="179"/>
      <c r="Q74" s="181"/>
      <c r="R74" s="182"/>
      <c r="S74" s="182"/>
      <c r="T74" s="181"/>
      <c r="U74" s="182"/>
      <c r="V74" s="179"/>
      <c r="W74" s="180"/>
      <c r="X74" s="179"/>
      <c r="Y74" s="179"/>
      <c r="Z74" s="180"/>
      <c r="AA74" s="179"/>
      <c r="AB74" s="84"/>
    </row>
    <row r="75" spans="1:28" ht="21" x14ac:dyDescent="0.35">
      <c r="A75" s="183"/>
      <c r="B75" s="184"/>
      <c r="C75" s="184"/>
      <c r="D75" s="179"/>
      <c r="E75" s="180"/>
      <c r="F75" s="179"/>
      <c r="G75" s="179"/>
      <c r="H75" s="180"/>
      <c r="I75" s="179"/>
      <c r="J75" s="179"/>
      <c r="K75" s="180"/>
      <c r="L75" s="179"/>
      <c r="M75" s="179"/>
      <c r="N75" s="180"/>
      <c r="O75" s="179"/>
      <c r="P75" s="179"/>
      <c r="Q75" s="180"/>
      <c r="R75" s="179"/>
      <c r="S75" s="179"/>
      <c r="T75" s="180"/>
      <c r="U75" s="179"/>
      <c r="V75" s="179"/>
      <c r="W75" s="180"/>
      <c r="X75" s="179"/>
      <c r="Y75" s="179"/>
      <c r="Z75" s="180"/>
      <c r="AA75" s="179"/>
      <c r="AB75" s="84"/>
    </row>
    <row r="76" spans="1:28" ht="21" x14ac:dyDescent="0.25">
      <c r="A76" s="84"/>
      <c r="B76" s="84"/>
      <c r="C76" s="84"/>
      <c r="D76" s="180"/>
      <c r="E76" s="84"/>
      <c r="F76" s="84"/>
      <c r="G76" s="84"/>
      <c r="H76" s="84"/>
      <c r="I76" s="84"/>
      <c r="J76" s="84"/>
      <c r="K76" s="84"/>
      <c r="L76" s="84"/>
      <c r="M76" s="84"/>
      <c r="N76" s="84"/>
      <c r="O76" s="84"/>
      <c r="P76" s="84"/>
    </row>
  </sheetData>
  <mergeCells count="1">
    <mergeCell ref="A5:O6"/>
  </mergeCell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Lista de indicadores</vt:lpstr>
      <vt:lpstr>Lista de indicadores </vt:lpstr>
      <vt:lpstr>Cuadro 1</vt:lpstr>
      <vt:lpstr>Cuadro 2</vt:lpstr>
      <vt:lpstr>Cuadro 3</vt:lpstr>
      <vt:lpstr>Cuadro 4</vt:lpstr>
      <vt:lpstr>Cuadro 5</vt:lpstr>
      <vt:lpstr>Cuadro 6</vt:lpstr>
      <vt:lpstr>Cuadro 7</vt:lpstr>
      <vt:lpstr>Cuadro 8</vt:lpstr>
      <vt:lpstr>Cuadro 9</vt:lpstr>
      <vt:lpstr>Cuadro 10</vt:lpstr>
      <vt:lpstr>Cuadro 11</vt:lpstr>
      <vt:lpstr>Cuadro 12</vt:lpstr>
      <vt:lpstr>Cuadro 13</vt:lpstr>
      <vt:lpstr>Cuadro 14</vt:lpstr>
      <vt:lpstr>Cuadro 15</vt:lpstr>
      <vt:lpstr>Cuadro 16</vt:lpstr>
      <vt:lpstr>Cuadro 17</vt:lpstr>
      <vt:lpstr>Cuadro 18</vt:lpstr>
      <vt:lpstr>Cuadro 19</vt:lpstr>
      <vt:lpstr>Cuadro 20</vt:lpstr>
      <vt:lpstr>Cuadro 21</vt:lpstr>
      <vt:lpstr>Cuadro 22</vt:lpstr>
      <vt:lpstr>Cuadro 23</vt:lpstr>
      <vt:lpstr>Cuadro 24</vt:lpstr>
      <vt:lpstr>Cuadro 25</vt:lpstr>
      <vt:lpstr>Cuadro 26</vt:lpstr>
      <vt:lpstr>Cuadro 27</vt:lpstr>
      <vt:lpstr>Cuadro 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Fernanda Medina Tovar</dc:creator>
  <cp:lastModifiedBy>Carlos Arturo Mora Martinez</cp:lastModifiedBy>
  <cp:lastPrinted>2019-05-23T21:26:51Z</cp:lastPrinted>
  <dcterms:created xsi:type="dcterms:W3CDTF">2019-05-02T14:14:33Z</dcterms:created>
  <dcterms:modified xsi:type="dcterms:W3CDTF">2019-05-28T16:19:04Z</dcterms:modified>
</cp:coreProperties>
</file>