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onfig" sheetId="3" r:id="rId1"/>
    <sheet name="data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5" i="1" l="1"/>
  <c r="M44" i="1"/>
  <c r="Z45" i="1"/>
  <c r="Z44" i="1"/>
  <c r="AM45" i="1"/>
  <c r="AM44" i="1"/>
  <c r="AM17" i="1"/>
  <c r="AM16" i="1"/>
  <c r="AM3" i="1"/>
  <c r="AM2" i="1"/>
  <c r="AM31" i="1"/>
  <c r="AM30" i="1"/>
  <c r="Z31" i="1"/>
  <c r="Z30" i="1"/>
  <c r="Z17" i="1"/>
  <c r="Z16" i="1"/>
  <c r="Z3" i="1"/>
  <c r="Z2" i="1"/>
  <c r="M31" i="1"/>
  <c r="M30" i="1"/>
  <c r="M17" i="1"/>
  <c r="M16" i="1"/>
  <c r="M3" i="1"/>
  <c r="M2" i="1"/>
  <c r="I4" i="1" l="1"/>
  <c r="I46" i="1"/>
  <c r="V46" i="1"/>
  <c r="AI46" i="1"/>
  <c r="AI18" i="1"/>
  <c r="AI32" i="1"/>
  <c r="V32" i="1"/>
  <c r="I32" i="1"/>
  <c r="V18" i="1"/>
  <c r="I18" i="1"/>
  <c r="AE38" i="1" l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M47" i="1"/>
  <c r="AL47" i="1"/>
  <c r="AK47" i="1"/>
  <c r="AJ47" i="1"/>
  <c r="AI47" i="1"/>
  <c r="AH47" i="1"/>
  <c r="AG47" i="1"/>
  <c r="AF47" i="1"/>
  <c r="AE47" i="1"/>
  <c r="AD47" i="1"/>
  <c r="AK44" i="1" s="1"/>
  <c r="AC47" i="1"/>
  <c r="AI44" i="1" s="1"/>
  <c r="AB47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B38" i="1"/>
  <c r="AC38" i="1"/>
  <c r="AD38" i="1"/>
  <c r="AF38" i="1"/>
  <c r="AG38" i="1"/>
  <c r="AH38" i="1"/>
  <c r="AI38" i="1"/>
  <c r="AJ38" i="1"/>
  <c r="AK38" i="1"/>
  <c r="AL38" i="1"/>
  <c r="AM38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C33" i="1"/>
  <c r="AD33" i="1"/>
  <c r="AK30" i="1" s="1"/>
  <c r="AE33" i="1"/>
  <c r="AF33" i="1"/>
  <c r="AG33" i="1"/>
  <c r="AH33" i="1"/>
  <c r="AI33" i="1"/>
  <c r="AJ33" i="1"/>
  <c r="AK33" i="1"/>
  <c r="AL33" i="1"/>
  <c r="AM33" i="1"/>
  <c r="AB33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C19" i="1"/>
  <c r="AI16" i="1" s="1"/>
  <c r="AD19" i="1"/>
  <c r="AK16" i="1" s="1"/>
  <c r="AE19" i="1"/>
  <c r="AF19" i="1"/>
  <c r="AG19" i="1"/>
  <c r="AH19" i="1"/>
  <c r="AI19" i="1"/>
  <c r="AJ19" i="1"/>
  <c r="AK19" i="1"/>
  <c r="AL19" i="1"/>
  <c r="AM19" i="1"/>
  <c r="AB19" i="1"/>
  <c r="AB6" i="1"/>
  <c r="AC6" i="1"/>
  <c r="AD6" i="1"/>
  <c r="AE6" i="1"/>
  <c r="AF6" i="1"/>
  <c r="AG6" i="1"/>
  <c r="AH6" i="1"/>
  <c r="AI6" i="1"/>
  <c r="AJ6" i="1"/>
  <c r="AK6" i="1"/>
  <c r="AL6" i="1"/>
  <c r="AM6" i="1"/>
  <c r="AB7" i="1"/>
  <c r="AC7" i="1"/>
  <c r="AD7" i="1"/>
  <c r="AE7" i="1"/>
  <c r="AF7" i="1"/>
  <c r="AG7" i="1"/>
  <c r="AH7" i="1"/>
  <c r="AI7" i="1"/>
  <c r="AJ7" i="1"/>
  <c r="AK7" i="1"/>
  <c r="AL7" i="1"/>
  <c r="AM7" i="1"/>
  <c r="AB8" i="1"/>
  <c r="AC8" i="1"/>
  <c r="AD8" i="1"/>
  <c r="AE8" i="1"/>
  <c r="AF8" i="1"/>
  <c r="AG8" i="1"/>
  <c r="AH8" i="1"/>
  <c r="AI8" i="1"/>
  <c r="AJ8" i="1"/>
  <c r="AK8" i="1"/>
  <c r="AL8" i="1"/>
  <c r="AM8" i="1"/>
  <c r="AB9" i="1"/>
  <c r="AC9" i="1"/>
  <c r="AD9" i="1"/>
  <c r="AE9" i="1"/>
  <c r="AF9" i="1"/>
  <c r="AG9" i="1"/>
  <c r="AH9" i="1"/>
  <c r="AI9" i="1"/>
  <c r="AJ9" i="1"/>
  <c r="AK9" i="1"/>
  <c r="AL9" i="1"/>
  <c r="AM9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C5" i="1"/>
  <c r="AI2" i="1" s="1"/>
  <c r="AD5" i="1"/>
  <c r="AK2" i="1" s="1"/>
  <c r="AE5" i="1"/>
  <c r="AF5" i="1"/>
  <c r="AG5" i="1"/>
  <c r="AH5" i="1"/>
  <c r="AI5" i="1"/>
  <c r="AJ5" i="1"/>
  <c r="AK5" i="1"/>
  <c r="AL5" i="1"/>
  <c r="AM5" i="1"/>
  <c r="AB5" i="1"/>
  <c r="O48" i="1"/>
  <c r="P48" i="1"/>
  <c r="Q48" i="1"/>
  <c r="R48" i="1"/>
  <c r="S48" i="1"/>
  <c r="T48" i="1"/>
  <c r="U48" i="1"/>
  <c r="V48" i="1"/>
  <c r="W48" i="1"/>
  <c r="X48" i="1"/>
  <c r="Y48" i="1"/>
  <c r="Z48" i="1"/>
  <c r="O49" i="1"/>
  <c r="P49" i="1"/>
  <c r="Q49" i="1"/>
  <c r="R49" i="1"/>
  <c r="S49" i="1"/>
  <c r="T49" i="1"/>
  <c r="U49" i="1"/>
  <c r="V49" i="1"/>
  <c r="W49" i="1"/>
  <c r="X49" i="1"/>
  <c r="Y49" i="1"/>
  <c r="Z49" i="1"/>
  <c r="O50" i="1"/>
  <c r="P50" i="1"/>
  <c r="Q50" i="1"/>
  <c r="R50" i="1"/>
  <c r="S50" i="1"/>
  <c r="T50" i="1"/>
  <c r="U50" i="1"/>
  <c r="V50" i="1"/>
  <c r="W50" i="1"/>
  <c r="X50" i="1"/>
  <c r="Y50" i="1"/>
  <c r="Z50" i="1"/>
  <c r="O51" i="1"/>
  <c r="P51" i="1"/>
  <c r="Q51" i="1"/>
  <c r="R51" i="1"/>
  <c r="S51" i="1"/>
  <c r="T51" i="1"/>
  <c r="U51" i="1"/>
  <c r="V51" i="1"/>
  <c r="W51" i="1"/>
  <c r="X51" i="1"/>
  <c r="Y51" i="1"/>
  <c r="Z51" i="1"/>
  <c r="O52" i="1"/>
  <c r="P52" i="1"/>
  <c r="Q52" i="1"/>
  <c r="R52" i="1"/>
  <c r="S52" i="1"/>
  <c r="T52" i="1"/>
  <c r="U52" i="1"/>
  <c r="V52" i="1"/>
  <c r="W52" i="1"/>
  <c r="X52" i="1"/>
  <c r="Y52" i="1"/>
  <c r="Z52" i="1"/>
  <c r="O53" i="1"/>
  <c r="P53" i="1"/>
  <c r="Q53" i="1"/>
  <c r="R53" i="1"/>
  <c r="S53" i="1"/>
  <c r="T53" i="1"/>
  <c r="U53" i="1"/>
  <c r="V53" i="1"/>
  <c r="W53" i="1"/>
  <c r="X53" i="1"/>
  <c r="Y53" i="1"/>
  <c r="Z53" i="1"/>
  <c r="O54" i="1"/>
  <c r="P54" i="1"/>
  <c r="Q54" i="1"/>
  <c r="R54" i="1"/>
  <c r="S54" i="1"/>
  <c r="T54" i="1"/>
  <c r="U54" i="1"/>
  <c r="V54" i="1"/>
  <c r="W54" i="1"/>
  <c r="X54" i="1"/>
  <c r="Y54" i="1"/>
  <c r="Z54" i="1"/>
  <c r="O55" i="1"/>
  <c r="P55" i="1"/>
  <c r="Q55" i="1"/>
  <c r="R55" i="1"/>
  <c r="S55" i="1"/>
  <c r="T55" i="1"/>
  <c r="U55" i="1"/>
  <c r="V55" i="1"/>
  <c r="W55" i="1"/>
  <c r="X55" i="1"/>
  <c r="Y55" i="1"/>
  <c r="Z55" i="1"/>
  <c r="O56" i="1"/>
  <c r="P56" i="1"/>
  <c r="Q56" i="1"/>
  <c r="R56" i="1"/>
  <c r="S56" i="1"/>
  <c r="T56" i="1"/>
  <c r="U56" i="1"/>
  <c r="V56" i="1"/>
  <c r="W56" i="1"/>
  <c r="X56" i="1"/>
  <c r="Y56" i="1"/>
  <c r="Z56" i="1"/>
  <c r="P47" i="1"/>
  <c r="V44" i="1" s="1"/>
  <c r="Q47" i="1"/>
  <c r="X44" i="1" s="1"/>
  <c r="R47" i="1"/>
  <c r="S47" i="1"/>
  <c r="T47" i="1"/>
  <c r="U47" i="1"/>
  <c r="V47" i="1"/>
  <c r="W47" i="1"/>
  <c r="X47" i="1"/>
  <c r="Y47" i="1"/>
  <c r="Z47" i="1"/>
  <c r="O47" i="1"/>
  <c r="O34" i="1"/>
  <c r="P34" i="1"/>
  <c r="Q34" i="1"/>
  <c r="R34" i="1"/>
  <c r="S34" i="1"/>
  <c r="T34" i="1"/>
  <c r="U34" i="1"/>
  <c r="V34" i="1"/>
  <c r="W34" i="1"/>
  <c r="X34" i="1"/>
  <c r="Y34" i="1"/>
  <c r="Z34" i="1"/>
  <c r="O35" i="1"/>
  <c r="P35" i="1"/>
  <c r="Q35" i="1"/>
  <c r="R35" i="1"/>
  <c r="S35" i="1"/>
  <c r="T35" i="1"/>
  <c r="U35" i="1"/>
  <c r="V35" i="1"/>
  <c r="W35" i="1"/>
  <c r="X35" i="1"/>
  <c r="Y35" i="1"/>
  <c r="Z35" i="1"/>
  <c r="O36" i="1"/>
  <c r="P36" i="1"/>
  <c r="Q36" i="1"/>
  <c r="R36" i="1"/>
  <c r="S36" i="1"/>
  <c r="T36" i="1"/>
  <c r="U36" i="1"/>
  <c r="V36" i="1"/>
  <c r="W36" i="1"/>
  <c r="X36" i="1"/>
  <c r="Y36" i="1"/>
  <c r="Z36" i="1"/>
  <c r="O37" i="1"/>
  <c r="P37" i="1"/>
  <c r="Q37" i="1"/>
  <c r="R37" i="1"/>
  <c r="S37" i="1"/>
  <c r="T37" i="1"/>
  <c r="U37" i="1"/>
  <c r="V37" i="1"/>
  <c r="W37" i="1"/>
  <c r="X37" i="1"/>
  <c r="Y37" i="1"/>
  <c r="Z37" i="1"/>
  <c r="O38" i="1"/>
  <c r="P38" i="1"/>
  <c r="Q38" i="1"/>
  <c r="R38" i="1"/>
  <c r="S38" i="1"/>
  <c r="T38" i="1"/>
  <c r="U38" i="1"/>
  <c r="V38" i="1"/>
  <c r="W38" i="1"/>
  <c r="X38" i="1"/>
  <c r="Y38" i="1"/>
  <c r="Z38" i="1"/>
  <c r="O39" i="1"/>
  <c r="P39" i="1"/>
  <c r="Q39" i="1"/>
  <c r="R39" i="1"/>
  <c r="S39" i="1"/>
  <c r="T39" i="1"/>
  <c r="U39" i="1"/>
  <c r="V39" i="1"/>
  <c r="W39" i="1"/>
  <c r="X39" i="1"/>
  <c r="Y39" i="1"/>
  <c r="Z39" i="1"/>
  <c r="O40" i="1"/>
  <c r="P40" i="1"/>
  <c r="Q40" i="1"/>
  <c r="R40" i="1"/>
  <c r="S40" i="1"/>
  <c r="T40" i="1"/>
  <c r="U40" i="1"/>
  <c r="V40" i="1"/>
  <c r="W40" i="1"/>
  <c r="X40" i="1"/>
  <c r="Y40" i="1"/>
  <c r="Z40" i="1"/>
  <c r="O41" i="1"/>
  <c r="P41" i="1"/>
  <c r="Q41" i="1"/>
  <c r="R41" i="1"/>
  <c r="S41" i="1"/>
  <c r="T41" i="1"/>
  <c r="U41" i="1"/>
  <c r="V41" i="1"/>
  <c r="W41" i="1"/>
  <c r="X41" i="1"/>
  <c r="Y41" i="1"/>
  <c r="Z41" i="1"/>
  <c r="O42" i="1"/>
  <c r="P42" i="1"/>
  <c r="Q42" i="1"/>
  <c r="R42" i="1"/>
  <c r="S42" i="1"/>
  <c r="T42" i="1"/>
  <c r="U42" i="1"/>
  <c r="V42" i="1"/>
  <c r="W42" i="1"/>
  <c r="X42" i="1"/>
  <c r="Y42" i="1"/>
  <c r="Z42" i="1"/>
  <c r="P33" i="1"/>
  <c r="Q33" i="1"/>
  <c r="X30" i="1" s="1"/>
  <c r="R33" i="1"/>
  <c r="S33" i="1"/>
  <c r="T33" i="1"/>
  <c r="U33" i="1"/>
  <c r="V33" i="1"/>
  <c r="W33" i="1"/>
  <c r="X33" i="1"/>
  <c r="Y33" i="1"/>
  <c r="Z33" i="1"/>
  <c r="O33" i="1"/>
  <c r="O20" i="1"/>
  <c r="P20" i="1"/>
  <c r="Q20" i="1"/>
  <c r="R20" i="1"/>
  <c r="S20" i="1"/>
  <c r="T20" i="1"/>
  <c r="U20" i="1"/>
  <c r="V20" i="1"/>
  <c r="W20" i="1"/>
  <c r="X20" i="1"/>
  <c r="Y20" i="1"/>
  <c r="Z20" i="1"/>
  <c r="O21" i="1"/>
  <c r="P21" i="1"/>
  <c r="Q21" i="1"/>
  <c r="R21" i="1"/>
  <c r="S21" i="1"/>
  <c r="T21" i="1"/>
  <c r="U21" i="1"/>
  <c r="V21" i="1"/>
  <c r="W21" i="1"/>
  <c r="X21" i="1"/>
  <c r="Y21" i="1"/>
  <c r="Z21" i="1"/>
  <c r="O22" i="1"/>
  <c r="P22" i="1"/>
  <c r="Q22" i="1"/>
  <c r="R22" i="1"/>
  <c r="S22" i="1"/>
  <c r="T22" i="1"/>
  <c r="U22" i="1"/>
  <c r="V22" i="1"/>
  <c r="W22" i="1"/>
  <c r="X22" i="1"/>
  <c r="Y22" i="1"/>
  <c r="Z22" i="1"/>
  <c r="O23" i="1"/>
  <c r="P23" i="1"/>
  <c r="Q23" i="1"/>
  <c r="R23" i="1"/>
  <c r="S23" i="1"/>
  <c r="T23" i="1"/>
  <c r="U23" i="1"/>
  <c r="V23" i="1"/>
  <c r="W23" i="1"/>
  <c r="X23" i="1"/>
  <c r="Y23" i="1"/>
  <c r="Z23" i="1"/>
  <c r="O24" i="1"/>
  <c r="P24" i="1"/>
  <c r="Q24" i="1"/>
  <c r="R24" i="1"/>
  <c r="S24" i="1"/>
  <c r="T24" i="1"/>
  <c r="U24" i="1"/>
  <c r="V24" i="1"/>
  <c r="W24" i="1"/>
  <c r="X24" i="1"/>
  <c r="Y24" i="1"/>
  <c r="Z24" i="1"/>
  <c r="O25" i="1"/>
  <c r="P25" i="1"/>
  <c r="Q25" i="1"/>
  <c r="R25" i="1"/>
  <c r="S25" i="1"/>
  <c r="T25" i="1"/>
  <c r="U25" i="1"/>
  <c r="V25" i="1"/>
  <c r="W25" i="1"/>
  <c r="X25" i="1"/>
  <c r="Y25" i="1"/>
  <c r="Z25" i="1"/>
  <c r="O26" i="1"/>
  <c r="P26" i="1"/>
  <c r="Q26" i="1"/>
  <c r="R26" i="1"/>
  <c r="S26" i="1"/>
  <c r="T26" i="1"/>
  <c r="U26" i="1"/>
  <c r="V26" i="1"/>
  <c r="W26" i="1"/>
  <c r="X26" i="1"/>
  <c r="Y26" i="1"/>
  <c r="Z26" i="1"/>
  <c r="O27" i="1"/>
  <c r="P27" i="1"/>
  <c r="Q27" i="1"/>
  <c r="R27" i="1"/>
  <c r="S27" i="1"/>
  <c r="T27" i="1"/>
  <c r="U27" i="1"/>
  <c r="V27" i="1"/>
  <c r="W27" i="1"/>
  <c r="X27" i="1"/>
  <c r="Y27" i="1"/>
  <c r="Z27" i="1"/>
  <c r="O28" i="1"/>
  <c r="P28" i="1"/>
  <c r="Q28" i="1"/>
  <c r="R28" i="1"/>
  <c r="S28" i="1"/>
  <c r="T28" i="1"/>
  <c r="U28" i="1"/>
  <c r="V28" i="1"/>
  <c r="W28" i="1"/>
  <c r="X28" i="1"/>
  <c r="Y28" i="1"/>
  <c r="Z28" i="1"/>
  <c r="P19" i="1"/>
  <c r="V16" i="1" s="1"/>
  <c r="Q19" i="1"/>
  <c r="X16" i="1" s="1"/>
  <c r="R19" i="1"/>
  <c r="S19" i="1"/>
  <c r="T19" i="1"/>
  <c r="U19" i="1"/>
  <c r="V19" i="1"/>
  <c r="W19" i="1"/>
  <c r="X19" i="1"/>
  <c r="Y19" i="1"/>
  <c r="Z19" i="1"/>
  <c r="O19" i="1"/>
  <c r="O6" i="1"/>
  <c r="P6" i="1"/>
  <c r="Q6" i="1"/>
  <c r="R6" i="1"/>
  <c r="S6" i="1"/>
  <c r="T6" i="1"/>
  <c r="U6" i="1"/>
  <c r="V6" i="1"/>
  <c r="W6" i="1"/>
  <c r="X6" i="1"/>
  <c r="Y6" i="1"/>
  <c r="Z6" i="1"/>
  <c r="O7" i="1"/>
  <c r="P7" i="1"/>
  <c r="Q7" i="1"/>
  <c r="R7" i="1"/>
  <c r="S7" i="1"/>
  <c r="T7" i="1"/>
  <c r="U7" i="1"/>
  <c r="V7" i="1"/>
  <c r="W7" i="1"/>
  <c r="X7" i="1"/>
  <c r="Y7" i="1"/>
  <c r="Z7" i="1"/>
  <c r="O8" i="1"/>
  <c r="P8" i="1"/>
  <c r="Q8" i="1"/>
  <c r="R8" i="1"/>
  <c r="S8" i="1"/>
  <c r="T8" i="1"/>
  <c r="U8" i="1"/>
  <c r="V8" i="1"/>
  <c r="W8" i="1"/>
  <c r="X8" i="1"/>
  <c r="Y8" i="1"/>
  <c r="Z8" i="1"/>
  <c r="O9" i="1"/>
  <c r="P9" i="1"/>
  <c r="Q9" i="1"/>
  <c r="R9" i="1"/>
  <c r="S9" i="1"/>
  <c r="T9" i="1"/>
  <c r="U9" i="1"/>
  <c r="V9" i="1"/>
  <c r="W9" i="1"/>
  <c r="X9" i="1"/>
  <c r="Y9" i="1"/>
  <c r="Z9" i="1"/>
  <c r="O10" i="1"/>
  <c r="P10" i="1"/>
  <c r="Q10" i="1"/>
  <c r="R10" i="1"/>
  <c r="S10" i="1"/>
  <c r="T10" i="1"/>
  <c r="U10" i="1"/>
  <c r="V10" i="1"/>
  <c r="W10" i="1"/>
  <c r="X10" i="1"/>
  <c r="Y10" i="1"/>
  <c r="Z10" i="1"/>
  <c r="O11" i="1"/>
  <c r="P11" i="1"/>
  <c r="Q11" i="1"/>
  <c r="R11" i="1"/>
  <c r="S11" i="1"/>
  <c r="T11" i="1"/>
  <c r="U11" i="1"/>
  <c r="V11" i="1"/>
  <c r="W11" i="1"/>
  <c r="X11" i="1"/>
  <c r="Y11" i="1"/>
  <c r="Z11" i="1"/>
  <c r="O12" i="1"/>
  <c r="P12" i="1"/>
  <c r="Q12" i="1"/>
  <c r="R12" i="1"/>
  <c r="S12" i="1"/>
  <c r="T12" i="1"/>
  <c r="U12" i="1"/>
  <c r="V12" i="1"/>
  <c r="W12" i="1"/>
  <c r="X12" i="1"/>
  <c r="Y12" i="1"/>
  <c r="Z12" i="1"/>
  <c r="O13" i="1"/>
  <c r="P13" i="1"/>
  <c r="Q13" i="1"/>
  <c r="R13" i="1"/>
  <c r="S13" i="1"/>
  <c r="T13" i="1"/>
  <c r="U13" i="1"/>
  <c r="V13" i="1"/>
  <c r="W13" i="1"/>
  <c r="X13" i="1"/>
  <c r="Y13" i="1"/>
  <c r="Z13" i="1"/>
  <c r="O14" i="1"/>
  <c r="P14" i="1"/>
  <c r="Q14" i="1"/>
  <c r="R14" i="1"/>
  <c r="S14" i="1"/>
  <c r="T14" i="1"/>
  <c r="U14" i="1"/>
  <c r="V14" i="1"/>
  <c r="W14" i="1"/>
  <c r="X14" i="1"/>
  <c r="Y14" i="1"/>
  <c r="Z14" i="1"/>
  <c r="P5" i="1"/>
  <c r="V2" i="1" s="1"/>
  <c r="Q5" i="1"/>
  <c r="X2" i="1" s="1"/>
  <c r="R5" i="1"/>
  <c r="S5" i="1"/>
  <c r="T5" i="1"/>
  <c r="U5" i="1"/>
  <c r="V5" i="1"/>
  <c r="W5" i="1"/>
  <c r="X5" i="1"/>
  <c r="Y5" i="1"/>
  <c r="Z5" i="1"/>
  <c r="O5" i="1"/>
  <c r="A13" i="3"/>
  <c r="B13" i="3"/>
  <c r="B12" i="3"/>
  <c r="B11" i="3"/>
  <c r="B10" i="3"/>
  <c r="A12" i="3"/>
  <c r="A11" i="3"/>
  <c r="A10" i="3"/>
  <c r="A7" i="3"/>
  <c r="A8" i="3"/>
  <c r="A9" i="3"/>
  <c r="B9" i="3"/>
  <c r="B8" i="3"/>
  <c r="B7" i="3"/>
  <c r="B6" i="3"/>
  <c r="A6" i="3"/>
  <c r="AF44" i="1"/>
  <c r="AF30" i="1"/>
  <c r="AF16" i="1"/>
  <c r="AF2" i="1"/>
  <c r="S44" i="1"/>
  <c r="S30" i="1"/>
  <c r="S16" i="1"/>
  <c r="S2" i="1"/>
  <c r="B48" i="1"/>
  <c r="C48" i="1"/>
  <c r="D48" i="1"/>
  <c r="E48" i="1"/>
  <c r="F48" i="1"/>
  <c r="G48" i="1"/>
  <c r="H48" i="1"/>
  <c r="I48" i="1"/>
  <c r="J48" i="1"/>
  <c r="K48" i="1"/>
  <c r="L48" i="1"/>
  <c r="M48" i="1"/>
  <c r="B49" i="1"/>
  <c r="C49" i="1"/>
  <c r="D49" i="1"/>
  <c r="E49" i="1"/>
  <c r="F49" i="1"/>
  <c r="G49" i="1"/>
  <c r="H49" i="1"/>
  <c r="I49" i="1"/>
  <c r="J49" i="1"/>
  <c r="K49" i="1"/>
  <c r="L49" i="1"/>
  <c r="M49" i="1"/>
  <c r="B50" i="1"/>
  <c r="C50" i="1"/>
  <c r="D50" i="1"/>
  <c r="E50" i="1"/>
  <c r="F50" i="1"/>
  <c r="G50" i="1"/>
  <c r="H50" i="1"/>
  <c r="I50" i="1"/>
  <c r="J50" i="1"/>
  <c r="K50" i="1"/>
  <c r="L50" i="1"/>
  <c r="M50" i="1"/>
  <c r="B51" i="1"/>
  <c r="C51" i="1"/>
  <c r="D51" i="1"/>
  <c r="E51" i="1"/>
  <c r="F51" i="1"/>
  <c r="G51" i="1"/>
  <c r="H51" i="1"/>
  <c r="I51" i="1"/>
  <c r="J51" i="1"/>
  <c r="K51" i="1"/>
  <c r="L51" i="1"/>
  <c r="M51" i="1"/>
  <c r="B52" i="1"/>
  <c r="C52" i="1"/>
  <c r="D52" i="1"/>
  <c r="E52" i="1"/>
  <c r="F52" i="1"/>
  <c r="G52" i="1"/>
  <c r="H52" i="1"/>
  <c r="I52" i="1"/>
  <c r="J52" i="1"/>
  <c r="K52" i="1"/>
  <c r="L52" i="1"/>
  <c r="M52" i="1"/>
  <c r="B53" i="1"/>
  <c r="C53" i="1"/>
  <c r="D53" i="1"/>
  <c r="E53" i="1"/>
  <c r="F53" i="1"/>
  <c r="G53" i="1"/>
  <c r="H53" i="1"/>
  <c r="I53" i="1"/>
  <c r="J53" i="1"/>
  <c r="K53" i="1"/>
  <c r="L53" i="1"/>
  <c r="M53" i="1"/>
  <c r="B54" i="1"/>
  <c r="C54" i="1"/>
  <c r="D54" i="1"/>
  <c r="E54" i="1"/>
  <c r="F54" i="1"/>
  <c r="G54" i="1"/>
  <c r="H54" i="1"/>
  <c r="I54" i="1"/>
  <c r="J54" i="1"/>
  <c r="K54" i="1"/>
  <c r="L54" i="1"/>
  <c r="M54" i="1"/>
  <c r="B55" i="1"/>
  <c r="C55" i="1"/>
  <c r="D55" i="1"/>
  <c r="E55" i="1"/>
  <c r="F55" i="1"/>
  <c r="G55" i="1"/>
  <c r="H55" i="1"/>
  <c r="I55" i="1"/>
  <c r="J55" i="1"/>
  <c r="K55" i="1"/>
  <c r="L55" i="1"/>
  <c r="M55" i="1"/>
  <c r="B56" i="1"/>
  <c r="C56" i="1"/>
  <c r="D56" i="1"/>
  <c r="E56" i="1"/>
  <c r="F56" i="1"/>
  <c r="G56" i="1"/>
  <c r="H56" i="1"/>
  <c r="I56" i="1"/>
  <c r="J56" i="1"/>
  <c r="K56" i="1"/>
  <c r="L56" i="1"/>
  <c r="M56" i="1"/>
  <c r="C47" i="1"/>
  <c r="I44" i="1" s="1"/>
  <c r="D47" i="1"/>
  <c r="K44" i="1" s="1"/>
  <c r="E47" i="1"/>
  <c r="F47" i="1"/>
  <c r="G47" i="1"/>
  <c r="H47" i="1"/>
  <c r="I47" i="1"/>
  <c r="J47" i="1"/>
  <c r="K47" i="1"/>
  <c r="L47" i="1"/>
  <c r="M47" i="1"/>
  <c r="B47" i="1"/>
  <c r="B34" i="1"/>
  <c r="C34" i="1"/>
  <c r="D34" i="1"/>
  <c r="E34" i="1"/>
  <c r="F34" i="1"/>
  <c r="G34" i="1"/>
  <c r="H34" i="1"/>
  <c r="I34" i="1"/>
  <c r="J34" i="1"/>
  <c r="K34" i="1"/>
  <c r="L34" i="1"/>
  <c r="M34" i="1"/>
  <c r="B35" i="1"/>
  <c r="C35" i="1"/>
  <c r="D35" i="1"/>
  <c r="E35" i="1"/>
  <c r="F35" i="1"/>
  <c r="G35" i="1"/>
  <c r="H35" i="1"/>
  <c r="I35" i="1"/>
  <c r="J35" i="1"/>
  <c r="K35" i="1"/>
  <c r="L35" i="1"/>
  <c r="M35" i="1"/>
  <c r="B36" i="1"/>
  <c r="C36" i="1"/>
  <c r="D36" i="1"/>
  <c r="E36" i="1"/>
  <c r="F36" i="1"/>
  <c r="G36" i="1"/>
  <c r="H36" i="1"/>
  <c r="I36" i="1"/>
  <c r="J36" i="1"/>
  <c r="K36" i="1"/>
  <c r="L36" i="1"/>
  <c r="M36" i="1"/>
  <c r="B37" i="1"/>
  <c r="C37" i="1"/>
  <c r="D37" i="1"/>
  <c r="E37" i="1"/>
  <c r="F37" i="1"/>
  <c r="G37" i="1"/>
  <c r="H37" i="1"/>
  <c r="I37" i="1"/>
  <c r="J37" i="1"/>
  <c r="K37" i="1"/>
  <c r="L37" i="1"/>
  <c r="M37" i="1"/>
  <c r="B38" i="1"/>
  <c r="C38" i="1"/>
  <c r="D38" i="1"/>
  <c r="E38" i="1"/>
  <c r="F38" i="1"/>
  <c r="G38" i="1"/>
  <c r="H38" i="1"/>
  <c r="I38" i="1"/>
  <c r="J38" i="1"/>
  <c r="K38" i="1"/>
  <c r="L38" i="1"/>
  <c r="M38" i="1"/>
  <c r="B39" i="1"/>
  <c r="C39" i="1"/>
  <c r="D39" i="1"/>
  <c r="E39" i="1"/>
  <c r="F39" i="1"/>
  <c r="G39" i="1"/>
  <c r="H39" i="1"/>
  <c r="I39" i="1"/>
  <c r="J39" i="1"/>
  <c r="K39" i="1"/>
  <c r="L39" i="1"/>
  <c r="M39" i="1"/>
  <c r="B40" i="1"/>
  <c r="C40" i="1"/>
  <c r="D40" i="1"/>
  <c r="E40" i="1"/>
  <c r="F40" i="1"/>
  <c r="G40" i="1"/>
  <c r="H40" i="1"/>
  <c r="I40" i="1"/>
  <c r="J40" i="1"/>
  <c r="K40" i="1"/>
  <c r="L40" i="1"/>
  <c r="M40" i="1"/>
  <c r="B41" i="1"/>
  <c r="C41" i="1"/>
  <c r="D41" i="1"/>
  <c r="E41" i="1"/>
  <c r="F41" i="1"/>
  <c r="G41" i="1"/>
  <c r="H41" i="1"/>
  <c r="I41" i="1"/>
  <c r="J41" i="1"/>
  <c r="K41" i="1"/>
  <c r="L41" i="1"/>
  <c r="M41" i="1"/>
  <c r="B42" i="1"/>
  <c r="C42" i="1"/>
  <c r="D42" i="1"/>
  <c r="E42" i="1"/>
  <c r="F42" i="1"/>
  <c r="G42" i="1"/>
  <c r="H42" i="1"/>
  <c r="I42" i="1"/>
  <c r="J42" i="1"/>
  <c r="K42" i="1"/>
  <c r="L42" i="1"/>
  <c r="M42" i="1"/>
  <c r="C33" i="1"/>
  <c r="I30" i="1" s="1"/>
  <c r="D33" i="1"/>
  <c r="K30" i="1" s="1"/>
  <c r="E33" i="1"/>
  <c r="F33" i="1"/>
  <c r="G33" i="1"/>
  <c r="H33" i="1"/>
  <c r="I33" i="1"/>
  <c r="J33" i="1"/>
  <c r="K33" i="1"/>
  <c r="L33" i="1"/>
  <c r="M33" i="1"/>
  <c r="B33" i="1"/>
  <c r="B20" i="1"/>
  <c r="C20" i="1"/>
  <c r="D20" i="1"/>
  <c r="E20" i="1"/>
  <c r="F20" i="1"/>
  <c r="G20" i="1"/>
  <c r="H20" i="1"/>
  <c r="I20" i="1"/>
  <c r="J20" i="1"/>
  <c r="K20" i="1"/>
  <c r="L20" i="1"/>
  <c r="M20" i="1"/>
  <c r="B21" i="1"/>
  <c r="C21" i="1"/>
  <c r="D21" i="1"/>
  <c r="E21" i="1"/>
  <c r="F21" i="1"/>
  <c r="G21" i="1"/>
  <c r="H21" i="1"/>
  <c r="I21" i="1"/>
  <c r="J21" i="1"/>
  <c r="K21" i="1"/>
  <c r="L21" i="1"/>
  <c r="M21" i="1"/>
  <c r="B22" i="1"/>
  <c r="C22" i="1"/>
  <c r="D22" i="1"/>
  <c r="E22" i="1"/>
  <c r="F22" i="1"/>
  <c r="G22" i="1"/>
  <c r="H22" i="1"/>
  <c r="I22" i="1"/>
  <c r="J22" i="1"/>
  <c r="K22" i="1"/>
  <c r="L22" i="1"/>
  <c r="M22" i="1"/>
  <c r="B23" i="1"/>
  <c r="C23" i="1"/>
  <c r="D23" i="1"/>
  <c r="E23" i="1"/>
  <c r="F23" i="1"/>
  <c r="G23" i="1"/>
  <c r="H23" i="1"/>
  <c r="I23" i="1"/>
  <c r="J23" i="1"/>
  <c r="K23" i="1"/>
  <c r="L23" i="1"/>
  <c r="M23" i="1"/>
  <c r="B24" i="1"/>
  <c r="C24" i="1"/>
  <c r="D24" i="1"/>
  <c r="E24" i="1"/>
  <c r="F24" i="1"/>
  <c r="G24" i="1"/>
  <c r="H24" i="1"/>
  <c r="I24" i="1"/>
  <c r="J24" i="1"/>
  <c r="K24" i="1"/>
  <c r="L24" i="1"/>
  <c r="M24" i="1"/>
  <c r="B25" i="1"/>
  <c r="C25" i="1"/>
  <c r="D25" i="1"/>
  <c r="E25" i="1"/>
  <c r="F25" i="1"/>
  <c r="G25" i="1"/>
  <c r="H25" i="1"/>
  <c r="I25" i="1"/>
  <c r="J25" i="1"/>
  <c r="K25" i="1"/>
  <c r="L25" i="1"/>
  <c r="M25" i="1"/>
  <c r="B26" i="1"/>
  <c r="C26" i="1"/>
  <c r="D26" i="1"/>
  <c r="E26" i="1"/>
  <c r="F26" i="1"/>
  <c r="G26" i="1"/>
  <c r="H26" i="1"/>
  <c r="I26" i="1"/>
  <c r="J26" i="1"/>
  <c r="K26" i="1"/>
  <c r="L26" i="1"/>
  <c r="M26" i="1"/>
  <c r="B27" i="1"/>
  <c r="C27" i="1"/>
  <c r="D27" i="1"/>
  <c r="E27" i="1"/>
  <c r="F27" i="1"/>
  <c r="G27" i="1"/>
  <c r="H27" i="1"/>
  <c r="I27" i="1"/>
  <c r="J27" i="1"/>
  <c r="K27" i="1"/>
  <c r="L27" i="1"/>
  <c r="M27" i="1"/>
  <c r="B28" i="1"/>
  <c r="C28" i="1"/>
  <c r="D28" i="1"/>
  <c r="E28" i="1"/>
  <c r="F28" i="1"/>
  <c r="G28" i="1"/>
  <c r="H28" i="1"/>
  <c r="I28" i="1"/>
  <c r="J28" i="1"/>
  <c r="K28" i="1"/>
  <c r="L28" i="1"/>
  <c r="M28" i="1"/>
  <c r="C19" i="1"/>
  <c r="I16" i="1" s="1"/>
  <c r="D19" i="1"/>
  <c r="K16" i="1" s="1"/>
  <c r="E19" i="1"/>
  <c r="F19" i="1"/>
  <c r="G19" i="1"/>
  <c r="H19" i="1"/>
  <c r="I19" i="1"/>
  <c r="J19" i="1"/>
  <c r="K19" i="1"/>
  <c r="L19" i="1"/>
  <c r="M19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J5" i="1"/>
  <c r="K5" i="1"/>
  <c r="L5" i="1"/>
  <c r="M5" i="1"/>
  <c r="I5" i="1"/>
  <c r="H6" i="1"/>
  <c r="H7" i="1"/>
  <c r="H8" i="1"/>
  <c r="H9" i="1"/>
  <c r="H10" i="1"/>
  <c r="H11" i="1"/>
  <c r="H12" i="1"/>
  <c r="H13" i="1"/>
  <c r="H14" i="1"/>
  <c r="H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G5" i="1"/>
  <c r="F5" i="1"/>
  <c r="B19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D5" i="1"/>
  <c r="E5" i="1"/>
  <c r="C5" i="1"/>
  <c r="B5" i="1"/>
  <c r="B5" i="3"/>
  <c r="A5" i="3"/>
  <c r="B4" i="3"/>
  <c r="A4" i="3"/>
  <c r="B3" i="3"/>
  <c r="A3" i="3"/>
  <c r="B2" i="3"/>
  <c r="A2" i="3"/>
  <c r="AC45" i="1" l="1"/>
  <c r="AD45" i="1" s="1"/>
  <c r="AC3" i="1"/>
  <c r="AD3" i="1" s="1"/>
  <c r="P31" i="1"/>
  <c r="Q31" i="1" s="1"/>
  <c r="AC31" i="1"/>
  <c r="AD31" i="1" s="1"/>
  <c r="V30" i="1"/>
  <c r="AI30" i="1"/>
  <c r="AC17" i="1"/>
  <c r="AD17" i="1" s="1"/>
  <c r="P3" i="1"/>
  <c r="Q3" i="1" s="1"/>
  <c r="P17" i="1"/>
  <c r="Q17" i="1" s="1"/>
  <c r="P45" i="1"/>
  <c r="Q45" i="1" s="1"/>
  <c r="C45" i="1"/>
  <c r="D45" i="1" s="1"/>
  <c r="F44" i="1"/>
  <c r="C31" i="1"/>
  <c r="D31" i="1" s="1"/>
  <c r="F30" i="1"/>
  <c r="C17" i="1"/>
  <c r="D17" i="1" s="1"/>
  <c r="F16" i="1"/>
  <c r="K2" i="1"/>
  <c r="I2" i="1"/>
  <c r="F2" i="1"/>
  <c r="C3" i="1" l="1"/>
  <c r="D3" i="1" s="1"/>
</calcChain>
</file>

<file path=xl/sharedStrings.xml><?xml version="1.0" encoding="utf-8"?>
<sst xmlns="http://schemas.openxmlformats.org/spreadsheetml/2006/main" count="465" uniqueCount="46">
  <si>
    <t>Binance</t>
  </si>
  <si>
    <t>BtcTurk</t>
  </si>
  <si>
    <t>Paribu</t>
  </si>
  <si>
    <t>Fexobit</t>
  </si>
  <si>
    <t>Bitexen</t>
  </si>
  <si>
    <t>BinanceTR</t>
  </si>
  <si>
    <t>TRY</t>
  </si>
  <si>
    <t>Yukarıda</t>
  </si>
  <si>
    <t>Aşağıda</t>
  </si>
  <si>
    <t>Asset:</t>
  </si>
  <si>
    <t>Currency:</t>
  </si>
  <si>
    <t>Bids</t>
  </si>
  <si>
    <t>Asks</t>
  </si>
  <si>
    <t>Exchanges</t>
  </si>
  <si>
    <t>Spreads</t>
  </si>
  <si>
    <t>Market Spread:</t>
  </si>
  <si>
    <t>%</t>
  </si>
  <si>
    <t>ETH</t>
  </si>
  <si>
    <t>SOL</t>
  </si>
  <si>
    <t>BTC</t>
  </si>
  <si>
    <t>USDT</t>
  </si>
  <si>
    <t>filter_df_bid_exchange</t>
  </si>
  <si>
    <t>filter_df_bid</t>
  </si>
  <si>
    <t>filter_df_ask_exchange</t>
  </si>
  <si>
    <t>filter_df_ask</t>
  </si>
  <si>
    <t>filter_df_spread_exchange</t>
  </si>
  <si>
    <t>filter_df_spread</t>
  </si>
  <si>
    <t>filter_df_spread_perc</t>
  </si>
  <si>
    <t>filter_df_arbt_exchange</t>
  </si>
  <si>
    <t>filter_df_yuksek_arbt</t>
  </si>
  <si>
    <t>filter_df_yuksek_arbt_perc</t>
  </si>
  <si>
    <t>filter_df_dusuk_arbt</t>
  </si>
  <si>
    <t>filter_df_dusuk_arbt_perc</t>
  </si>
  <si>
    <t>FTX</t>
  </si>
  <si>
    <t>Spreads %</t>
  </si>
  <si>
    <t>MANA</t>
  </si>
  <si>
    <t>XRP</t>
  </si>
  <si>
    <t>USD</t>
  </si>
  <si>
    <t>Asset</t>
  </si>
  <si>
    <t>Currency</t>
  </si>
  <si>
    <t>Referance Exchange</t>
  </si>
  <si>
    <t>Exchanges Names Format</t>
  </si>
  <si>
    <t>TRYB</t>
  </si>
  <si>
    <t>Icrypex</t>
  </si>
  <si>
    <t>Bitçi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</si>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</sst>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_-;\-* #,##0.000_-;_-* &quot;-&quot;??_-;_-@_-"/>
    <numFmt numFmtId="165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7">
    <xf numFmtId="0" fontId="0" fillId="0" borderId="0" xfId="0"/>
    <xf numFmtId="43" fontId="2" fillId="0" borderId="15" xfId="2" applyFont="1" applyBorder="1" applyAlignment="1">
      <alignment horizontal="center" vertical="center"/>
    </xf>
    <xf numFmtId="43" fontId="0" fillId="0" borderId="3" xfId="2" applyFont="1" applyBorder="1" applyAlignment="1">
      <alignment horizontal="center" vertical="center"/>
    </xf>
    <xf numFmtId="43" fontId="2" fillId="0" borderId="14" xfId="2" applyFont="1" applyBorder="1" applyAlignment="1">
      <alignment horizontal="center" vertical="center"/>
    </xf>
    <xf numFmtId="43" fontId="0" fillId="0" borderId="9" xfId="2" applyFont="1" applyBorder="1" applyAlignment="1">
      <alignment horizontal="center" vertical="center"/>
    </xf>
    <xf numFmtId="43" fontId="2" fillId="0" borderId="4" xfId="2" applyFont="1" applyBorder="1" applyAlignment="1">
      <alignment horizontal="center" vertical="center"/>
    </xf>
    <xf numFmtId="43" fontId="2" fillId="0" borderId="5" xfId="2" applyFont="1" applyBorder="1" applyAlignment="1">
      <alignment horizontal="center" vertical="center"/>
    </xf>
    <xf numFmtId="43" fontId="2" fillId="0" borderId="13" xfId="2" applyFont="1" applyBorder="1" applyAlignment="1">
      <alignment horizontal="center" vertical="center"/>
    </xf>
    <xf numFmtId="43" fontId="2" fillId="0" borderId="13" xfId="2" applyFont="1" applyFill="1" applyBorder="1" applyAlignment="1">
      <alignment horizontal="center" vertical="center"/>
    </xf>
    <xf numFmtId="43" fontId="0" fillId="0" borderId="0" xfId="2" applyFont="1" applyAlignment="1">
      <alignment horizontal="center" vertical="center"/>
    </xf>
    <xf numFmtId="43" fontId="5" fillId="0" borderId="1" xfId="2" applyFont="1" applyBorder="1" applyAlignment="1">
      <alignment horizontal="center" vertical="center"/>
    </xf>
    <xf numFmtId="43" fontId="5" fillId="0" borderId="2" xfId="2" applyFont="1" applyBorder="1" applyAlignment="1">
      <alignment horizontal="center" vertical="center"/>
    </xf>
    <xf numFmtId="43" fontId="5" fillId="0" borderId="3" xfId="2" applyFont="1" applyBorder="1" applyAlignment="1">
      <alignment horizontal="center" vertical="center"/>
    </xf>
    <xf numFmtId="43" fontId="5" fillId="0" borderId="0" xfId="2" applyFont="1" applyAlignment="1">
      <alignment horizontal="center" vertical="center"/>
    </xf>
    <xf numFmtId="43" fontId="5" fillId="0" borderId="4" xfId="2" applyFont="1" applyBorder="1" applyAlignment="1">
      <alignment horizontal="center" vertical="center"/>
    </xf>
    <xf numFmtId="43" fontId="5" fillId="0" borderId="0" xfId="2" applyFont="1" applyBorder="1" applyAlignment="1">
      <alignment horizontal="center" vertical="center"/>
    </xf>
    <xf numFmtId="43" fontId="5" fillId="0" borderId="5" xfId="2" applyFont="1" applyBorder="1" applyAlignment="1">
      <alignment horizontal="center" vertical="center"/>
    </xf>
    <xf numFmtId="43" fontId="5" fillId="0" borderId="6" xfId="2" applyFont="1" applyBorder="1" applyAlignment="1">
      <alignment horizontal="center" vertical="center"/>
    </xf>
    <xf numFmtId="43" fontId="5" fillId="0" borderId="7" xfId="2" applyFont="1" applyBorder="1" applyAlignment="1">
      <alignment horizontal="center" vertical="center"/>
    </xf>
    <xf numFmtId="43" fontId="5" fillId="0" borderId="8" xfId="2" applyFont="1" applyBorder="1" applyAlignment="1">
      <alignment horizontal="center" vertical="center"/>
    </xf>
    <xf numFmtId="43" fontId="5" fillId="0" borderId="16" xfId="2" applyFont="1" applyBorder="1" applyAlignment="1">
      <alignment horizontal="center" vertical="center"/>
    </xf>
    <xf numFmtId="43" fontId="5" fillId="0" borderId="17" xfId="2" applyFont="1" applyBorder="1" applyAlignment="1">
      <alignment horizontal="center" vertical="center"/>
    </xf>
    <xf numFmtId="43" fontId="5" fillId="0" borderId="18" xfId="2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2" fillId="0" borderId="9" xfId="1" applyNumberFormat="1" applyFont="1" applyBorder="1" applyAlignment="1">
      <alignment horizontal="center" vertical="center"/>
    </xf>
    <xf numFmtId="10" fontId="5" fillId="0" borderId="3" xfId="1" applyNumberFormat="1" applyFont="1" applyBorder="1" applyAlignment="1">
      <alignment horizontal="center" vertical="center"/>
    </xf>
    <xf numFmtId="10" fontId="5" fillId="0" borderId="5" xfId="1" applyNumberFormat="1" applyFont="1" applyBorder="1" applyAlignment="1">
      <alignment horizontal="center" vertical="center"/>
    </xf>
    <xf numFmtId="10" fontId="5" fillId="0" borderId="8" xfId="1" applyNumberFormat="1" applyFont="1" applyBorder="1" applyAlignment="1">
      <alignment horizontal="center" vertical="center"/>
    </xf>
    <xf numFmtId="10" fontId="2" fillId="0" borderId="13" xfId="1" applyNumberFormat="1" applyFont="1" applyFill="1" applyBorder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4" fontId="0" fillId="0" borderId="3" xfId="2" applyNumberFormat="1" applyFont="1" applyBorder="1" applyAlignment="1">
      <alignment horizontal="center" vertical="center"/>
    </xf>
    <xf numFmtId="164" fontId="2" fillId="0" borderId="15" xfId="2" applyNumberFormat="1" applyFont="1" applyBorder="1" applyAlignment="1">
      <alignment horizontal="center" vertical="center"/>
    </xf>
    <xf numFmtId="164" fontId="0" fillId="0" borderId="14" xfId="2" applyNumberFormat="1" applyFont="1" applyBorder="1" applyAlignment="1">
      <alignment horizontal="center" vertical="center"/>
    </xf>
    <xf numFmtId="164" fontId="0" fillId="0" borderId="9" xfId="2" applyNumberFormat="1" applyFont="1" applyBorder="1" applyAlignment="1">
      <alignment horizontal="center" vertical="center"/>
    </xf>
    <xf numFmtId="164" fontId="2" fillId="0" borderId="0" xfId="2" applyNumberFormat="1" applyFont="1" applyBorder="1" applyAlignment="1">
      <alignment horizontal="center" vertical="center"/>
    </xf>
    <xf numFmtId="164" fontId="5" fillId="0" borderId="12" xfId="2" applyNumberFormat="1" applyFont="1" applyBorder="1" applyAlignment="1">
      <alignment horizontal="center" vertical="center"/>
    </xf>
    <xf numFmtId="164" fontId="5" fillId="0" borderId="2" xfId="2" applyNumberFormat="1" applyFont="1" applyBorder="1" applyAlignment="1">
      <alignment horizontal="center" vertical="center"/>
    </xf>
    <xf numFmtId="164" fontId="5" fillId="0" borderId="10" xfId="2" applyNumberFormat="1" applyFont="1" applyBorder="1" applyAlignment="1">
      <alignment horizontal="center" vertical="center"/>
    </xf>
    <xf numFmtId="164" fontId="5" fillId="0" borderId="0" xfId="2" applyNumberFormat="1" applyFont="1" applyBorder="1" applyAlignment="1">
      <alignment horizontal="center" vertical="center"/>
    </xf>
    <xf numFmtId="164" fontId="5" fillId="0" borderId="11" xfId="2" applyNumberFormat="1" applyFont="1" applyBorder="1" applyAlignment="1">
      <alignment horizontal="center" vertical="center"/>
    </xf>
    <xf numFmtId="164" fontId="5" fillId="0" borderId="7" xfId="2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16" xfId="0" applyFont="1" applyBorder="1" applyAlignment="1">
      <alignment horizontal="center" vertical="center" wrapText="1"/>
    </xf>
    <xf numFmtId="0" fontId="0" fillId="0" borderId="18" xfId="0" applyBorder="1"/>
    <xf numFmtId="0" fontId="0" fillId="0" borderId="17" xfId="0" applyBorder="1"/>
    <xf numFmtId="43" fontId="3" fillId="2" borderId="1" xfId="2" applyFont="1" applyFill="1" applyBorder="1" applyAlignment="1">
      <alignment horizontal="center" vertical="center"/>
    </xf>
    <xf numFmtId="43" fontId="3" fillId="2" borderId="2" xfId="2" applyFont="1" applyFill="1" applyBorder="1" applyAlignment="1">
      <alignment horizontal="center" vertical="center"/>
    </xf>
    <xf numFmtId="43" fontId="3" fillId="2" borderId="6" xfId="2" applyFont="1" applyFill="1" applyBorder="1" applyAlignment="1">
      <alignment horizontal="center" vertical="center"/>
    </xf>
    <xf numFmtId="43" fontId="3" fillId="2" borderId="7" xfId="2" applyFont="1" applyFill="1" applyBorder="1" applyAlignment="1">
      <alignment horizontal="center" vertical="center"/>
    </xf>
    <xf numFmtId="43" fontId="4" fillId="4" borderId="2" xfId="2" applyFont="1" applyFill="1" applyBorder="1" applyAlignment="1">
      <alignment horizontal="center" vertical="center"/>
    </xf>
    <xf numFmtId="43" fontId="4" fillId="4" borderId="7" xfId="2" applyFont="1" applyFill="1" applyBorder="1" applyAlignment="1">
      <alignment horizontal="center" vertical="center"/>
    </xf>
    <xf numFmtId="43" fontId="4" fillId="3" borderId="2" xfId="2" applyFont="1" applyFill="1" applyBorder="1" applyAlignment="1">
      <alignment horizontal="center" vertical="center"/>
    </xf>
    <xf numFmtId="43" fontId="4" fillId="3" borderId="7" xfId="2" applyFont="1" applyFill="1" applyBorder="1" applyAlignment="1">
      <alignment horizontal="center" vertical="center"/>
    </xf>
    <xf numFmtId="0" fontId="0" fillId="0" borderId="17" xfId="0" applyFill="1" applyBorder="1"/>
    <xf numFmtId="165" fontId="0" fillId="0" borderId="0" xfId="1" applyNumberFormat="1" applyFont="1" applyAlignment="1">
      <alignment horizontal="center" vertical="center"/>
    </xf>
    <xf numFmtId="165" fontId="2" fillId="0" borderId="13" xfId="1" applyNumberFormat="1" applyFont="1" applyFill="1" applyBorder="1" applyAlignment="1">
      <alignment horizontal="center" vertical="center"/>
    </xf>
    <xf numFmtId="165" fontId="5" fillId="0" borderId="3" xfId="1" applyNumberFormat="1" applyFont="1" applyBorder="1" applyAlignment="1">
      <alignment horizontal="center" vertical="center"/>
    </xf>
    <xf numFmtId="165" fontId="5" fillId="0" borderId="5" xfId="1" applyNumberFormat="1" applyFont="1" applyBorder="1" applyAlignment="1">
      <alignment horizontal="center" vertical="center"/>
    </xf>
    <xf numFmtId="165" fontId="5" fillId="0" borderId="8" xfId="1" applyNumberFormat="1" applyFont="1" applyBorder="1" applyAlignment="1">
      <alignment horizontal="center" vertical="center"/>
    </xf>
    <xf numFmtId="10" fontId="6" fillId="2" borderId="3" xfId="1" applyNumberFormat="1" applyFont="1" applyFill="1" applyBorder="1" applyAlignment="1">
      <alignment horizontal="center" vertical="center" wrapText="1"/>
    </xf>
    <xf numFmtId="10" fontId="6" fillId="2" borderId="8" xfId="1" applyNumberFormat="1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Percent" xfId="1" builtinId="5"/>
  </cellStyles>
  <dxfs count="96"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D3" sqref="D3"/>
    </sheetView>
  </sheetViews>
  <sheetFormatPr defaultRowHeight="15" x14ac:dyDescent="0.25"/>
  <cols>
    <col min="4" max="4" width="11.140625" customWidth="1"/>
    <col min="6" max="6" width="10.7109375" customWidth="1"/>
  </cols>
  <sheetData>
    <row r="1" spans="1:6" s="41" customFormat="1" ht="45" x14ac:dyDescent="0.25">
      <c r="A1" s="42" t="s">
        <v>38</v>
      </c>
      <c r="B1" s="43" t="s">
        <v>39</v>
      </c>
      <c r="D1" s="48" t="s">
        <v>40</v>
      </c>
      <c r="F1" s="48" t="s">
        <v>41</v>
      </c>
    </row>
    <row r="2" spans="1:6" ht="15.75" thickBot="1" x14ac:dyDescent="0.3">
      <c r="A2" s="44" t="str">
        <f>Sheet1!C2</f>
        <v>BTC</v>
      </c>
      <c r="B2" s="45" t="str">
        <f>Sheet1!E2</f>
        <v>TRY</v>
      </c>
      <c r="D2" s="49" t="s">
        <v>33</v>
      </c>
      <c r="F2" s="50" t="s">
        <v>3</v>
      </c>
    </row>
    <row r="3" spans="1:6" x14ac:dyDescent="0.25">
      <c r="A3" s="44" t="str">
        <f>Sheet1!C16</f>
        <v>ETH</v>
      </c>
      <c r="B3" s="45" t="str">
        <f>Sheet1!E16</f>
        <v>TRY</v>
      </c>
      <c r="F3" s="50" t="s">
        <v>5</v>
      </c>
    </row>
    <row r="4" spans="1:6" x14ac:dyDescent="0.25">
      <c r="A4" s="44" t="str">
        <f>Sheet1!C30</f>
        <v>SOL</v>
      </c>
      <c r="B4" s="45" t="str">
        <f>Sheet1!E30</f>
        <v>TRY</v>
      </c>
      <c r="F4" s="50" t="s">
        <v>33</v>
      </c>
    </row>
    <row r="5" spans="1:6" x14ac:dyDescent="0.25">
      <c r="A5" s="44" t="str">
        <f>Sheet1!C44</f>
        <v>ADA</v>
      </c>
      <c r="B5" s="45" t="str">
        <f>Sheet1!E44</f>
        <v>TRY</v>
      </c>
      <c r="F5" s="50" t="s">
        <v>0</v>
      </c>
    </row>
    <row r="6" spans="1:6" x14ac:dyDescent="0.25">
      <c r="A6" s="44" t="str">
        <f>Sheet1!$P$2</f>
        <v>BTC</v>
      </c>
      <c r="B6" s="45" t="str">
        <f>Sheet1!$R$2</f>
        <v>USDT</v>
      </c>
      <c r="F6" s="50" t="s">
        <v>1</v>
      </c>
    </row>
    <row r="7" spans="1:6" x14ac:dyDescent="0.25">
      <c r="A7" s="44" t="str">
        <f>Sheet1!$P$16</f>
        <v>ETH</v>
      </c>
      <c r="B7" s="45" t="str">
        <f>Sheet1!$R$16</f>
        <v>USDT</v>
      </c>
      <c r="F7" s="50" t="s">
        <v>4</v>
      </c>
    </row>
    <row r="8" spans="1:6" x14ac:dyDescent="0.25">
      <c r="A8" s="44" t="str">
        <f>Sheet1!$P$30</f>
        <v>SOL</v>
      </c>
      <c r="B8" s="45" t="str">
        <f>Sheet1!$R$30</f>
        <v>USDT</v>
      </c>
      <c r="F8" s="59" t="s">
        <v>43</v>
      </c>
    </row>
    <row r="9" spans="1:6" x14ac:dyDescent="0.25">
      <c r="A9" s="44" t="str">
        <f>Sheet1!$P$44</f>
        <v>ADA</v>
      </c>
      <c r="B9" s="45" t="str">
        <f>Sheet1!$R$44</f>
        <v>USDT</v>
      </c>
      <c r="F9" s="59" t="s">
        <v>44</v>
      </c>
    </row>
    <row r="10" spans="1:6" ht="15.75" thickBot="1" x14ac:dyDescent="0.3">
      <c r="A10" s="44" t="str">
        <f>Sheet1!$AC$2</f>
        <v>XRP</v>
      </c>
      <c r="B10" s="45" t="str">
        <f>Sheet1!$AE$2</f>
        <v>TRY</v>
      </c>
      <c r="F10" s="49" t="s">
        <v>2</v>
      </c>
    </row>
    <row r="11" spans="1:6" x14ac:dyDescent="0.25">
      <c r="A11" s="44" t="str">
        <f>Sheet1!$AC$16</f>
        <v>MANA</v>
      </c>
      <c r="B11" s="45" t="str">
        <f>Sheet1!$AE$16</f>
        <v>TRY</v>
      </c>
    </row>
    <row r="12" spans="1:6" x14ac:dyDescent="0.25">
      <c r="A12" s="44" t="str">
        <f>Sheet1!$AC$30</f>
        <v>TRYB</v>
      </c>
      <c r="B12" s="45" t="str">
        <f>Sheet1!$AE$30</f>
        <v>USD</v>
      </c>
    </row>
    <row r="13" spans="1:6" x14ac:dyDescent="0.25">
      <c r="A13" s="44" t="str">
        <f>Sheet1!$AC$44</f>
        <v>BTC</v>
      </c>
      <c r="B13" s="45" t="str">
        <f>Sheet1!$AE$44</f>
        <v>TRYB</v>
      </c>
    </row>
    <row r="14" spans="1:6" x14ac:dyDescent="0.25">
      <c r="A14" s="44"/>
      <c r="B14" s="45"/>
    </row>
    <row r="15" spans="1:6" x14ac:dyDescent="0.25">
      <c r="A15" s="44"/>
      <c r="B15" s="45"/>
    </row>
    <row r="16" spans="1:6" x14ac:dyDescent="0.25">
      <c r="A16" s="44"/>
      <c r="B16" s="45"/>
    </row>
    <row r="17" spans="1:2" x14ac:dyDescent="0.25">
      <c r="A17" s="44"/>
      <c r="B17" s="45"/>
    </row>
    <row r="18" spans="1:2" x14ac:dyDescent="0.25">
      <c r="A18" s="44"/>
      <c r="B18" s="45"/>
    </row>
    <row r="19" spans="1:2" x14ac:dyDescent="0.25">
      <c r="A19" s="44"/>
      <c r="B19" s="45"/>
    </row>
    <row r="20" spans="1:2" x14ac:dyDescent="0.25">
      <c r="A20" s="44"/>
      <c r="B20" s="45"/>
    </row>
    <row r="21" spans="1:2" x14ac:dyDescent="0.25">
      <c r="A21" s="44"/>
      <c r="B21" s="45"/>
    </row>
    <row r="22" spans="1:2" x14ac:dyDescent="0.25">
      <c r="A22" s="44"/>
      <c r="B22" s="45"/>
    </row>
    <row r="23" spans="1:2" x14ac:dyDescent="0.25">
      <c r="A23" s="44"/>
      <c r="B23" s="45"/>
    </row>
    <row r="24" spans="1:2" x14ac:dyDescent="0.25">
      <c r="A24" s="44"/>
      <c r="B24" s="45"/>
    </row>
    <row r="25" spans="1:2" x14ac:dyDescent="0.25">
      <c r="A25" s="44"/>
      <c r="B25" s="45"/>
    </row>
    <row r="26" spans="1:2" x14ac:dyDescent="0.25">
      <c r="A26" s="44"/>
      <c r="B26" s="45"/>
    </row>
    <row r="27" spans="1:2" x14ac:dyDescent="0.25">
      <c r="A27" s="44"/>
      <c r="B27" s="45"/>
    </row>
    <row r="28" spans="1:2" x14ac:dyDescent="0.25">
      <c r="A28" s="44"/>
      <c r="B28" s="45"/>
    </row>
    <row r="29" spans="1:2" x14ac:dyDescent="0.25">
      <c r="A29" s="44"/>
      <c r="B29" s="45"/>
    </row>
    <row r="30" spans="1:2" x14ac:dyDescent="0.25">
      <c r="A30" s="44"/>
      <c r="B30" s="45"/>
    </row>
    <row r="31" spans="1:2" x14ac:dyDescent="0.25">
      <c r="A31" s="44"/>
      <c r="B31" s="45"/>
    </row>
    <row r="32" spans="1:2" x14ac:dyDescent="0.25">
      <c r="A32" s="44"/>
      <c r="B32" s="45"/>
    </row>
    <row r="33" spans="1:2" x14ac:dyDescent="0.25">
      <c r="A33" s="44"/>
      <c r="B33" s="45"/>
    </row>
    <row r="34" spans="1:2" x14ac:dyDescent="0.25">
      <c r="A34" s="44"/>
      <c r="B34" s="45"/>
    </row>
    <row r="35" spans="1:2" x14ac:dyDescent="0.25">
      <c r="A35" s="44"/>
      <c r="B35" s="45"/>
    </row>
    <row r="36" spans="1:2" x14ac:dyDescent="0.25">
      <c r="A36" s="44"/>
      <c r="B36" s="45"/>
    </row>
    <row r="37" spans="1:2" x14ac:dyDescent="0.25">
      <c r="A37" s="44"/>
      <c r="B37" s="45"/>
    </row>
    <row r="38" spans="1:2" x14ac:dyDescent="0.25">
      <c r="A38" s="44"/>
      <c r="B38" s="45"/>
    </row>
    <row r="39" spans="1:2" x14ac:dyDescent="0.25">
      <c r="A39" s="44"/>
      <c r="B39" s="45"/>
    </row>
    <row r="40" spans="1:2" x14ac:dyDescent="0.25">
      <c r="A40" s="44"/>
      <c r="B40" s="45"/>
    </row>
    <row r="41" spans="1:2" x14ac:dyDescent="0.25">
      <c r="A41" s="44"/>
      <c r="B41" s="45"/>
    </row>
    <row r="42" spans="1:2" x14ac:dyDescent="0.25">
      <c r="A42" s="44"/>
      <c r="B42" s="45"/>
    </row>
    <row r="43" spans="1:2" x14ac:dyDescent="0.25">
      <c r="A43" s="44"/>
      <c r="B43" s="45"/>
    </row>
    <row r="44" spans="1:2" x14ac:dyDescent="0.25">
      <c r="A44" s="44"/>
      <c r="B44" s="45"/>
    </row>
    <row r="45" spans="1:2" x14ac:dyDescent="0.25">
      <c r="A45" s="44"/>
      <c r="B45" s="45"/>
    </row>
    <row r="46" spans="1:2" x14ac:dyDescent="0.25">
      <c r="A46" s="44"/>
      <c r="B46" s="45"/>
    </row>
    <row r="47" spans="1:2" x14ac:dyDescent="0.25">
      <c r="A47" s="44"/>
      <c r="B47" s="45"/>
    </row>
    <row r="48" spans="1:2" x14ac:dyDescent="0.25">
      <c r="A48" s="44"/>
      <c r="B48" s="45"/>
    </row>
    <row r="49" spans="1:2" x14ac:dyDescent="0.25">
      <c r="A49" s="44"/>
      <c r="B49" s="45"/>
    </row>
    <row r="50" spans="1:2" x14ac:dyDescent="0.25">
      <c r="A50" s="44"/>
      <c r="B50" s="45"/>
    </row>
    <row r="51" spans="1:2" x14ac:dyDescent="0.25">
      <c r="A51" s="44"/>
      <c r="B51" s="45"/>
    </row>
    <row r="52" spans="1:2" x14ac:dyDescent="0.25">
      <c r="A52" s="44"/>
      <c r="B52" s="45"/>
    </row>
    <row r="53" spans="1:2" x14ac:dyDescent="0.25">
      <c r="A53" s="44"/>
      <c r="B53" s="45"/>
    </row>
    <row r="54" spans="1:2" x14ac:dyDescent="0.25">
      <c r="A54" s="44"/>
      <c r="B54" s="45"/>
    </row>
    <row r="55" spans="1:2" x14ac:dyDescent="0.25">
      <c r="A55" s="44"/>
      <c r="B55" s="45"/>
    </row>
    <row r="56" spans="1:2" x14ac:dyDescent="0.25">
      <c r="A56" s="44"/>
      <c r="B56" s="45"/>
    </row>
    <row r="57" spans="1:2" x14ac:dyDescent="0.25">
      <c r="A57" s="44"/>
      <c r="B57" s="45"/>
    </row>
    <row r="58" spans="1:2" x14ac:dyDescent="0.25">
      <c r="A58" s="44"/>
      <c r="B58" s="45"/>
    </row>
    <row r="59" spans="1:2" x14ac:dyDescent="0.25">
      <c r="A59" s="44"/>
      <c r="B59" s="45"/>
    </row>
    <row r="60" spans="1:2" x14ac:dyDescent="0.25">
      <c r="A60" s="44"/>
      <c r="B60" s="45"/>
    </row>
    <row r="61" spans="1:2" x14ac:dyDescent="0.25">
      <c r="A61" s="44"/>
      <c r="B61" s="45"/>
    </row>
    <row r="62" spans="1:2" x14ac:dyDescent="0.25">
      <c r="A62" s="44"/>
      <c r="B62" s="45"/>
    </row>
    <row r="63" spans="1:2" x14ac:dyDescent="0.25">
      <c r="A63" s="44"/>
      <c r="B63" s="45"/>
    </row>
    <row r="64" spans="1:2" x14ac:dyDescent="0.25">
      <c r="A64" s="44"/>
      <c r="B64" s="45"/>
    </row>
    <row r="65" spans="1:2" x14ac:dyDescent="0.25">
      <c r="A65" s="44"/>
      <c r="B65" s="45"/>
    </row>
    <row r="66" spans="1:2" x14ac:dyDescent="0.25">
      <c r="A66" s="44"/>
      <c r="B66" s="45"/>
    </row>
    <row r="67" spans="1:2" x14ac:dyDescent="0.25">
      <c r="A67" s="44"/>
      <c r="B67" s="45"/>
    </row>
    <row r="68" spans="1:2" x14ac:dyDescent="0.25">
      <c r="A68" s="44"/>
      <c r="B68" s="45"/>
    </row>
    <row r="69" spans="1:2" x14ac:dyDescent="0.25">
      <c r="A69" s="44"/>
      <c r="B69" s="45"/>
    </row>
    <row r="70" spans="1:2" x14ac:dyDescent="0.25">
      <c r="A70" s="44"/>
      <c r="B70" s="45"/>
    </row>
    <row r="71" spans="1:2" x14ac:dyDescent="0.25">
      <c r="A71" s="44"/>
      <c r="B71" s="45"/>
    </row>
    <row r="72" spans="1:2" x14ac:dyDescent="0.25">
      <c r="A72" s="44"/>
      <c r="B72" s="45"/>
    </row>
    <row r="73" spans="1:2" x14ac:dyDescent="0.25">
      <c r="A73" s="44"/>
      <c r="B73" s="45"/>
    </row>
    <row r="74" spans="1:2" x14ac:dyDescent="0.25">
      <c r="A74" s="44"/>
      <c r="B74" s="45"/>
    </row>
    <row r="75" spans="1:2" x14ac:dyDescent="0.25">
      <c r="A75" s="44"/>
      <c r="B75" s="45"/>
    </row>
    <row r="76" spans="1:2" x14ac:dyDescent="0.25">
      <c r="A76" s="44"/>
      <c r="B76" s="45"/>
    </row>
    <row r="77" spans="1:2" x14ac:dyDescent="0.25">
      <c r="A77" s="44"/>
      <c r="B77" s="45"/>
    </row>
    <row r="78" spans="1:2" x14ac:dyDescent="0.25">
      <c r="A78" s="44"/>
      <c r="B78" s="45"/>
    </row>
    <row r="79" spans="1:2" x14ac:dyDescent="0.25">
      <c r="A79" s="44"/>
      <c r="B79" s="45"/>
    </row>
    <row r="80" spans="1:2" x14ac:dyDescent="0.25">
      <c r="A80" s="44"/>
      <c r="B80" s="45"/>
    </row>
    <row r="81" spans="1:2" x14ac:dyDescent="0.25">
      <c r="A81" s="44"/>
      <c r="B81" s="45"/>
    </row>
    <row r="82" spans="1:2" x14ac:dyDescent="0.25">
      <c r="A82" s="44"/>
      <c r="B82" s="45"/>
    </row>
    <row r="83" spans="1:2" x14ac:dyDescent="0.25">
      <c r="A83" s="44"/>
      <c r="B83" s="45"/>
    </row>
    <row r="84" spans="1:2" x14ac:dyDescent="0.25">
      <c r="A84" s="44"/>
      <c r="B84" s="45"/>
    </row>
    <row r="85" spans="1:2" x14ac:dyDescent="0.25">
      <c r="A85" s="44"/>
      <c r="B85" s="45"/>
    </row>
    <row r="86" spans="1:2" x14ac:dyDescent="0.25">
      <c r="A86" s="44"/>
      <c r="B86" s="45"/>
    </row>
    <row r="87" spans="1:2" x14ac:dyDescent="0.25">
      <c r="A87" s="44"/>
      <c r="B87" s="45"/>
    </row>
    <row r="88" spans="1:2" x14ac:dyDescent="0.25">
      <c r="A88" s="44"/>
      <c r="B88" s="45"/>
    </row>
    <row r="89" spans="1:2" x14ac:dyDescent="0.25">
      <c r="A89" s="44"/>
      <c r="B89" s="45"/>
    </row>
    <row r="90" spans="1:2" x14ac:dyDescent="0.25">
      <c r="A90" s="44"/>
      <c r="B90" s="45"/>
    </row>
    <row r="91" spans="1:2" x14ac:dyDescent="0.25">
      <c r="A91" s="44"/>
      <c r="B91" s="45"/>
    </row>
    <row r="92" spans="1:2" x14ac:dyDescent="0.25">
      <c r="A92" s="44"/>
      <c r="B92" s="45"/>
    </row>
    <row r="93" spans="1:2" x14ac:dyDescent="0.25">
      <c r="A93" s="44"/>
      <c r="B93" s="45"/>
    </row>
    <row r="94" spans="1:2" x14ac:dyDescent="0.25">
      <c r="A94" s="44"/>
      <c r="B94" s="45"/>
    </row>
    <row r="95" spans="1:2" x14ac:dyDescent="0.25">
      <c r="A95" s="44"/>
      <c r="B95" s="45"/>
    </row>
    <row r="96" spans="1:2" x14ac:dyDescent="0.25">
      <c r="A96" s="44"/>
      <c r="B96" s="45"/>
    </row>
    <row r="97" spans="1:2" x14ac:dyDescent="0.25">
      <c r="A97" s="44"/>
      <c r="B97" s="45"/>
    </row>
    <row r="98" spans="1:2" x14ac:dyDescent="0.25">
      <c r="A98" s="44"/>
      <c r="B98" s="45"/>
    </row>
    <row r="99" spans="1:2" x14ac:dyDescent="0.25">
      <c r="A99" s="44"/>
      <c r="B99" s="45"/>
    </row>
    <row r="100" spans="1:2" ht="15.75" thickBot="1" x14ac:dyDescent="0.3">
      <c r="A100" s="46"/>
      <c r="B100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opLeftCell="C1" workbookViewId="0">
      <selection activeCell="K2" sqref="K2"/>
    </sheetView>
  </sheetViews>
  <sheetFormatPr defaultRowHeight="15" x14ac:dyDescent="0.25"/>
  <cols>
    <col min="2" max="2" width="22" bestFit="1" customWidth="1"/>
    <col min="3" max="3" width="12.140625" bestFit="1" customWidth="1"/>
    <col min="4" max="4" width="22" bestFit="1" customWidth="1"/>
    <col min="5" max="5" width="12.140625" bestFit="1" customWidth="1"/>
    <col min="6" max="6" width="25.140625" bestFit="1" customWidth="1"/>
    <col min="7" max="7" width="15.42578125" bestFit="1" customWidth="1"/>
    <col min="8" max="8" width="20.42578125" bestFit="1" customWidth="1"/>
    <col min="9" max="9" width="22.7109375" bestFit="1" customWidth="1"/>
    <col min="10" max="10" width="20.28515625" bestFit="1" customWidth="1"/>
    <col min="11" max="11" width="25.28515625" bestFit="1" customWidth="1"/>
    <col min="12" max="12" width="19.42578125" bestFit="1" customWidth="1"/>
    <col min="13" max="13" width="24.42578125" bestFit="1" customWidth="1"/>
  </cols>
  <sheetData>
    <row r="1" spans="1:13" x14ac:dyDescent="0.25">
      <c r="B1" t="s">
        <v>21</v>
      </c>
      <c r="C1" t="s">
        <v>22</v>
      </c>
      <c r="D1" t="s">
        <v>24</v>
      </c>
      <c r="E1" t="s">
        <v>23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>
        <v>0</v>
      </c>
      <c r="B2" t="s">
        <v>4</v>
      </c>
      <c r="C2">
        <v>579775.55000000005</v>
      </c>
      <c r="D2">
        <v>579800</v>
      </c>
      <c r="E2" t="s">
        <v>3</v>
      </c>
      <c r="F2" t="s">
        <v>44</v>
      </c>
      <c r="G2">
        <v>47</v>
      </c>
      <c r="H2">
        <v>8.1069006973659476E-5</v>
      </c>
    </row>
    <row r="3" spans="1:13" x14ac:dyDescent="0.25">
      <c r="A3">
        <v>1</v>
      </c>
      <c r="B3" t="s">
        <v>44</v>
      </c>
      <c r="C3">
        <v>579753</v>
      </c>
      <c r="D3">
        <v>579800</v>
      </c>
      <c r="E3" t="s">
        <v>5</v>
      </c>
      <c r="F3" t="s">
        <v>0</v>
      </c>
      <c r="G3">
        <v>49</v>
      </c>
      <c r="H3">
        <v>8.4519043520407894E-5</v>
      </c>
    </row>
    <row r="4" spans="1:13" x14ac:dyDescent="0.25">
      <c r="A4">
        <v>2</v>
      </c>
      <c r="B4" t="s">
        <v>0</v>
      </c>
      <c r="C4">
        <v>579751</v>
      </c>
      <c r="D4">
        <v>579800</v>
      </c>
      <c r="E4" t="s">
        <v>0</v>
      </c>
      <c r="F4" t="s">
        <v>3</v>
      </c>
      <c r="G4">
        <v>57</v>
      </c>
      <c r="H4">
        <v>9.8319427746432477E-5</v>
      </c>
    </row>
    <row r="5" spans="1:13" x14ac:dyDescent="0.25">
      <c r="A5">
        <v>3</v>
      </c>
      <c r="B5" t="s">
        <v>3</v>
      </c>
      <c r="C5">
        <v>579743</v>
      </c>
      <c r="D5">
        <v>579800</v>
      </c>
      <c r="E5" t="s">
        <v>44</v>
      </c>
      <c r="F5" t="s">
        <v>5</v>
      </c>
      <c r="G5">
        <v>57</v>
      </c>
      <c r="H5">
        <v>9.8319427746432477E-5</v>
      </c>
    </row>
    <row r="6" spans="1:13" x14ac:dyDescent="0.25">
      <c r="A6">
        <v>4</v>
      </c>
      <c r="B6" t="s">
        <v>5</v>
      </c>
      <c r="C6">
        <v>579743</v>
      </c>
      <c r="D6">
        <v>579877.42000000004</v>
      </c>
      <c r="E6" t="s">
        <v>4</v>
      </c>
      <c r="F6" t="s">
        <v>4</v>
      </c>
      <c r="G6">
        <v>101.86999999999534</v>
      </c>
      <c r="H6">
        <v>1.7570592619850102E-4</v>
      </c>
    </row>
    <row r="7" spans="1:13" x14ac:dyDescent="0.25">
      <c r="A7">
        <v>5</v>
      </c>
      <c r="B7" t="s">
        <v>43</v>
      </c>
      <c r="C7">
        <v>579563</v>
      </c>
      <c r="D7">
        <v>579936</v>
      </c>
      <c r="E7" t="s">
        <v>1</v>
      </c>
      <c r="F7" t="s">
        <v>1</v>
      </c>
      <c r="G7">
        <v>476</v>
      </c>
      <c r="H7">
        <v>8.214544575984537E-4</v>
      </c>
    </row>
    <row r="8" spans="1:13" x14ac:dyDescent="0.25">
      <c r="A8">
        <v>6</v>
      </c>
      <c r="B8" t="s">
        <v>1</v>
      </c>
      <c r="C8">
        <v>579460</v>
      </c>
      <c r="D8">
        <v>580874.98</v>
      </c>
      <c r="E8" t="s">
        <v>2</v>
      </c>
      <c r="F8" t="s">
        <v>2</v>
      </c>
      <c r="G8">
        <v>1714.9799999999814</v>
      </c>
      <c r="H8">
        <v>2.961150631949688E-3</v>
      </c>
    </row>
    <row r="9" spans="1:13" x14ac:dyDescent="0.25">
      <c r="A9">
        <v>7</v>
      </c>
      <c r="B9" t="s">
        <v>2</v>
      </c>
      <c r="C9">
        <v>579160</v>
      </c>
      <c r="D9">
        <v>582031.06999999995</v>
      </c>
      <c r="E9" t="s">
        <v>43</v>
      </c>
      <c r="F9" t="s">
        <v>43</v>
      </c>
      <c r="G9">
        <v>2468.0699999999488</v>
      </c>
      <c r="H9">
        <v>4.2585016641848231E-3</v>
      </c>
    </row>
    <row r="10" spans="1:13" x14ac:dyDescent="0.25">
      <c r="A10">
        <v>0</v>
      </c>
    </row>
    <row r="11" spans="1:13" x14ac:dyDescent="0.25">
      <c r="A11">
        <v>1</v>
      </c>
    </row>
    <row r="12" spans="1:13" x14ac:dyDescent="0.25">
      <c r="A12">
        <v>0</v>
      </c>
      <c r="B12" t="s">
        <v>44</v>
      </c>
      <c r="C12">
        <v>38379</v>
      </c>
      <c r="D12">
        <v>38403.57</v>
      </c>
      <c r="E12" t="s">
        <v>4</v>
      </c>
      <c r="F12" t="s">
        <v>0</v>
      </c>
      <c r="G12">
        <v>26</v>
      </c>
      <c r="H12">
        <v>6.7747146802855799E-4</v>
      </c>
    </row>
    <row r="13" spans="1:13" x14ac:dyDescent="0.25">
      <c r="A13">
        <v>1</v>
      </c>
      <c r="B13" t="s">
        <v>3</v>
      </c>
      <c r="C13">
        <v>38378</v>
      </c>
      <c r="D13">
        <v>38404</v>
      </c>
      <c r="E13" t="s">
        <v>0</v>
      </c>
      <c r="F13" t="s">
        <v>44</v>
      </c>
      <c r="G13">
        <v>28</v>
      </c>
      <c r="H13">
        <v>7.295656478803512E-4</v>
      </c>
    </row>
    <row r="14" spans="1:13" x14ac:dyDescent="0.25">
      <c r="A14">
        <v>2</v>
      </c>
      <c r="B14" t="s">
        <v>5</v>
      </c>
      <c r="C14">
        <v>38378</v>
      </c>
      <c r="D14">
        <v>38407</v>
      </c>
      <c r="E14" t="s">
        <v>1</v>
      </c>
      <c r="F14" t="s">
        <v>3</v>
      </c>
      <c r="G14">
        <v>30</v>
      </c>
      <c r="H14">
        <v>7.8169784772525927E-4</v>
      </c>
    </row>
    <row r="15" spans="1:13" x14ac:dyDescent="0.25">
      <c r="A15">
        <v>3</v>
      </c>
      <c r="B15" t="s">
        <v>0</v>
      </c>
      <c r="C15">
        <v>38378</v>
      </c>
      <c r="D15">
        <v>38407</v>
      </c>
      <c r="E15" t="s">
        <v>44</v>
      </c>
      <c r="F15" t="s">
        <v>5</v>
      </c>
      <c r="G15">
        <v>30</v>
      </c>
      <c r="H15">
        <v>7.8169784772525927E-4</v>
      </c>
    </row>
    <row r="16" spans="1:13" x14ac:dyDescent="0.25">
      <c r="A16">
        <v>4</v>
      </c>
      <c r="B16" t="s">
        <v>1</v>
      </c>
      <c r="C16">
        <v>38368</v>
      </c>
      <c r="D16">
        <v>38408</v>
      </c>
      <c r="E16" t="s">
        <v>3</v>
      </c>
      <c r="F16" t="s">
        <v>1</v>
      </c>
      <c r="G16">
        <v>39</v>
      </c>
      <c r="H16">
        <v>1.0164720600500418E-3</v>
      </c>
    </row>
    <row r="17" spans="1:8" x14ac:dyDescent="0.25">
      <c r="A17">
        <v>5</v>
      </c>
      <c r="B17" t="s">
        <v>4</v>
      </c>
      <c r="C17">
        <v>38353.15</v>
      </c>
      <c r="D17">
        <v>38408</v>
      </c>
      <c r="E17" t="s">
        <v>5</v>
      </c>
      <c r="F17" t="s">
        <v>4</v>
      </c>
      <c r="G17">
        <v>50.419999999998254</v>
      </c>
      <c r="H17">
        <v>1.3146247439909957E-3</v>
      </c>
    </row>
    <row r="18" spans="1:8" x14ac:dyDescent="0.25">
      <c r="A18">
        <v>6</v>
      </c>
      <c r="B18" t="s">
        <v>2</v>
      </c>
      <c r="C18">
        <v>38350.01</v>
      </c>
      <c r="D18">
        <v>38442.400000000001</v>
      </c>
      <c r="E18" t="s">
        <v>43</v>
      </c>
      <c r="F18" t="s">
        <v>43</v>
      </c>
      <c r="G18">
        <v>93.400000000001455</v>
      </c>
      <c r="H18">
        <v>2.4355263501004316E-3</v>
      </c>
    </row>
    <row r="19" spans="1:8" x14ac:dyDescent="0.25">
      <c r="A19">
        <v>7</v>
      </c>
      <c r="B19" t="s">
        <v>43</v>
      </c>
      <c r="C19">
        <v>38349</v>
      </c>
      <c r="D19">
        <v>38444.99</v>
      </c>
      <c r="E19" t="s">
        <v>2</v>
      </c>
      <c r="F19" t="s">
        <v>2</v>
      </c>
      <c r="G19">
        <v>94.979999999995925</v>
      </c>
      <c r="H19">
        <v>2.4766616749251412E-3</v>
      </c>
    </row>
    <row r="20" spans="1:8" x14ac:dyDescent="0.25">
      <c r="A20">
        <v>0</v>
      </c>
    </row>
    <row r="21" spans="1:8" x14ac:dyDescent="0.25">
      <c r="A21">
        <v>1</v>
      </c>
    </row>
    <row r="22" spans="1:8" x14ac:dyDescent="0.25">
      <c r="A22">
        <v>0</v>
      </c>
      <c r="B22" t="s">
        <v>2</v>
      </c>
      <c r="C22">
        <v>1210</v>
      </c>
      <c r="D22">
        <v>1209.5999999999999</v>
      </c>
      <c r="E22" t="s">
        <v>0</v>
      </c>
      <c r="F22" t="s">
        <v>0</v>
      </c>
      <c r="G22">
        <v>0.39999999999986358</v>
      </c>
      <c r="H22">
        <v>3.3079722130322821E-4</v>
      </c>
    </row>
    <row r="23" spans="1:8" x14ac:dyDescent="0.25">
      <c r="A23">
        <v>1</v>
      </c>
      <c r="B23" t="s">
        <v>3</v>
      </c>
      <c r="C23">
        <v>1209.2</v>
      </c>
      <c r="D23">
        <v>1209.5999999999999</v>
      </c>
      <c r="E23" t="s">
        <v>44</v>
      </c>
      <c r="F23" t="s">
        <v>44</v>
      </c>
      <c r="G23">
        <v>0.59999999999990905</v>
      </c>
      <c r="H23">
        <v>4.962779156326791E-4</v>
      </c>
    </row>
    <row r="24" spans="1:8" x14ac:dyDescent="0.25">
      <c r="A24">
        <v>2</v>
      </c>
      <c r="B24" t="s">
        <v>5</v>
      </c>
      <c r="C24">
        <v>1209.2</v>
      </c>
      <c r="D24">
        <v>1209.9000000000001</v>
      </c>
      <c r="E24" t="s">
        <v>3</v>
      </c>
      <c r="F24" t="s">
        <v>3</v>
      </c>
      <c r="G24">
        <v>0.70000000000004547</v>
      </c>
      <c r="H24">
        <v>5.7889513728088442E-4</v>
      </c>
    </row>
    <row r="25" spans="1:8" x14ac:dyDescent="0.25">
      <c r="A25">
        <v>3</v>
      </c>
      <c r="B25" t="s">
        <v>0</v>
      </c>
      <c r="C25">
        <v>1209.2</v>
      </c>
      <c r="D25">
        <v>1209.9000000000001</v>
      </c>
      <c r="E25" t="s">
        <v>5</v>
      </c>
      <c r="F25" t="s">
        <v>5</v>
      </c>
      <c r="G25">
        <v>0.70000000000004547</v>
      </c>
      <c r="H25">
        <v>5.7889513728088442E-4</v>
      </c>
    </row>
    <row r="26" spans="1:8" x14ac:dyDescent="0.25">
      <c r="A26">
        <v>4</v>
      </c>
      <c r="B26" t="s">
        <v>1</v>
      </c>
      <c r="C26">
        <v>1209.01</v>
      </c>
      <c r="D26">
        <v>1210.71</v>
      </c>
      <c r="E26" t="s">
        <v>4</v>
      </c>
      <c r="F26" t="s">
        <v>4</v>
      </c>
      <c r="G26">
        <v>2.5699999999999363</v>
      </c>
      <c r="H26">
        <v>2.1272369096296258E-3</v>
      </c>
    </row>
    <row r="27" spans="1:8" x14ac:dyDescent="0.25">
      <c r="A27">
        <v>5</v>
      </c>
      <c r="B27" t="s">
        <v>44</v>
      </c>
      <c r="C27">
        <v>1209</v>
      </c>
      <c r="D27">
        <v>1211.96</v>
      </c>
      <c r="E27" t="s">
        <v>1</v>
      </c>
      <c r="F27" t="s">
        <v>1</v>
      </c>
      <c r="G27">
        <v>2.9500000000000455</v>
      </c>
      <c r="H27">
        <v>2.4400129031191186E-3</v>
      </c>
    </row>
    <row r="28" spans="1:8" x14ac:dyDescent="0.25">
      <c r="A28">
        <v>6</v>
      </c>
      <c r="B28" t="s">
        <v>4</v>
      </c>
      <c r="C28">
        <v>1208.1400000000001</v>
      </c>
      <c r="D28">
        <v>1214.8800000000001</v>
      </c>
      <c r="E28" t="s">
        <v>2</v>
      </c>
      <c r="F28" t="s">
        <v>2</v>
      </c>
      <c r="G28">
        <v>4.8800000000001091</v>
      </c>
      <c r="H28">
        <v>4.0330578512397597E-3</v>
      </c>
    </row>
    <row r="29" spans="1:8" x14ac:dyDescent="0.25">
      <c r="A29">
        <v>0</v>
      </c>
    </row>
    <row r="30" spans="1:8" x14ac:dyDescent="0.25">
      <c r="A30">
        <v>1</v>
      </c>
    </row>
    <row r="31" spans="1:8" x14ac:dyDescent="0.25">
      <c r="A31">
        <v>2</v>
      </c>
    </row>
    <row r="32" spans="1:8" x14ac:dyDescent="0.25">
      <c r="A32">
        <v>0</v>
      </c>
      <c r="B32" t="s">
        <v>3</v>
      </c>
      <c r="C32">
        <v>12.15</v>
      </c>
      <c r="D32">
        <v>12.138999999999999</v>
      </c>
      <c r="E32" t="s">
        <v>1</v>
      </c>
      <c r="F32" t="s">
        <v>3</v>
      </c>
      <c r="G32">
        <v>9.9999999999997868E-3</v>
      </c>
      <c r="H32">
        <v>8.2304526748969435E-4</v>
      </c>
    </row>
    <row r="33" spans="1:13" x14ac:dyDescent="0.25">
      <c r="A33">
        <v>1</v>
      </c>
      <c r="B33" t="s">
        <v>5</v>
      </c>
      <c r="C33">
        <v>12.15</v>
      </c>
      <c r="D33">
        <v>12.138999999999999</v>
      </c>
      <c r="E33" t="s">
        <v>2</v>
      </c>
      <c r="F33" t="s">
        <v>5</v>
      </c>
      <c r="G33">
        <v>9.9999999999997868E-3</v>
      </c>
      <c r="H33">
        <v>8.2304526748969435E-4</v>
      </c>
    </row>
    <row r="34" spans="1:13" x14ac:dyDescent="0.25">
      <c r="A34">
        <v>2</v>
      </c>
      <c r="B34" t="s">
        <v>0</v>
      </c>
      <c r="C34">
        <v>12.15</v>
      </c>
      <c r="D34">
        <v>12.16</v>
      </c>
      <c r="E34" t="s">
        <v>3</v>
      </c>
      <c r="F34" t="s">
        <v>0</v>
      </c>
      <c r="G34">
        <v>9.9999999999997868E-3</v>
      </c>
      <c r="H34">
        <v>8.2304526748969435E-4</v>
      </c>
    </row>
    <row r="35" spans="1:13" x14ac:dyDescent="0.25">
      <c r="A35">
        <v>3</v>
      </c>
      <c r="B35" t="s">
        <v>44</v>
      </c>
      <c r="C35">
        <v>12.15</v>
      </c>
      <c r="D35">
        <v>12.16</v>
      </c>
      <c r="E35" t="s">
        <v>5</v>
      </c>
      <c r="F35" t="s">
        <v>44</v>
      </c>
      <c r="G35">
        <v>9.9999999999997868E-3</v>
      </c>
      <c r="H35">
        <v>8.2304526748969435E-4</v>
      </c>
    </row>
    <row r="36" spans="1:13" x14ac:dyDescent="0.25">
      <c r="A36">
        <v>4</v>
      </c>
      <c r="B36" t="s">
        <v>1</v>
      </c>
      <c r="C36">
        <v>12.121</v>
      </c>
      <c r="D36">
        <v>12.16</v>
      </c>
      <c r="E36" t="s">
        <v>0</v>
      </c>
      <c r="F36" t="s">
        <v>1</v>
      </c>
      <c r="G36">
        <v>1.7999999999998906E-2</v>
      </c>
      <c r="H36">
        <v>1.4850259879546988E-3</v>
      </c>
    </row>
    <row r="37" spans="1:13" x14ac:dyDescent="0.25">
      <c r="A37">
        <v>5</v>
      </c>
      <c r="B37" t="s">
        <v>4</v>
      </c>
      <c r="C37">
        <v>12.1</v>
      </c>
      <c r="D37">
        <v>12.16</v>
      </c>
      <c r="E37" t="s">
        <v>44</v>
      </c>
      <c r="F37" t="s">
        <v>2</v>
      </c>
      <c r="G37">
        <v>4.5999999999999375E-2</v>
      </c>
      <c r="H37">
        <v>3.8038534689489268E-3</v>
      </c>
    </row>
    <row r="38" spans="1:13" x14ac:dyDescent="0.25">
      <c r="A38">
        <v>6</v>
      </c>
      <c r="B38" t="s">
        <v>2</v>
      </c>
      <c r="C38">
        <v>12.093</v>
      </c>
      <c r="D38">
        <v>12.2159</v>
      </c>
      <c r="E38" t="s">
        <v>4</v>
      </c>
      <c r="F38" t="s">
        <v>4</v>
      </c>
      <c r="G38">
        <v>0.11589999999999989</v>
      </c>
      <c r="H38">
        <v>9.5785123966942061E-3</v>
      </c>
    </row>
    <row r="39" spans="1:13" x14ac:dyDescent="0.25">
      <c r="A39">
        <v>0</v>
      </c>
    </row>
    <row r="40" spans="1:13" x14ac:dyDescent="0.25">
      <c r="A40">
        <v>1</v>
      </c>
    </row>
    <row r="41" spans="1:13" x14ac:dyDescent="0.25">
      <c r="A41">
        <v>2</v>
      </c>
    </row>
    <row r="42" spans="1:13" x14ac:dyDescent="0.25">
      <c r="A42">
        <v>0</v>
      </c>
      <c r="B42" t="s">
        <v>3</v>
      </c>
      <c r="C42">
        <v>38956.83</v>
      </c>
      <c r="D42">
        <v>38954.839999999997</v>
      </c>
      <c r="E42" t="s">
        <v>44</v>
      </c>
      <c r="F42" t="s">
        <v>3</v>
      </c>
      <c r="G42">
        <v>9.9999999947613105E-3</v>
      </c>
      <c r="H42">
        <v>2.566943972279395E-7</v>
      </c>
      <c r="I42" t="s">
        <v>0</v>
      </c>
      <c r="J42">
        <v>-1.8399999999965075</v>
      </c>
      <c r="K42">
        <v>-4.7232775438867121E-5</v>
      </c>
      <c r="L42">
        <v>0.83000000000174623</v>
      </c>
      <c r="M42">
        <v>2.1306635861936752E-5</v>
      </c>
    </row>
    <row r="43" spans="1:13" x14ac:dyDescent="0.25">
      <c r="A43">
        <v>1</v>
      </c>
      <c r="B43" t="s">
        <v>5</v>
      </c>
      <c r="C43">
        <v>38956.83</v>
      </c>
      <c r="D43">
        <v>38956</v>
      </c>
      <c r="E43" t="s">
        <v>33</v>
      </c>
      <c r="F43" t="s">
        <v>5</v>
      </c>
      <c r="G43">
        <v>9.9999999947613105E-3</v>
      </c>
      <c r="H43">
        <v>2.566943972279395E-7</v>
      </c>
      <c r="I43" t="s">
        <v>5</v>
      </c>
      <c r="J43">
        <v>-1.8399999999965075</v>
      </c>
      <c r="K43">
        <v>-4.7232775438867121E-5</v>
      </c>
      <c r="L43">
        <v>0.83000000000174623</v>
      </c>
      <c r="M43">
        <v>2.1306635861936752E-5</v>
      </c>
    </row>
    <row r="44" spans="1:13" x14ac:dyDescent="0.25">
      <c r="A44">
        <v>2</v>
      </c>
      <c r="B44" t="s">
        <v>0</v>
      </c>
      <c r="C44">
        <v>38956.83</v>
      </c>
      <c r="D44">
        <v>38956.839999999997</v>
      </c>
      <c r="E44" t="s">
        <v>3</v>
      </c>
      <c r="F44" t="s">
        <v>0</v>
      </c>
      <c r="G44">
        <v>9.9999999947613105E-3</v>
      </c>
      <c r="H44">
        <v>2.566943972279395E-7</v>
      </c>
      <c r="I44" t="s">
        <v>4</v>
      </c>
      <c r="J44">
        <v>-37.959999999999127</v>
      </c>
      <c r="K44">
        <v>-9.744326932949771E-4</v>
      </c>
      <c r="L44">
        <v>-40.94999999999709</v>
      </c>
      <c r="M44">
        <v>-1.0512129380053162E-3</v>
      </c>
    </row>
    <row r="45" spans="1:13" x14ac:dyDescent="0.25">
      <c r="A45">
        <v>3</v>
      </c>
      <c r="B45" t="s">
        <v>33</v>
      </c>
      <c r="C45">
        <v>38955</v>
      </c>
      <c r="D45">
        <v>38956.839999999997</v>
      </c>
      <c r="E45" t="s">
        <v>5</v>
      </c>
      <c r="F45" t="s">
        <v>44</v>
      </c>
      <c r="G45">
        <v>9.9999999947613105E-3</v>
      </c>
      <c r="H45">
        <v>2.5670757630725921E-7</v>
      </c>
      <c r="I45" t="s">
        <v>44</v>
      </c>
      <c r="J45">
        <v>0.16000000000349246</v>
      </c>
      <c r="K45">
        <v>4.1071978643467619E-6</v>
      </c>
      <c r="L45">
        <v>-1.1699999999982538</v>
      </c>
      <c r="M45">
        <v>-3.0034655371537767E-5</v>
      </c>
    </row>
    <row r="46" spans="1:13" x14ac:dyDescent="0.25">
      <c r="A46">
        <v>4</v>
      </c>
      <c r="B46" t="s">
        <v>44</v>
      </c>
      <c r="C46">
        <v>38954.83</v>
      </c>
      <c r="D46">
        <v>38956.839999999997</v>
      </c>
      <c r="E46" t="s">
        <v>0</v>
      </c>
      <c r="F46" t="s">
        <v>33</v>
      </c>
      <c r="G46">
        <v>1</v>
      </c>
      <c r="H46">
        <v>2.567064561673726E-5</v>
      </c>
      <c r="I46" t="s">
        <v>1</v>
      </c>
      <c r="J46">
        <v>-27</v>
      </c>
      <c r="K46">
        <v>-6.930896395933874E-4</v>
      </c>
      <c r="L46">
        <v>-5</v>
      </c>
      <c r="M46">
        <v>-1.2835322808368629E-4</v>
      </c>
    </row>
    <row r="47" spans="1:13" x14ac:dyDescent="0.25">
      <c r="A47">
        <v>5</v>
      </c>
      <c r="B47" t="s">
        <v>1</v>
      </c>
      <c r="C47">
        <v>38951</v>
      </c>
      <c r="D47">
        <v>38982</v>
      </c>
      <c r="E47" t="s">
        <v>1</v>
      </c>
      <c r="F47" t="s">
        <v>1</v>
      </c>
      <c r="G47">
        <v>31</v>
      </c>
      <c r="H47">
        <v>7.9587173628404922E-4</v>
      </c>
      <c r="I47" t="s">
        <v>3</v>
      </c>
      <c r="J47">
        <v>-1.8399999999965075</v>
      </c>
      <c r="K47">
        <v>-4.7232775438867121E-5</v>
      </c>
      <c r="L47">
        <v>0.83000000000174623</v>
      </c>
      <c r="M47">
        <v>2.1306635861936752E-5</v>
      </c>
    </row>
    <row r="48" spans="1:13" x14ac:dyDescent="0.25">
      <c r="A48">
        <v>6</v>
      </c>
      <c r="B48" t="s">
        <v>43</v>
      </c>
      <c r="C48">
        <v>38943.160000000003</v>
      </c>
      <c r="D48">
        <v>38992.959999999999</v>
      </c>
      <c r="E48" t="s">
        <v>4</v>
      </c>
      <c r="F48" t="s">
        <v>4</v>
      </c>
      <c r="G48">
        <v>77.909999999996217</v>
      </c>
      <c r="H48">
        <v>2.0020531902180832E-3</v>
      </c>
      <c r="I48" t="s">
        <v>43</v>
      </c>
      <c r="J48">
        <v>-66.129999999997381</v>
      </c>
      <c r="K48">
        <v>-1.6975562172706997E-3</v>
      </c>
      <c r="L48">
        <v>-12.839999999996508</v>
      </c>
      <c r="M48">
        <v>-3.2961108971881679E-4</v>
      </c>
    </row>
    <row r="49" spans="1:13" x14ac:dyDescent="0.25">
      <c r="A49">
        <v>7</v>
      </c>
      <c r="B49" t="s">
        <v>4</v>
      </c>
      <c r="C49">
        <v>38915.050000000003</v>
      </c>
      <c r="D49">
        <v>39021.129999999997</v>
      </c>
      <c r="E49" t="s">
        <v>43</v>
      </c>
      <c r="F49" t="s">
        <v>43</v>
      </c>
      <c r="G49">
        <v>77.969999999993888</v>
      </c>
      <c r="H49">
        <v>2.0021487727239877E-3</v>
      </c>
      <c r="I49" t="s">
        <v>2</v>
      </c>
      <c r="J49">
        <v>-145</v>
      </c>
      <c r="K49">
        <v>-3.7221480644830064E-3</v>
      </c>
      <c r="L49">
        <v>-136</v>
      </c>
      <c r="M49">
        <v>-3.4912078038762673E-3</v>
      </c>
    </row>
    <row r="50" spans="1:13" x14ac:dyDescent="0.25">
      <c r="A50">
        <v>8</v>
      </c>
      <c r="B50" t="s">
        <v>2</v>
      </c>
      <c r="C50">
        <v>38820</v>
      </c>
      <c r="D50">
        <v>39100</v>
      </c>
      <c r="E50" t="s">
        <v>2</v>
      </c>
      <c r="F50" t="s">
        <v>2</v>
      </c>
      <c r="G50">
        <v>280</v>
      </c>
      <c r="H50">
        <v>7.2127769191138585E-3</v>
      </c>
    </row>
    <row r="51" spans="1:13" x14ac:dyDescent="0.25">
      <c r="A51">
        <v>0</v>
      </c>
    </row>
    <row r="52" spans="1:13" x14ac:dyDescent="0.25">
      <c r="A52">
        <v>0</v>
      </c>
      <c r="B52" t="s">
        <v>5</v>
      </c>
      <c r="C52">
        <v>2579.88</v>
      </c>
      <c r="D52">
        <v>2578.4</v>
      </c>
      <c r="E52" t="s">
        <v>33</v>
      </c>
      <c r="F52" t="s">
        <v>3</v>
      </c>
      <c r="G52">
        <v>9.9999999997635314E-3</v>
      </c>
      <c r="H52">
        <v>3.8762995293255748E-6</v>
      </c>
      <c r="I52" t="s">
        <v>0</v>
      </c>
      <c r="J52">
        <v>-1.3599999999996726</v>
      </c>
      <c r="K52">
        <v>-5.2745888923350624E-4</v>
      </c>
      <c r="L52">
        <v>1.25</v>
      </c>
      <c r="M52">
        <v>4.8481557615483064E-4</v>
      </c>
    </row>
    <row r="53" spans="1:13" x14ac:dyDescent="0.25">
      <c r="A53">
        <v>1</v>
      </c>
      <c r="B53" t="s">
        <v>3</v>
      </c>
      <c r="C53">
        <v>2579.7800000000002</v>
      </c>
      <c r="D53">
        <v>2579.4299999999998</v>
      </c>
      <c r="E53" t="s">
        <v>44</v>
      </c>
      <c r="F53" t="s">
        <v>5</v>
      </c>
      <c r="G53">
        <v>9.9999999997635314E-3</v>
      </c>
      <c r="H53">
        <v>3.876149278169345E-6</v>
      </c>
      <c r="I53" t="s">
        <v>5</v>
      </c>
      <c r="J53">
        <v>-1.5899999999996908</v>
      </c>
      <c r="K53">
        <v>-6.1666149550096601E-4</v>
      </c>
      <c r="L53">
        <v>1.4800000000000182</v>
      </c>
      <c r="M53">
        <v>5.7402164216732656E-4</v>
      </c>
    </row>
    <row r="54" spans="1:13" x14ac:dyDescent="0.25">
      <c r="A54">
        <v>2</v>
      </c>
      <c r="B54" t="s">
        <v>0</v>
      </c>
      <c r="C54">
        <v>2579.65</v>
      </c>
      <c r="D54">
        <v>2579.66</v>
      </c>
      <c r="E54" t="s">
        <v>0</v>
      </c>
      <c r="F54" t="s">
        <v>0</v>
      </c>
      <c r="G54">
        <v>9.9999999997635314E-3</v>
      </c>
      <c r="H54">
        <v>3.8764948732438629E-6</v>
      </c>
      <c r="I54" t="s">
        <v>4</v>
      </c>
      <c r="J54">
        <v>-22.389999999999873</v>
      </c>
      <c r="K54">
        <v>-8.6836798014271917E-3</v>
      </c>
      <c r="L54">
        <v>-13.880000000000109</v>
      </c>
      <c r="M54">
        <v>-5.3833921576232823E-3</v>
      </c>
    </row>
    <row r="55" spans="1:13" x14ac:dyDescent="0.25">
      <c r="A55">
        <v>3</v>
      </c>
      <c r="B55" t="s">
        <v>44</v>
      </c>
      <c r="C55">
        <v>2579.42</v>
      </c>
      <c r="D55">
        <v>2579.79</v>
      </c>
      <c r="E55" t="s">
        <v>3</v>
      </c>
      <c r="F55" t="s">
        <v>44</v>
      </c>
      <c r="G55">
        <v>9.9999999997635314E-3</v>
      </c>
      <c r="H55">
        <v>3.8768405299499617E-6</v>
      </c>
      <c r="I55" t="s">
        <v>44</v>
      </c>
      <c r="J55">
        <v>-1.1299999999996544</v>
      </c>
      <c r="K55">
        <v>-4.3825628296604652E-4</v>
      </c>
      <c r="L55">
        <v>1.0199999999999818</v>
      </c>
      <c r="M55">
        <v>3.9560951014233479E-4</v>
      </c>
    </row>
    <row r="56" spans="1:13" x14ac:dyDescent="0.25">
      <c r="A56">
        <v>4</v>
      </c>
      <c r="B56" t="s">
        <v>33</v>
      </c>
      <c r="C56">
        <v>2578.3000000000002</v>
      </c>
      <c r="D56">
        <v>2579.89</v>
      </c>
      <c r="E56" t="s">
        <v>5</v>
      </c>
      <c r="F56" t="s">
        <v>33</v>
      </c>
      <c r="G56">
        <v>9.9999999999909051E-2</v>
      </c>
      <c r="H56">
        <v>3.8785246092351177E-5</v>
      </c>
      <c r="I56" t="s">
        <v>1</v>
      </c>
      <c r="J56">
        <v>-3.5999999999999091</v>
      </c>
      <c r="K56">
        <v>-1.3962147067948763E-3</v>
      </c>
      <c r="L56">
        <v>-0.5</v>
      </c>
      <c r="M56">
        <v>-1.9392623046193228E-4</v>
      </c>
    </row>
    <row r="57" spans="1:13" x14ac:dyDescent="0.25">
      <c r="A57">
        <v>5</v>
      </c>
      <c r="B57" t="s">
        <v>43</v>
      </c>
      <c r="C57">
        <v>2577.96</v>
      </c>
      <c r="D57">
        <v>2581.9</v>
      </c>
      <c r="E57" t="s">
        <v>1</v>
      </c>
      <c r="F57" t="s">
        <v>1</v>
      </c>
      <c r="G57">
        <v>4</v>
      </c>
      <c r="H57">
        <v>1.5516505682920206E-3</v>
      </c>
      <c r="I57" t="s">
        <v>3</v>
      </c>
      <c r="J57">
        <v>-1.4899999999997817</v>
      </c>
      <c r="K57">
        <v>-5.778777536455871E-4</v>
      </c>
      <c r="L57">
        <v>1.3800000000001091</v>
      </c>
      <c r="M57">
        <v>5.3523639607497536E-4</v>
      </c>
    </row>
    <row r="58" spans="1:13" x14ac:dyDescent="0.25">
      <c r="A58">
        <v>6</v>
      </c>
      <c r="B58" t="s">
        <v>1</v>
      </c>
      <c r="C58">
        <v>2577.9</v>
      </c>
      <c r="D58">
        <v>2587.8000000000002</v>
      </c>
      <c r="E58" t="s">
        <v>2</v>
      </c>
      <c r="F58" t="s">
        <v>2</v>
      </c>
      <c r="G58">
        <v>15.010000000000218</v>
      </c>
      <c r="H58">
        <v>5.834133372719973E-3</v>
      </c>
      <c r="I58" t="s">
        <v>43</v>
      </c>
      <c r="J58">
        <v>-16.699999999999818</v>
      </c>
      <c r="K58">
        <v>-6.4768848898541023E-3</v>
      </c>
      <c r="L58">
        <v>-0.44000000000005457</v>
      </c>
      <c r="M58">
        <v>-1.7065508280652157E-4</v>
      </c>
    </row>
    <row r="59" spans="1:13" x14ac:dyDescent="0.25">
      <c r="A59">
        <v>7</v>
      </c>
      <c r="B59" t="s">
        <v>2</v>
      </c>
      <c r="C59">
        <v>2572.79</v>
      </c>
      <c r="D59">
        <v>2595</v>
      </c>
      <c r="E59" t="s">
        <v>43</v>
      </c>
      <c r="F59" t="s">
        <v>43</v>
      </c>
      <c r="G59">
        <v>17.039999999999964</v>
      </c>
      <c r="H59">
        <v>6.6098775776194992E-3</v>
      </c>
      <c r="I59" t="s">
        <v>2</v>
      </c>
      <c r="J59">
        <v>-9.5</v>
      </c>
      <c r="K59">
        <v>-3.6844554762643497E-3</v>
      </c>
      <c r="L59">
        <v>-5.6100000000001273</v>
      </c>
      <c r="M59">
        <v>-2.1758523057829296E-3</v>
      </c>
    </row>
    <row r="60" spans="1:13" x14ac:dyDescent="0.25">
      <c r="A60">
        <v>8</v>
      </c>
      <c r="B60" t="s">
        <v>4</v>
      </c>
      <c r="C60">
        <v>2564.52</v>
      </c>
      <c r="D60">
        <v>2600.69</v>
      </c>
      <c r="E60" t="s">
        <v>4</v>
      </c>
      <c r="F60" t="s">
        <v>4</v>
      </c>
      <c r="G60">
        <v>36.170000000000073</v>
      </c>
      <c r="H60">
        <v>1.410400386817029E-2</v>
      </c>
    </row>
    <row r="61" spans="1:13" x14ac:dyDescent="0.25">
      <c r="A61">
        <v>0</v>
      </c>
    </row>
    <row r="62" spans="1:13" x14ac:dyDescent="0.25">
      <c r="A62">
        <v>0</v>
      </c>
      <c r="B62" t="s">
        <v>3</v>
      </c>
      <c r="C62">
        <v>81.27</v>
      </c>
      <c r="D62">
        <v>81.27</v>
      </c>
      <c r="E62" t="s">
        <v>44</v>
      </c>
      <c r="F62" t="s">
        <v>33</v>
      </c>
      <c r="G62">
        <v>9.9999999999909051E-3</v>
      </c>
      <c r="H62">
        <v>1.2305799107818372E-4</v>
      </c>
      <c r="I62" t="s">
        <v>0</v>
      </c>
      <c r="J62">
        <v>-1.7499999999998295E-2</v>
      </c>
      <c r="K62">
        <v>-2.1532498692667626E-4</v>
      </c>
      <c r="L62">
        <v>-2.4999999999977263E-3</v>
      </c>
      <c r="M62">
        <v>-3.0764497769545931E-5</v>
      </c>
    </row>
    <row r="63" spans="1:13" x14ac:dyDescent="0.25">
      <c r="A63">
        <v>1</v>
      </c>
      <c r="B63" t="s">
        <v>0</v>
      </c>
      <c r="C63">
        <v>81.27</v>
      </c>
      <c r="D63">
        <v>81.272499999999994</v>
      </c>
      <c r="E63" t="s">
        <v>33</v>
      </c>
      <c r="F63" t="s">
        <v>44</v>
      </c>
      <c r="G63">
        <v>9.9999999999909051E-3</v>
      </c>
      <c r="H63">
        <v>1.2306177701194813E-4</v>
      </c>
      <c r="I63" t="s">
        <v>44</v>
      </c>
      <c r="J63">
        <v>-7.4999999999931788E-3</v>
      </c>
      <c r="K63">
        <v>-9.2282137254214892E-5</v>
      </c>
      <c r="L63">
        <v>-1.2499999999988631E-2</v>
      </c>
      <c r="M63">
        <v>-1.5382248884772965E-4</v>
      </c>
    </row>
    <row r="64" spans="1:13" x14ac:dyDescent="0.25">
      <c r="A64">
        <v>2</v>
      </c>
      <c r="B64" t="s">
        <v>33</v>
      </c>
      <c r="C64">
        <v>81.262500000000003</v>
      </c>
      <c r="D64">
        <v>81.28</v>
      </c>
      <c r="E64" t="s">
        <v>3</v>
      </c>
      <c r="F64" t="s">
        <v>3</v>
      </c>
      <c r="G64">
        <v>1.0000000000005116E-2</v>
      </c>
      <c r="H64">
        <v>1.2304663467460462E-4</v>
      </c>
      <c r="I64" t="s">
        <v>1</v>
      </c>
      <c r="J64">
        <v>-3.7499999999994316E-2</v>
      </c>
      <c r="K64">
        <v>-4.6141068627142412E-4</v>
      </c>
      <c r="L64">
        <v>-7.2499999999990905E-2</v>
      </c>
      <c r="M64">
        <v>-8.9217043531753144E-4</v>
      </c>
    </row>
    <row r="65" spans="1:13" x14ac:dyDescent="0.25">
      <c r="A65">
        <v>3</v>
      </c>
      <c r="B65" t="s">
        <v>44</v>
      </c>
      <c r="C65">
        <v>81.260000000000005</v>
      </c>
      <c r="D65">
        <v>81.28</v>
      </c>
      <c r="E65" t="s">
        <v>0</v>
      </c>
      <c r="F65" t="s">
        <v>0</v>
      </c>
      <c r="G65">
        <v>1.0000000000005116E-2</v>
      </c>
      <c r="H65">
        <v>1.2304663467460462E-4</v>
      </c>
      <c r="I65" t="s">
        <v>3</v>
      </c>
      <c r="J65">
        <v>-1.7499999999998295E-2</v>
      </c>
      <c r="K65">
        <v>-2.1532498692667626E-4</v>
      </c>
      <c r="L65">
        <v>-2.4999999999977263E-3</v>
      </c>
      <c r="M65">
        <v>-3.0764497769545931E-5</v>
      </c>
    </row>
    <row r="66" spans="1:13" x14ac:dyDescent="0.25">
      <c r="A66">
        <v>4</v>
      </c>
      <c r="B66" t="s">
        <v>1</v>
      </c>
      <c r="C66">
        <v>81.2</v>
      </c>
      <c r="D66">
        <v>81.3</v>
      </c>
      <c r="E66" t="s">
        <v>1</v>
      </c>
      <c r="F66" t="s">
        <v>1</v>
      </c>
      <c r="G66">
        <v>9.9999999999994316E-2</v>
      </c>
      <c r="H66">
        <v>1.2315270935959891E-3</v>
      </c>
    </row>
    <row r="67" spans="1:13" x14ac:dyDescent="0.25">
      <c r="A67">
        <v>0</v>
      </c>
    </row>
    <row r="68" spans="1:13" x14ac:dyDescent="0.25">
      <c r="A68">
        <v>1</v>
      </c>
    </row>
    <row r="69" spans="1:13" x14ac:dyDescent="0.25">
      <c r="A69">
        <v>2</v>
      </c>
    </row>
    <row r="70" spans="1:13" x14ac:dyDescent="0.25">
      <c r="A70">
        <v>3</v>
      </c>
    </row>
    <row r="71" spans="1:13" x14ac:dyDescent="0.25">
      <c r="A71">
        <v>4</v>
      </c>
    </row>
    <row r="72" spans="1:13" x14ac:dyDescent="0.25">
      <c r="A72">
        <v>0</v>
      </c>
      <c r="B72" t="s">
        <v>3</v>
      </c>
      <c r="C72">
        <v>0.81599999999999995</v>
      </c>
      <c r="D72">
        <v>0.81579999999999997</v>
      </c>
      <c r="E72" t="s">
        <v>2</v>
      </c>
      <c r="F72" t="s">
        <v>1</v>
      </c>
      <c r="G72">
        <v>6.9999999999992291E-4</v>
      </c>
      <c r="H72">
        <v>8.5857966392729416E-4</v>
      </c>
    </row>
    <row r="73" spans="1:13" x14ac:dyDescent="0.25">
      <c r="A73">
        <v>1</v>
      </c>
      <c r="B73" t="s">
        <v>0</v>
      </c>
      <c r="C73">
        <v>0.81599999999999995</v>
      </c>
      <c r="D73">
        <v>0.81599999999999995</v>
      </c>
      <c r="E73" t="s">
        <v>1</v>
      </c>
      <c r="F73" t="s">
        <v>3</v>
      </c>
      <c r="G73">
        <v>1.0000000000000009E-3</v>
      </c>
      <c r="H73">
        <v>1.2254901960784324E-3</v>
      </c>
    </row>
    <row r="74" spans="1:13" x14ac:dyDescent="0.25">
      <c r="A74">
        <v>2</v>
      </c>
      <c r="B74" t="s">
        <v>44</v>
      </c>
      <c r="C74">
        <v>0.81599999999999995</v>
      </c>
      <c r="D74">
        <v>0.81699999999999995</v>
      </c>
      <c r="E74" t="s">
        <v>3</v>
      </c>
      <c r="F74" t="s">
        <v>0</v>
      </c>
      <c r="G74">
        <v>1.0000000000000009E-3</v>
      </c>
      <c r="H74">
        <v>1.2254901960784324E-3</v>
      </c>
    </row>
    <row r="75" spans="1:13" x14ac:dyDescent="0.25">
      <c r="A75">
        <v>3</v>
      </c>
      <c r="B75" t="s">
        <v>1</v>
      </c>
      <c r="C75">
        <v>0.81530000000000002</v>
      </c>
      <c r="D75">
        <v>0.81699999999999995</v>
      </c>
      <c r="E75" t="s">
        <v>0</v>
      </c>
      <c r="F75" t="s">
        <v>44</v>
      </c>
      <c r="G75">
        <v>1.0000000000000009E-3</v>
      </c>
      <c r="H75">
        <v>1.2254901960784324E-3</v>
      </c>
    </row>
    <row r="76" spans="1:13" x14ac:dyDescent="0.25">
      <c r="A76">
        <v>4</v>
      </c>
      <c r="B76" t="s">
        <v>4</v>
      </c>
      <c r="C76">
        <v>0.81340000000000001</v>
      </c>
      <c r="D76">
        <v>0.81699999999999995</v>
      </c>
      <c r="E76" t="s">
        <v>44</v>
      </c>
      <c r="F76" t="s">
        <v>4</v>
      </c>
      <c r="G76">
        <v>4.1999999999999815E-3</v>
      </c>
      <c r="H76">
        <v>5.1635111876075501E-3</v>
      </c>
    </row>
    <row r="77" spans="1:13" x14ac:dyDescent="0.25">
      <c r="A77">
        <v>5</v>
      </c>
      <c r="B77" t="s">
        <v>2</v>
      </c>
      <c r="C77">
        <v>0.80779999999999996</v>
      </c>
      <c r="D77">
        <v>0.81759999999999999</v>
      </c>
      <c r="E77" t="s">
        <v>4</v>
      </c>
      <c r="F77" t="s">
        <v>2</v>
      </c>
      <c r="G77">
        <v>8.0000000000000071E-3</v>
      </c>
      <c r="H77">
        <v>9.9034414459024597E-3</v>
      </c>
    </row>
    <row r="78" spans="1:13" x14ac:dyDescent="0.25">
      <c r="A78">
        <v>0</v>
      </c>
    </row>
    <row r="79" spans="1:13" x14ac:dyDescent="0.25">
      <c r="A79">
        <v>1</v>
      </c>
    </row>
    <row r="80" spans="1:13" x14ac:dyDescent="0.25">
      <c r="A80">
        <v>2</v>
      </c>
    </row>
    <row r="81" spans="1:8" x14ac:dyDescent="0.25">
      <c r="A81">
        <v>3</v>
      </c>
    </row>
    <row r="82" spans="1:8" x14ac:dyDescent="0.25">
      <c r="A82">
        <v>0</v>
      </c>
      <c r="B82" t="s">
        <v>4</v>
      </c>
      <c r="C82">
        <v>11.7056</v>
      </c>
      <c r="D82">
        <v>11.7</v>
      </c>
      <c r="E82" t="s">
        <v>2</v>
      </c>
      <c r="F82" t="s">
        <v>4</v>
      </c>
      <c r="G82">
        <v>6.599999999998829E-3</v>
      </c>
      <c r="H82">
        <v>5.6383269546190107E-4</v>
      </c>
    </row>
    <row r="83" spans="1:8" x14ac:dyDescent="0.25">
      <c r="A83">
        <v>1</v>
      </c>
      <c r="B83" t="s">
        <v>3</v>
      </c>
      <c r="C83">
        <v>11.699</v>
      </c>
      <c r="D83">
        <v>11.702999999999999</v>
      </c>
      <c r="E83" t="s">
        <v>1</v>
      </c>
      <c r="F83" t="s">
        <v>1</v>
      </c>
      <c r="G83">
        <v>6.9999999999996732E-3</v>
      </c>
      <c r="H83">
        <v>5.9849521203827571E-4</v>
      </c>
    </row>
    <row r="84" spans="1:8" x14ac:dyDescent="0.25">
      <c r="A84">
        <v>2</v>
      </c>
      <c r="B84" t="s">
        <v>5</v>
      </c>
      <c r="C84">
        <v>11.699</v>
      </c>
      <c r="D84">
        <v>11.707000000000001</v>
      </c>
      <c r="E84" t="s">
        <v>44</v>
      </c>
      <c r="F84" t="s">
        <v>44</v>
      </c>
      <c r="G84">
        <v>8.0000000000008953E-3</v>
      </c>
      <c r="H84">
        <v>6.8381912984023384E-4</v>
      </c>
    </row>
    <row r="85" spans="1:8" x14ac:dyDescent="0.25">
      <c r="A85">
        <v>3</v>
      </c>
      <c r="B85" t="s">
        <v>44</v>
      </c>
      <c r="C85">
        <v>11.699</v>
      </c>
      <c r="D85">
        <v>11.708</v>
      </c>
      <c r="E85" t="s">
        <v>0</v>
      </c>
      <c r="F85" t="s">
        <v>3</v>
      </c>
      <c r="G85">
        <v>1.1000000000001009E-2</v>
      </c>
      <c r="H85">
        <v>9.4025130353030248E-4</v>
      </c>
    </row>
    <row r="86" spans="1:8" x14ac:dyDescent="0.25">
      <c r="A86">
        <v>4</v>
      </c>
      <c r="B86" t="s">
        <v>1</v>
      </c>
      <c r="C86">
        <v>11.696</v>
      </c>
      <c r="D86">
        <v>11.71</v>
      </c>
      <c r="E86" t="s">
        <v>3</v>
      </c>
      <c r="F86" t="s">
        <v>5</v>
      </c>
      <c r="G86">
        <v>1.1000000000001009E-2</v>
      </c>
      <c r="H86">
        <v>9.4025130353030248E-4</v>
      </c>
    </row>
    <row r="87" spans="1:8" x14ac:dyDescent="0.25">
      <c r="A87">
        <v>5</v>
      </c>
      <c r="B87" t="s">
        <v>0</v>
      </c>
      <c r="C87">
        <v>11.696</v>
      </c>
      <c r="D87">
        <v>11.71</v>
      </c>
      <c r="E87" t="s">
        <v>5</v>
      </c>
      <c r="F87" t="s">
        <v>0</v>
      </c>
      <c r="G87">
        <v>1.2000000000000455E-2</v>
      </c>
      <c r="H87">
        <v>1.0259917920657023E-3</v>
      </c>
    </row>
    <row r="88" spans="1:8" x14ac:dyDescent="0.25">
      <c r="A88">
        <v>6</v>
      </c>
      <c r="B88" t="s">
        <v>2</v>
      </c>
      <c r="C88">
        <v>11.686</v>
      </c>
      <c r="D88">
        <v>11.712199999999999</v>
      </c>
      <c r="E88" t="s">
        <v>4</v>
      </c>
      <c r="F88" t="s">
        <v>2</v>
      </c>
      <c r="G88">
        <v>1.3999999999999346E-2</v>
      </c>
      <c r="H88">
        <v>1.1980147184664852E-3</v>
      </c>
    </row>
    <row r="89" spans="1:8" x14ac:dyDescent="0.25">
      <c r="A89">
        <v>7</v>
      </c>
      <c r="B89" t="s">
        <v>43</v>
      </c>
      <c r="C89">
        <v>11.6716</v>
      </c>
      <c r="D89">
        <v>11.731400000000001</v>
      </c>
      <c r="E89" t="s">
        <v>43</v>
      </c>
      <c r="F89" t="s">
        <v>43</v>
      </c>
      <c r="G89">
        <v>5.9800000000000963E-2</v>
      </c>
      <c r="H89">
        <v>5.1235477569485733E-3</v>
      </c>
    </row>
    <row r="90" spans="1:8" x14ac:dyDescent="0.25">
      <c r="A90">
        <v>0</v>
      </c>
    </row>
    <row r="91" spans="1:8" x14ac:dyDescent="0.25">
      <c r="A91">
        <v>1</v>
      </c>
    </row>
    <row r="92" spans="1:8" x14ac:dyDescent="0.25">
      <c r="A92">
        <v>0</v>
      </c>
      <c r="B92" t="s">
        <v>2</v>
      </c>
      <c r="C92">
        <v>34.728999999999999</v>
      </c>
      <c r="D92">
        <v>34.700000000000003</v>
      </c>
      <c r="E92" t="s">
        <v>1</v>
      </c>
      <c r="F92" t="s">
        <v>44</v>
      </c>
      <c r="G92">
        <v>1.9999999999996021E-2</v>
      </c>
      <c r="H92">
        <v>5.7636887608057696E-4</v>
      </c>
    </row>
    <row r="93" spans="1:8" x14ac:dyDescent="0.25">
      <c r="A93">
        <v>1</v>
      </c>
      <c r="B93" t="s">
        <v>5</v>
      </c>
      <c r="C93">
        <v>34.700000000000003</v>
      </c>
      <c r="D93">
        <v>34.72</v>
      </c>
      <c r="E93" t="s">
        <v>44</v>
      </c>
      <c r="F93" t="s">
        <v>1</v>
      </c>
      <c r="G93">
        <v>2.2000000000005571E-2</v>
      </c>
      <c r="H93">
        <v>6.3440798200604335E-4</v>
      </c>
    </row>
    <row r="94" spans="1:8" x14ac:dyDescent="0.25">
      <c r="A94">
        <v>2</v>
      </c>
      <c r="B94" t="s">
        <v>0</v>
      </c>
      <c r="C94">
        <v>34.700000000000003</v>
      </c>
      <c r="D94">
        <v>34.729999999999997</v>
      </c>
      <c r="E94" t="s">
        <v>5</v>
      </c>
      <c r="F94" t="s">
        <v>5</v>
      </c>
      <c r="G94">
        <v>2.9999999999994031E-2</v>
      </c>
      <c r="H94">
        <v>8.6455331412086539E-4</v>
      </c>
    </row>
    <row r="95" spans="1:8" x14ac:dyDescent="0.25">
      <c r="A95">
        <v>3</v>
      </c>
      <c r="B95" t="s">
        <v>44</v>
      </c>
      <c r="C95">
        <v>34.700000000000003</v>
      </c>
      <c r="D95">
        <v>34.729999999999997</v>
      </c>
      <c r="E95" t="s">
        <v>0</v>
      </c>
      <c r="F95" t="s">
        <v>0</v>
      </c>
      <c r="G95">
        <v>2.9999999999994031E-2</v>
      </c>
      <c r="H95">
        <v>8.6455331412086539E-4</v>
      </c>
    </row>
    <row r="96" spans="1:8" x14ac:dyDescent="0.25">
      <c r="A96">
        <v>4</v>
      </c>
      <c r="B96" t="s">
        <v>4</v>
      </c>
      <c r="C96">
        <v>34.692999999999998</v>
      </c>
      <c r="D96">
        <v>34.801000000000002</v>
      </c>
      <c r="E96" t="s">
        <v>4</v>
      </c>
      <c r="F96" t="s">
        <v>4</v>
      </c>
      <c r="G96">
        <v>0.10800000000000409</v>
      </c>
      <c r="H96">
        <v>3.1130199175627388E-3</v>
      </c>
    </row>
    <row r="97" spans="1:8" x14ac:dyDescent="0.25">
      <c r="A97">
        <v>5</v>
      </c>
      <c r="B97" t="s">
        <v>1</v>
      </c>
      <c r="C97">
        <v>34.677999999999997</v>
      </c>
      <c r="D97">
        <v>34.845999999999997</v>
      </c>
      <c r="E97" t="s">
        <v>2</v>
      </c>
      <c r="F97" t="s">
        <v>2</v>
      </c>
      <c r="G97">
        <v>0.11699999999999733</v>
      </c>
      <c r="H97">
        <v>3.3689423824468695E-3</v>
      </c>
    </row>
    <row r="98" spans="1:8" x14ac:dyDescent="0.25">
      <c r="A98">
        <v>6</v>
      </c>
      <c r="B98" t="s">
        <v>43</v>
      </c>
      <c r="C98">
        <v>34.5413</v>
      </c>
      <c r="D98">
        <v>35.447800000000001</v>
      </c>
      <c r="E98" t="s">
        <v>43</v>
      </c>
      <c r="F98" t="s">
        <v>43</v>
      </c>
      <c r="G98">
        <v>0.90650000000000119</v>
      </c>
      <c r="H98">
        <v>2.6243945653464149E-2</v>
      </c>
    </row>
    <row r="99" spans="1:8" x14ac:dyDescent="0.25">
      <c r="A99">
        <v>0</v>
      </c>
    </row>
    <row r="100" spans="1:8" x14ac:dyDescent="0.25">
      <c r="A100">
        <v>1</v>
      </c>
    </row>
    <row r="101" spans="1:8" x14ac:dyDescent="0.25">
      <c r="A101">
        <v>2</v>
      </c>
    </row>
    <row r="102" spans="1:8" x14ac:dyDescent="0.25">
      <c r="A102">
        <v>0</v>
      </c>
      <c r="B102" t="s">
        <v>33</v>
      </c>
      <c r="C102">
        <v>6.7070000000000005E-2</v>
      </c>
      <c r="D102">
        <v>6.7100000000000007E-2</v>
      </c>
      <c r="E102" t="s">
        <v>33</v>
      </c>
      <c r="F102" t="s">
        <v>33</v>
      </c>
      <c r="G102">
        <v>3.0000000000002247E-5</v>
      </c>
      <c r="H102">
        <v>4.4729387207398608E-4</v>
      </c>
    </row>
    <row r="103" spans="1:8" x14ac:dyDescent="0.25">
      <c r="A103">
        <v>0</v>
      </c>
    </row>
    <row r="104" spans="1:8" x14ac:dyDescent="0.25">
      <c r="A104">
        <v>1</v>
      </c>
    </row>
    <row r="105" spans="1:8" x14ac:dyDescent="0.25">
      <c r="A105">
        <v>2</v>
      </c>
    </row>
    <row r="106" spans="1:8" x14ac:dyDescent="0.25">
      <c r="A106">
        <v>3</v>
      </c>
    </row>
    <row r="107" spans="1:8" x14ac:dyDescent="0.25">
      <c r="A107">
        <v>4</v>
      </c>
    </row>
    <row r="108" spans="1:8" x14ac:dyDescent="0.25">
      <c r="A108">
        <v>5</v>
      </c>
    </row>
    <row r="109" spans="1:8" x14ac:dyDescent="0.25">
      <c r="A109">
        <v>6</v>
      </c>
    </row>
    <row r="110" spans="1:8" x14ac:dyDescent="0.25">
      <c r="A110">
        <v>7</v>
      </c>
    </row>
    <row r="111" spans="1:8" x14ac:dyDescent="0.25">
      <c r="A111">
        <v>8</v>
      </c>
    </row>
    <row r="112" spans="1:8" x14ac:dyDescent="0.25">
      <c r="A112">
        <v>0</v>
      </c>
      <c r="B112" t="s">
        <v>33</v>
      </c>
      <c r="C112">
        <v>580499.80000000005</v>
      </c>
      <c r="D112">
        <v>581368.9</v>
      </c>
      <c r="E112" t="s">
        <v>33</v>
      </c>
      <c r="F112" t="s">
        <v>33</v>
      </c>
      <c r="G112">
        <v>869.09999999997672</v>
      </c>
      <c r="H112">
        <v>1.4971581385557354E-3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2</v>
      </c>
    </row>
    <row r="116" spans="1:1" x14ac:dyDescent="0.25">
      <c r="A116">
        <v>3</v>
      </c>
    </row>
    <row r="117" spans="1:1" x14ac:dyDescent="0.25">
      <c r="A117">
        <v>4</v>
      </c>
    </row>
    <row r="118" spans="1:1" x14ac:dyDescent="0.25">
      <c r="A118">
        <v>5</v>
      </c>
    </row>
    <row r="119" spans="1:1" x14ac:dyDescent="0.25">
      <c r="A119">
        <v>6</v>
      </c>
    </row>
    <row r="120" spans="1:1" x14ac:dyDescent="0.25">
      <c r="A120">
        <v>7</v>
      </c>
    </row>
    <row r="121" spans="1:1" x14ac:dyDescent="0.25">
      <c r="A1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56"/>
  <sheetViews>
    <sheetView tabSelected="1" zoomScale="79" zoomScaleNormal="85" workbookViewId="0">
      <selection activeCell="AC31" sqref="AC31"/>
    </sheetView>
  </sheetViews>
  <sheetFormatPr defaultRowHeight="15" x14ac:dyDescent="0.25"/>
  <cols>
    <col min="1" max="1" width="2.140625" style="9" customWidth="1"/>
    <col min="2" max="2" width="16.42578125" style="9" bestFit="1" customWidth="1"/>
    <col min="3" max="4" width="16.42578125" style="29" bestFit="1" customWidth="1"/>
    <col min="5" max="5" width="12.85546875" style="9" customWidth="1"/>
    <col min="6" max="6" width="13.140625" style="9" bestFit="1" customWidth="1"/>
    <col min="7" max="7" width="11.28515625" style="9" bestFit="1" customWidth="1"/>
    <col min="8" max="8" width="10.5703125" style="23" bestFit="1" customWidth="1"/>
    <col min="9" max="9" width="11.5703125" style="9" bestFit="1" customWidth="1"/>
    <col min="10" max="10" width="11.28515625" style="9" customWidth="1"/>
    <col min="11" max="11" width="9.42578125" style="60" bestFit="1" customWidth="1"/>
    <col min="12" max="12" width="12.42578125" style="9" customWidth="1"/>
    <col min="13" max="13" width="12.42578125" style="23" bestFit="1" customWidth="1"/>
    <col min="14" max="14" width="9.140625" style="9"/>
    <col min="15" max="15" width="15.7109375" style="9" bestFit="1" customWidth="1"/>
    <col min="16" max="17" width="16.140625" style="29" bestFit="1" customWidth="1"/>
    <col min="18" max="18" width="12" style="9" customWidth="1"/>
    <col min="19" max="19" width="13.140625" style="9" bestFit="1" customWidth="1"/>
    <col min="20" max="20" width="13" style="9" bestFit="1" customWidth="1"/>
    <col min="21" max="21" width="10.28515625" style="23" bestFit="1" customWidth="1"/>
    <col min="22" max="25" width="12.42578125" style="9" customWidth="1"/>
    <col min="26" max="26" width="12.42578125" style="9" bestFit="1" customWidth="1"/>
    <col min="27" max="27" width="9.140625" style="9"/>
    <col min="28" max="28" width="16.140625" style="9" bestFit="1" customWidth="1"/>
    <col min="29" max="30" width="15.28515625" style="29" bestFit="1" customWidth="1"/>
    <col min="31" max="31" width="13.140625" style="9" bestFit="1" customWidth="1"/>
    <col min="32" max="32" width="12.42578125" style="9" bestFit="1" customWidth="1"/>
    <col min="33" max="33" width="10.5703125" style="9" bestFit="1" customWidth="1"/>
    <col min="34" max="34" width="9.42578125" style="23" bestFit="1" customWidth="1"/>
    <col min="35" max="38" width="11.7109375" style="9" customWidth="1"/>
    <col min="39" max="39" width="12.42578125" style="9" bestFit="1" customWidth="1"/>
    <col min="40" max="16384" width="9.140625" style="9"/>
  </cols>
  <sheetData>
    <row r="1" spans="2:39" ht="15.75" thickBot="1" x14ac:dyDescent="0.3"/>
    <row r="2" spans="2:39" ht="29.25" customHeight="1" thickBot="1" x14ac:dyDescent="0.3">
      <c r="B2" s="1" t="s">
        <v>9</v>
      </c>
      <c r="C2" s="30" t="s">
        <v>19</v>
      </c>
      <c r="D2" s="31" t="s">
        <v>10</v>
      </c>
      <c r="E2" s="2" t="s">
        <v>6</v>
      </c>
      <c r="F2" s="51" t="str">
        <f>C2&amp;"/"&amp;E2</f>
        <v>BTC/TRY</v>
      </c>
      <c r="G2" s="52"/>
      <c r="H2" s="52"/>
      <c r="I2" s="55">
        <f>C5</f>
        <v>579775.55000000005</v>
      </c>
      <c r="J2" s="55"/>
      <c r="K2" s="57">
        <f>D5</f>
        <v>579800</v>
      </c>
      <c r="L2" s="57"/>
      <c r="M2" s="65" t="str">
        <f>config!$D$2</f>
        <v>FTX</v>
      </c>
      <c r="O2" s="1" t="s">
        <v>9</v>
      </c>
      <c r="P2" s="30" t="s">
        <v>19</v>
      </c>
      <c r="Q2" s="31" t="s">
        <v>10</v>
      </c>
      <c r="R2" s="2" t="s">
        <v>20</v>
      </c>
      <c r="S2" s="51" t="str">
        <f>P2&amp;"/"&amp;R2</f>
        <v>BTC/USDT</v>
      </c>
      <c r="T2" s="52"/>
      <c r="U2" s="52"/>
      <c r="V2" s="55">
        <f>P5</f>
        <v>38956.83</v>
      </c>
      <c r="W2" s="55"/>
      <c r="X2" s="57">
        <f>Q5</f>
        <v>38954.839999999997</v>
      </c>
      <c r="Y2" s="57"/>
      <c r="Z2" s="65" t="str">
        <f>config!$D$2</f>
        <v>FTX</v>
      </c>
      <c r="AB2" s="1" t="s">
        <v>9</v>
      </c>
      <c r="AC2" s="30" t="s">
        <v>36</v>
      </c>
      <c r="AD2" s="31" t="s">
        <v>10</v>
      </c>
      <c r="AE2" s="2" t="s">
        <v>6</v>
      </c>
      <c r="AF2" s="51" t="str">
        <f>AC2&amp;"/"&amp;AE2</f>
        <v>XRP/TRY</v>
      </c>
      <c r="AG2" s="52"/>
      <c r="AH2" s="52"/>
      <c r="AI2" s="55">
        <f>AC5</f>
        <v>11.7056</v>
      </c>
      <c r="AJ2" s="55"/>
      <c r="AK2" s="57">
        <f>AD5</f>
        <v>11.7</v>
      </c>
      <c r="AL2" s="57"/>
      <c r="AM2" s="65" t="str">
        <f>config!$D$2</f>
        <v>FTX</v>
      </c>
    </row>
    <row r="3" spans="2:39" ht="15.75" customHeight="1" thickBot="1" x14ac:dyDescent="0.3">
      <c r="B3" s="3" t="s">
        <v>15</v>
      </c>
      <c r="C3" s="32">
        <f>D5-C5</f>
        <v>24.449999999953434</v>
      </c>
      <c r="D3" s="33">
        <f>C3/C5</f>
        <v>4.2171492054043039E-5</v>
      </c>
      <c r="E3" s="4"/>
      <c r="F3" s="53"/>
      <c r="G3" s="54"/>
      <c r="H3" s="54"/>
      <c r="I3" s="56"/>
      <c r="J3" s="56"/>
      <c r="K3" s="58"/>
      <c r="L3" s="58"/>
      <c r="M3" s="66" t="str">
        <f>config!$D$2</f>
        <v>FTX</v>
      </c>
      <c r="O3" s="3" t="s">
        <v>15</v>
      </c>
      <c r="P3" s="32">
        <f>Q5-P5</f>
        <v>-1.9900000000052387</v>
      </c>
      <c r="Q3" s="33">
        <f>P3/P5</f>
        <v>-5.1082185075254801E-5</v>
      </c>
      <c r="R3" s="4"/>
      <c r="S3" s="53"/>
      <c r="T3" s="54"/>
      <c r="U3" s="54"/>
      <c r="V3" s="56"/>
      <c r="W3" s="56"/>
      <c r="X3" s="58"/>
      <c r="Y3" s="58"/>
      <c r="Z3" s="66" t="str">
        <f>config!$D$2</f>
        <v>FTX</v>
      </c>
      <c r="AB3" s="3" t="s">
        <v>15</v>
      </c>
      <c r="AC3" s="32">
        <f>AD5-AC5</f>
        <v>-5.6000000000011596E-3</v>
      </c>
      <c r="AD3" s="33">
        <f>AC3/AC5</f>
        <v>-4.7840349917997879E-4</v>
      </c>
      <c r="AE3" s="4"/>
      <c r="AF3" s="53"/>
      <c r="AG3" s="54"/>
      <c r="AH3" s="54"/>
      <c r="AI3" s="56"/>
      <c r="AJ3" s="56"/>
      <c r="AK3" s="58"/>
      <c r="AL3" s="58"/>
      <c r="AM3" s="66" t="str">
        <f>config!$D$2</f>
        <v>FTX</v>
      </c>
    </row>
    <row r="4" spans="2:39" ht="15.75" thickBot="1" x14ac:dyDescent="0.3">
      <c r="B4" s="5" t="s">
        <v>13</v>
      </c>
      <c r="C4" s="34" t="s">
        <v>11</v>
      </c>
      <c r="D4" s="34" t="s">
        <v>12</v>
      </c>
      <c r="E4" s="6" t="s">
        <v>13</v>
      </c>
      <c r="F4" s="3" t="s">
        <v>13</v>
      </c>
      <c r="G4" s="7" t="s">
        <v>14</v>
      </c>
      <c r="H4" s="24" t="s">
        <v>34</v>
      </c>
      <c r="I4" s="8" t="str">
        <f>config!$D$2</f>
        <v>FTX</v>
      </c>
      <c r="J4" s="8" t="s">
        <v>7</v>
      </c>
      <c r="K4" s="61" t="s">
        <v>16</v>
      </c>
      <c r="L4" s="7" t="s">
        <v>8</v>
      </c>
      <c r="M4" s="24" t="s">
        <v>16</v>
      </c>
      <c r="O4" s="5" t="s">
        <v>13</v>
      </c>
      <c r="P4" s="34" t="s">
        <v>11</v>
      </c>
      <c r="Q4" s="34" t="s">
        <v>12</v>
      </c>
      <c r="R4" s="6" t="s">
        <v>13</v>
      </c>
      <c r="S4" s="3" t="s">
        <v>13</v>
      </c>
      <c r="T4" s="7" t="s">
        <v>14</v>
      </c>
      <c r="U4" s="24" t="s">
        <v>34</v>
      </c>
      <c r="V4" s="8" t="s">
        <v>3</v>
      </c>
      <c r="W4" s="8" t="s">
        <v>7</v>
      </c>
      <c r="X4" s="28" t="s">
        <v>16</v>
      </c>
      <c r="Y4" s="7" t="s">
        <v>8</v>
      </c>
      <c r="Z4" s="24" t="s">
        <v>16</v>
      </c>
      <c r="AB4" s="5" t="s">
        <v>13</v>
      </c>
      <c r="AC4" s="34" t="s">
        <v>11</v>
      </c>
      <c r="AD4" s="34" t="s">
        <v>12</v>
      </c>
      <c r="AE4" s="6" t="s">
        <v>13</v>
      </c>
      <c r="AF4" s="3" t="s">
        <v>13</v>
      </c>
      <c r="AG4" s="7" t="s">
        <v>14</v>
      </c>
      <c r="AH4" s="24" t="s">
        <v>34</v>
      </c>
      <c r="AI4" s="8" t="s">
        <v>3</v>
      </c>
      <c r="AJ4" s="8" t="s">
        <v>7</v>
      </c>
      <c r="AK4" s="28" t="s">
        <v>16</v>
      </c>
      <c r="AL4" s="7" t="s">
        <v>8</v>
      </c>
      <c r="AM4" s="24" t="s">
        <v>16</v>
      </c>
    </row>
    <row r="5" spans="2:39" s="13" customFormat="1" ht="15.75" x14ac:dyDescent="0.25">
      <c r="B5" s="10" t="str">
        <f>data!B2</f>
        <v>Bitexen</v>
      </c>
      <c r="C5" s="35">
        <f>data!C2</f>
        <v>579775.55000000005</v>
      </c>
      <c r="D5" s="36">
        <f>data!D2</f>
        <v>579800</v>
      </c>
      <c r="E5" s="12" t="str">
        <f>data!E2</f>
        <v>Fexobit</v>
      </c>
      <c r="F5" s="20" t="str">
        <f>data!F2</f>
        <v>Bitçi</v>
      </c>
      <c r="G5" s="11">
        <f>data!G2</f>
        <v>47</v>
      </c>
      <c r="H5" s="25">
        <f>data!H2</f>
        <v>8.1069006973659476E-5</v>
      </c>
      <c r="I5" s="11">
        <f>data!I2</f>
        <v>0</v>
      </c>
      <c r="J5" s="11">
        <f>data!J2</f>
        <v>0</v>
      </c>
      <c r="K5" s="62">
        <f>data!K2</f>
        <v>0</v>
      </c>
      <c r="L5" s="11">
        <f>data!L2</f>
        <v>0</v>
      </c>
      <c r="M5" s="25">
        <f>data!M2</f>
        <v>0</v>
      </c>
      <c r="O5" s="10" t="str">
        <f>data!B42</f>
        <v>Fexobit</v>
      </c>
      <c r="P5" s="35">
        <f>data!C42</f>
        <v>38956.83</v>
      </c>
      <c r="Q5" s="36">
        <f>data!D42</f>
        <v>38954.839999999997</v>
      </c>
      <c r="R5" s="12" t="str">
        <f>data!E42</f>
        <v>Bitçi</v>
      </c>
      <c r="S5" s="20" t="str">
        <f>data!F42</f>
        <v>Fexobit</v>
      </c>
      <c r="T5" s="11">
        <f>data!G42</f>
        <v>9.9999999947613105E-3</v>
      </c>
      <c r="U5" s="25">
        <f>data!H42</f>
        <v>2.566943972279395E-7</v>
      </c>
      <c r="V5" s="11" t="str">
        <f>data!I42</f>
        <v>Binance</v>
      </c>
      <c r="W5" s="11">
        <f>data!J42</f>
        <v>-1.8399999999965075</v>
      </c>
      <c r="X5" s="25">
        <f>data!K42</f>
        <v>-4.7232775438867121E-5</v>
      </c>
      <c r="Y5" s="11">
        <f>data!L42</f>
        <v>0.83000000000174623</v>
      </c>
      <c r="Z5" s="25">
        <f>data!M42</f>
        <v>2.1306635861936752E-5</v>
      </c>
      <c r="AB5" s="10" t="str">
        <f>data!B82</f>
        <v>Bitexen</v>
      </c>
      <c r="AC5" s="35">
        <f>data!C82</f>
        <v>11.7056</v>
      </c>
      <c r="AD5" s="36">
        <f>data!D82</f>
        <v>11.7</v>
      </c>
      <c r="AE5" s="12" t="str">
        <f>data!E82</f>
        <v>Paribu</v>
      </c>
      <c r="AF5" s="20" t="str">
        <f>data!F82</f>
        <v>Bitexen</v>
      </c>
      <c r="AG5" s="11">
        <f>data!G82</f>
        <v>6.599999999998829E-3</v>
      </c>
      <c r="AH5" s="25">
        <f>data!H82</f>
        <v>5.6383269546190107E-4</v>
      </c>
      <c r="AI5" s="11">
        <f>data!I82</f>
        <v>0</v>
      </c>
      <c r="AJ5" s="11">
        <f>data!J82</f>
        <v>0</v>
      </c>
      <c r="AK5" s="25">
        <f>data!K82</f>
        <v>0</v>
      </c>
      <c r="AL5" s="11">
        <f>data!L82</f>
        <v>0</v>
      </c>
      <c r="AM5" s="25">
        <f>data!M82</f>
        <v>0</v>
      </c>
    </row>
    <row r="6" spans="2:39" s="13" customFormat="1" ht="15.75" x14ac:dyDescent="0.25">
      <c r="B6" s="14" t="str">
        <f>data!B3</f>
        <v>Bitçi</v>
      </c>
      <c r="C6" s="37">
        <f>data!C3</f>
        <v>579753</v>
      </c>
      <c r="D6" s="38">
        <f>data!D3</f>
        <v>579800</v>
      </c>
      <c r="E6" s="16" t="str">
        <f>data!E3</f>
        <v>BinanceTR</v>
      </c>
      <c r="F6" s="21" t="str">
        <f>data!F3</f>
        <v>Binance</v>
      </c>
      <c r="G6" s="15">
        <f>data!G3</f>
        <v>49</v>
      </c>
      <c r="H6" s="26">
        <f>data!H3</f>
        <v>8.4519043520407894E-5</v>
      </c>
      <c r="I6" s="15">
        <f>data!I3</f>
        <v>0</v>
      </c>
      <c r="J6" s="15">
        <f>data!J3</f>
        <v>0</v>
      </c>
      <c r="K6" s="63">
        <f>data!K3</f>
        <v>0</v>
      </c>
      <c r="L6" s="15">
        <f>data!L3</f>
        <v>0</v>
      </c>
      <c r="M6" s="26">
        <f>data!M3</f>
        <v>0</v>
      </c>
      <c r="O6" s="14" t="str">
        <f>data!B43</f>
        <v>BinanceTR</v>
      </c>
      <c r="P6" s="37">
        <f>data!C43</f>
        <v>38956.83</v>
      </c>
      <c r="Q6" s="38">
        <f>data!D43</f>
        <v>38956</v>
      </c>
      <c r="R6" s="16" t="str">
        <f>data!E43</f>
        <v>FTX</v>
      </c>
      <c r="S6" s="21" t="str">
        <f>data!F43</f>
        <v>BinanceTR</v>
      </c>
      <c r="T6" s="15">
        <f>data!G43</f>
        <v>9.9999999947613105E-3</v>
      </c>
      <c r="U6" s="26">
        <f>data!H43</f>
        <v>2.566943972279395E-7</v>
      </c>
      <c r="V6" s="15" t="str">
        <f>data!I43</f>
        <v>BinanceTR</v>
      </c>
      <c r="W6" s="15">
        <f>data!J43</f>
        <v>-1.8399999999965075</v>
      </c>
      <c r="X6" s="26">
        <f>data!K43</f>
        <v>-4.7232775438867121E-5</v>
      </c>
      <c r="Y6" s="15">
        <f>data!L43</f>
        <v>0.83000000000174623</v>
      </c>
      <c r="Z6" s="26">
        <f>data!M43</f>
        <v>2.1306635861936752E-5</v>
      </c>
      <c r="AB6" s="14" t="str">
        <f>data!B83</f>
        <v>Fexobit</v>
      </c>
      <c r="AC6" s="37">
        <f>data!C83</f>
        <v>11.699</v>
      </c>
      <c r="AD6" s="38">
        <f>data!D83</f>
        <v>11.702999999999999</v>
      </c>
      <c r="AE6" s="16" t="str">
        <f>data!E83</f>
        <v>BtcTurk</v>
      </c>
      <c r="AF6" s="21" t="str">
        <f>data!F83</f>
        <v>BtcTurk</v>
      </c>
      <c r="AG6" s="15">
        <f>data!G83</f>
        <v>6.9999999999996732E-3</v>
      </c>
      <c r="AH6" s="26">
        <f>data!H83</f>
        <v>5.9849521203827571E-4</v>
      </c>
      <c r="AI6" s="15">
        <f>data!I83</f>
        <v>0</v>
      </c>
      <c r="AJ6" s="15">
        <f>data!J83</f>
        <v>0</v>
      </c>
      <c r="AK6" s="26">
        <f>data!K83</f>
        <v>0</v>
      </c>
      <c r="AL6" s="15">
        <f>data!L83</f>
        <v>0</v>
      </c>
      <c r="AM6" s="26">
        <f>data!M83</f>
        <v>0</v>
      </c>
    </row>
    <row r="7" spans="2:39" s="13" customFormat="1" ht="15.75" x14ac:dyDescent="0.25">
      <c r="B7" s="14" t="str">
        <f>data!B4</f>
        <v>Binance</v>
      </c>
      <c r="C7" s="37">
        <f>data!C4</f>
        <v>579751</v>
      </c>
      <c r="D7" s="38">
        <f>data!D4</f>
        <v>579800</v>
      </c>
      <c r="E7" s="16" t="str">
        <f>data!E4</f>
        <v>Binance</v>
      </c>
      <c r="F7" s="21" t="str">
        <f>data!F4</f>
        <v>Fexobit</v>
      </c>
      <c r="G7" s="15">
        <f>data!G4</f>
        <v>57</v>
      </c>
      <c r="H7" s="26">
        <f>data!H4</f>
        <v>9.8319427746432477E-5</v>
      </c>
      <c r="I7" s="15">
        <f>data!I4</f>
        <v>0</v>
      </c>
      <c r="J7" s="15">
        <f>data!J4</f>
        <v>0</v>
      </c>
      <c r="K7" s="63">
        <f>data!K4</f>
        <v>0</v>
      </c>
      <c r="L7" s="15">
        <f>data!L4</f>
        <v>0</v>
      </c>
      <c r="M7" s="26">
        <f>data!M4</f>
        <v>0</v>
      </c>
      <c r="O7" s="14" t="str">
        <f>data!B44</f>
        <v>Binance</v>
      </c>
      <c r="P7" s="37">
        <f>data!C44</f>
        <v>38956.83</v>
      </c>
      <c r="Q7" s="38">
        <f>data!D44</f>
        <v>38956.839999999997</v>
      </c>
      <c r="R7" s="16" t="str">
        <f>data!E44</f>
        <v>Fexobit</v>
      </c>
      <c r="S7" s="21" t="str">
        <f>data!F44</f>
        <v>Binance</v>
      </c>
      <c r="T7" s="15">
        <f>data!G44</f>
        <v>9.9999999947613105E-3</v>
      </c>
      <c r="U7" s="26">
        <f>data!H44</f>
        <v>2.566943972279395E-7</v>
      </c>
      <c r="V7" s="15" t="str">
        <f>data!I44</f>
        <v>Bitexen</v>
      </c>
      <c r="W7" s="15">
        <f>data!J44</f>
        <v>-37.959999999999127</v>
      </c>
      <c r="X7" s="26">
        <f>data!K44</f>
        <v>-9.744326932949771E-4</v>
      </c>
      <c r="Y7" s="15">
        <f>data!L44</f>
        <v>-40.94999999999709</v>
      </c>
      <c r="Z7" s="26">
        <f>data!M44</f>
        <v>-1.0512129380053162E-3</v>
      </c>
      <c r="AB7" s="14" t="str">
        <f>data!B84</f>
        <v>BinanceTR</v>
      </c>
      <c r="AC7" s="37">
        <f>data!C84</f>
        <v>11.699</v>
      </c>
      <c r="AD7" s="38">
        <f>data!D84</f>
        <v>11.707000000000001</v>
      </c>
      <c r="AE7" s="16" t="str">
        <f>data!E84</f>
        <v>Bitçi</v>
      </c>
      <c r="AF7" s="21" t="str">
        <f>data!F84</f>
        <v>Bitçi</v>
      </c>
      <c r="AG7" s="15">
        <f>data!G84</f>
        <v>8.0000000000008953E-3</v>
      </c>
      <c r="AH7" s="26">
        <f>data!H84</f>
        <v>6.8381912984023384E-4</v>
      </c>
      <c r="AI7" s="15">
        <f>data!I84</f>
        <v>0</v>
      </c>
      <c r="AJ7" s="15">
        <f>data!J84</f>
        <v>0</v>
      </c>
      <c r="AK7" s="26">
        <f>data!K84</f>
        <v>0</v>
      </c>
      <c r="AL7" s="15">
        <f>data!L84</f>
        <v>0</v>
      </c>
      <c r="AM7" s="26">
        <f>data!M84</f>
        <v>0</v>
      </c>
    </row>
    <row r="8" spans="2:39" s="13" customFormat="1" ht="15.75" x14ac:dyDescent="0.25">
      <c r="B8" s="14" t="str">
        <f>data!B5</f>
        <v>Fexobit</v>
      </c>
      <c r="C8" s="37">
        <f>data!C5</f>
        <v>579743</v>
      </c>
      <c r="D8" s="38">
        <f>data!D5</f>
        <v>579800</v>
      </c>
      <c r="E8" s="16" t="str">
        <f>data!E5</f>
        <v>Bitçi</v>
      </c>
      <c r="F8" s="21" t="str">
        <f>data!F5</f>
        <v>BinanceTR</v>
      </c>
      <c r="G8" s="15">
        <f>data!G5</f>
        <v>57</v>
      </c>
      <c r="H8" s="26">
        <f>data!H5</f>
        <v>9.8319427746432477E-5</v>
      </c>
      <c r="I8" s="15">
        <f>data!I5</f>
        <v>0</v>
      </c>
      <c r="J8" s="15">
        <f>data!J5</f>
        <v>0</v>
      </c>
      <c r="K8" s="63">
        <f>data!K5</f>
        <v>0</v>
      </c>
      <c r="L8" s="15">
        <f>data!L5</f>
        <v>0</v>
      </c>
      <c r="M8" s="26">
        <f>data!M5</f>
        <v>0</v>
      </c>
      <c r="O8" s="14" t="str">
        <f>data!B45</f>
        <v>FTX</v>
      </c>
      <c r="P8" s="37">
        <f>data!C45</f>
        <v>38955</v>
      </c>
      <c r="Q8" s="38">
        <f>data!D45</f>
        <v>38956.839999999997</v>
      </c>
      <c r="R8" s="16" t="str">
        <f>data!E45</f>
        <v>BinanceTR</v>
      </c>
      <c r="S8" s="21" t="str">
        <f>data!F45</f>
        <v>Bitçi</v>
      </c>
      <c r="T8" s="15">
        <f>data!G45</f>
        <v>9.9999999947613105E-3</v>
      </c>
      <c r="U8" s="26">
        <f>data!H45</f>
        <v>2.5670757630725921E-7</v>
      </c>
      <c r="V8" s="15" t="str">
        <f>data!I45</f>
        <v>Bitçi</v>
      </c>
      <c r="W8" s="15">
        <f>data!J45</f>
        <v>0.16000000000349246</v>
      </c>
      <c r="X8" s="26">
        <f>data!K45</f>
        <v>4.1071978643467619E-6</v>
      </c>
      <c r="Y8" s="15">
        <f>data!L45</f>
        <v>-1.1699999999982538</v>
      </c>
      <c r="Z8" s="26">
        <f>data!M45</f>
        <v>-3.0034655371537767E-5</v>
      </c>
      <c r="AB8" s="14" t="str">
        <f>data!B85</f>
        <v>Bitçi</v>
      </c>
      <c r="AC8" s="37">
        <f>data!C85</f>
        <v>11.699</v>
      </c>
      <c r="AD8" s="38">
        <f>data!D85</f>
        <v>11.708</v>
      </c>
      <c r="AE8" s="16" t="str">
        <f>data!E85</f>
        <v>Binance</v>
      </c>
      <c r="AF8" s="21" t="str">
        <f>data!F85</f>
        <v>Fexobit</v>
      </c>
      <c r="AG8" s="15">
        <f>data!G85</f>
        <v>1.1000000000001009E-2</v>
      </c>
      <c r="AH8" s="26">
        <f>data!H85</f>
        <v>9.4025130353030248E-4</v>
      </c>
      <c r="AI8" s="15">
        <f>data!I85</f>
        <v>0</v>
      </c>
      <c r="AJ8" s="15">
        <f>data!J85</f>
        <v>0</v>
      </c>
      <c r="AK8" s="26">
        <f>data!K85</f>
        <v>0</v>
      </c>
      <c r="AL8" s="15">
        <f>data!L85</f>
        <v>0</v>
      </c>
      <c r="AM8" s="26">
        <f>data!M85</f>
        <v>0</v>
      </c>
    </row>
    <row r="9" spans="2:39" s="13" customFormat="1" ht="15.75" x14ac:dyDescent="0.25">
      <c r="B9" s="14" t="str">
        <f>data!B6</f>
        <v>BinanceTR</v>
      </c>
      <c r="C9" s="37">
        <f>data!C6</f>
        <v>579743</v>
      </c>
      <c r="D9" s="38">
        <f>data!D6</f>
        <v>579877.42000000004</v>
      </c>
      <c r="E9" s="16" t="str">
        <f>data!E6</f>
        <v>Bitexen</v>
      </c>
      <c r="F9" s="21" t="str">
        <f>data!F6</f>
        <v>Bitexen</v>
      </c>
      <c r="G9" s="15">
        <f>data!G6</f>
        <v>101.86999999999534</v>
      </c>
      <c r="H9" s="26">
        <f>data!H6</f>
        <v>1.7570592619850102E-4</v>
      </c>
      <c r="I9" s="15">
        <f>data!I6</f>
        <v>0</v>
      </c>
      <c r="J9" s="15">
        <f>data!J6</f>
        <v>0</v>
      </c>
      <c r="K9" s="63">
        <f>data!K6</f>
        <v>0</v>
      </c>
      <c r="L9" s="15">
        <f>data!L6</f>
        <v>0</v>
      </c>
      <c r="M9" s="26">
        <f>data!M6</f>
        <v>0</v>
      </c>
      <c r="O9" s="14" t="str">
        <f>data!B46</f>
        <v>Bitçi</v>
      </c>
      <c r="P9" s="37">
        <f>data!C46</f>
        <v>38954.83</v>
      </c>
      <c r="Q9" s="38">
        <f>data!D46</f>
        <v>38956.839999999997</v>
      </c>
      <c r="R9" s="16" t="str">
        <f>data!E46</f>
        <v>Binance</v>
      </c>
      <c r="S9" s="21" t="str">
        <f>data!F46</f>
        <v>FTX</v>
      </c>
      <c r="T9" s="15">
        <f>data!G46</f>
        <v>1</v>
      </c>
      <c r="U9" s="26">
        <f>data!H46</f>
        <v>2.567064561673726E-5</v>
      </c>
      <c r="V9" s="15" t="str">
        <f>data!I46</f>
        <v>BtcTurk</v>
      </c>
      <c r="W9" s="15">
        <f>data!J46</f>
        <v>-27</v>
      </c>
      <c r="X9" s="26">
        <f>data!K46</f>
        <v>-6.930896395933874E-4</v>
      </c>
      <c r="Y9" s="15">
        <f>data!L46</f>
        <v>-5</v>
      </c>
      <c r="Z9" s="26">
        <f>data!M46</f>
        <v>-1.2835322808368629E-4</v>
      </c>
      <c r="AB9" s="14" t="str">
        <f>data!B86</f>
        <v>BtcTurk</v>
      </c>
      <c r="AC9" s="37">
        <f>data!C86</f>
        <v>11.696</v>
      </c>
      <c r="AD9" s="38">
        <f>data!D86</f>
        <v>11.71</v>
      </c>
      <c r="AE9" s="16" t="str">
        <f>data!E86</f>
        <v>Fexobit</v>
      </c>
      <c r="AF9" s="21" t="str">
        <f>data!F86</f>
        <v>BinanceTR</v>
      </c>
      <c r="AG9" s="15">
        <f>data!G86</f>
        <v>1.1000000000001009E-2</v>
      </c>
      <c r="AH9" s="26">
        <f>data!H86</f>
        <v>9.4025130353030248E-4</v>
      </c>
      <c r="AI9" s="15">
        <f>data!I86</f>
        <v>0</v>
      </c>
      <c r="AJ9" s="15">
        <f>data!J86</f>
        <v>0</v>
      </c>
      <c r="AK9" s="26">
        <f>data!K86</f>
        <v>0</v>
      </c>
      <c r="AL9" s="15">
        <f>data!L86</f>
        <v>0</v>
      </c>
      <c r="AM9" s="26">
        <f>data!M86</f>
        <v>0</v>
      </c>
    </row>
    <row r="10" spans="2:39" s="13" customFormat="1" ht="15.75" x14ac:dyDescent="0.25">
      <c r="B10" s="14" t="str">
        <f>data!B7</f>
        <v>Icrypex</v>
      </c>
      <c r="C10" s="37">
        <f>data!C7</f>
        <v>579563</v>
      </c>
      <c r="D10" s="38">
        <f>data!D7</f>
        <v>579936</v>
      </c>
      <c r="E10" s="16" t="str">
        <f>data!E7</f>
        <v>BtcTurk</v>
      </c>
      <c r="F10" s="21" t="str">
        <f>data!F7</f>
        <v>BtcTurk</v>
      </c>
      <c r="G10" s="15">
        <f>data!G7</f>
        <v>476</v>
      </c>
      <c r="H10" s="26">
        <f>data!H7</f>
        <v>8.214544575984537E-4</v>
      </c>
      <c r="I10" s="15">
        <f>data!I7</f>
        <v>0</v>
      </c>
      <c r="J10" s="15">
        <f>data!J7</f>
        <v>0</v>
      </c>
      <c r="K10" s="63">
        <f>data!K7</f>
        <v>0</v>
      </c>
      <c r="L10" s="15">
        <f>data!L7</f>
        <v>0</v>
      </c>
      <c r="M10" s="26">
        <f>data!M7</f>
        <v>0</v>
      </c>
      <c r="O10" s="14" t="str">
        <f>data!B47</f>
        <v>BtcTurk</v>
      </c>
      <c r="P10" s="37">
        <f>data!C47</f>
        <v>38951</v>
      </c>
      <c r="Q10" s="38">
        <f>data!D47</f>
        <v>38982</v>
      </c>
      <c r="R10" s="16" t="str">
        <f>data!E47</f>
        <v>BtcTurk</v>
      </c>
      <c r="S10" s="21" t="str">
        <f>data!F47</f>
        <v>BtcTurk</v>
      </c>
      <c r="T10" s="15">
        <f>data!G47</f>
        <v>31</v>
      </c>
      <c r="U10" s="26">
        <f>data!H47</f>
        <v>7.9587173628404922E-4</v>
      </c>
      <c r="V10" s="15" t="str">
        <f>data!I47</f>
        <v>Fexobit</v>
      </c>
      <c r="W10" s="15">
        <f>data!J47</f>
        <v>-1.8399999999965075</v>
      </c>
      <c r="X10" s="26">
        <f>data!K47</f>
        <v>-4.7232775438867121E-5</v>
      </c>
      <c r="Y10" s="15">
        <f>data!L47</f>
        <v>0.83000000000174623</v>
      </c>
      <c r="Z10" s="26">
        <f>data!M47</f>
        <v>2.1306635861936752E-5</v>
      </c>
      <c r="AB10" s="14" t="str">
        <f>data!B87</f>
        <v>Binance</v>
      </c>
      <c r="AC10" s="37">
        <f>data!C87</f>
        <v>11.696</v>
      </c>
      <c r="AD10" s="38">
        <f>data!D87</f>
        <v>11.71</v>
      </c>
      <c r="AE10" s="16" t="str">
        <f>data!E87</f>
        <v>BinanceTR</v>
      </c>
      <c r="AF10" s="21" t="str">
        <f>data!F87</f>
        <v>Binance</v>
      </c>
      <c r="AG10" s="15">
        <f>data!G87</f>
        <v>1.2000000000000455E-2</v>
      </c>
      <c r="AH10" s="26">
        <f>data!H87</f>
        <v>1.0259917920657023E-3</v>
      </c>
      <c r="AI10" s="15">
        <f>data!I87</f>
        <v>0</v>
      </c>
      <c r="AJ10" s="15">
        <f>data!J87</f>
        <v>0</v>
      </c>
      <c r="AK10" s="26">
        <f>data!K87</f>
        <v>0</v>
      </c>
      <c r="AL10" s="15">
        <f>data!L87</f>
        <v>0</v>
      </c>
      <c r="AM10" s="26">
        <f>data!M87</f>
        <v>0</v>
      </c>
    </row>
    <row r="11" spans="2:39" s="13" customFormat="1" ht="15.75" x14ac:dyDescent="0.25">
      <c r="B11" s="14" t="str">
        <f>data!B8</f>
        <v>BtcTurk</v>
      </c>
      <c r="C11" s="37">
        <f>data!C8</f>
        <v>579460</v>
      </c>
      <c r="D11" s="38">
        <f>data!D8</f>
        <v>580874.98</v>
      </c>
      <c r="E11" s="16" t="str">
        <f>data!E8</f>
        <v>Paribu</v>
      </c>
      <c r="F11" s="21" t="str">
        <f>data!F8</f>
        <v>Paribu</v>
      </c>
      <c r="G11" s="15">
        <f>data!G8</f>
        <v>1714.9799999999814</v>
      </c>
      <c r="H11" s="26">
        <f>data!H8</f>
        <v>2.961150631949688E-3</v>
      </c>
      <c r="I11" s="15">
        <f>data!I8</f>
        <v>0</v>
      </c>
      <c r="J11" s="15">
        <f>data!J8</f>
        <v>0</v>
      </c>
      <c r="K11" s="63">
        <f>data!K8</f>
        <v>0</v>
      </c>
      <c r="L11" s="15">
        <f>data!L8</f>
        <v>0</v>
      </c>
      <c r="M11" s="26">
        <f>data!M8</f>
        <v>0</v>
      </c>
      <c r="O11" s="14" t="str">
        <f>data!B48</f>
        <v>Icrypex</v>
      </c>
      <c r="P11" s="37">
        <f>data!C48</f>
        <v>38943.160000000003</v>
      </c>
      <c r="Q11" s="38">
        <f>data!D48</f>
        <v>38992.959999999999</v>
      </c>
      <c r="R11" s="16" t="str">
        <f>data!E48</f>
        <v>Bitexen</v>
      </c>
      <c r="S11" s="21" t="str">
        <f>data!F48</f>
        <v>Bitexen</v>
      </c>
      <c r="T11" s="15">
        <f>data!G48</f>
        <v>77.909999999996217</v>
      </c>
      <c r="U11" s="26">
        <f>data!H48</f>
        <v>2.0020531902180832E-3</v>
      </c>
      <c r="V11" s="15" t="str">
        <f>data!I48</f>
        <v>Icrypex</v>
      </c>
      <c r="W11" s="15">
        <f>data!J48</f>
        <v>-66.129999999997381</v>
      </c>
      <c r="X11" s="26">
        <f>data!K48</f>
        <v>-1.6975562172706997E-3</v>
      </c>
      <c r="Y11" s="15">
        <f>data!L48</f>
        <v>-12.839999999996508</v>
      </c>
      <c r="Z11" s="26">
        <f>data!M48</f>
        <v>-3.2961108971881679E-4</v>
      </c>
      <c r="AB11" s="14" t="str">
        <f>data!B88</f>
        <v>Paribu</v>
      </c>
      <c r="AC11" s="37">
        <f>data!C88</f>
        <v>11.686</v>
      </c>
      <c r="AD11" s="38">
        <f>data!D88</f>
        <v>11.712199999999999</v>
      </c>
      <c r="AE11" s="16" t="str">
        <f>data!E88</f>
        <v>Bitexen</v>
      </c>
      <c r="AF11" s="21" t="str">
        <f>data!F88</f>
        <v>Paribu</v>
      </c>
      <c r="AG11" s="15">
        <f>data!G88</f>
        <v>1.3999999999999346E-2</v>
      </c>
      <c r="AH11" s="26">
        <f>data!H88</f>
        <v>1.1980147184664852E-3</v>
      </c>
      <c r="AI11" s="15">
        <f>data!I88</f>
        <v>0</v>
      </c>
      <c r="AJ11" s="15">
        <f>data!J88</f>
        <v>0</v>
      </c>
      <c r="AK11" s="26">
        <f>data!K88</f>
        <v>0</v>
      </c>
      <c r="AL11" s="15">
        <f>data!L88</f>
        <v>0</v>
      </c>
      <c r="AM11" s="26">
        <f>data!M88</f>
        <v>0</v>
      </c>
    </row>
    <row r="12" spans="2:39" s="13" customFormat="1" ht="15.75" x14ac:dyDescent="0.25">
      <c r="B12" s="14" t="str">
        <f>data!B9</f>
        <v>Paribu</v>
      </c>
      <c r="C12" s="37">
        <f>data!C9</f>
        <v>579160</v>
      </c>
      <c r="D12" s="38">
        <f>data!D9</f>
        <v>582031.06999999995</v>
      </c>
      <c r="E12" s="16" t="str">
        <f>data!E9</f>
        <v>Icrypex</v>
      </c>
      <c r="F12" s="21" t="str">
        <f>data!F9</f>
        <v>Icrypex</v>
      </c>
      <c r="G12" s="15">
        <f>data!G9</f>
        <v>2468.0699999999488</v>
      </c>
      <c r="H12" s="26">
        <f>data!H9</f>
        <v>4.2585016641848231E-3</v>
      </c>
      <c r="I12" s="15">
        <f>data!I9</f>
        <v>0</v>
      </c>
      <c r="J12" s="15">
        <f>data!J9</f>
        <v>0</v>
      </c>
      <c r="K12" s="63">
        <f>data!K9</f>
        <v>0</v>
      </c>
      <c r="L12" s="15">
        <f>data!L9</f>
        <v>0</v>
      </c>
      <c r="M12" s="26">
        <f>data!M9</f>
        <v>0</v>
      </c>
      <c r="O12" s="14" t="str">
        <f>data!B49</f>
        <v>Bitexen</v>
      </c>
      <c r="P12" s="37">
        <f>data!C49</f>
        <v>38915.050000000003</v>
      </c>
      <c r="Q12" s="38">
        <f>data!D49</f>
        <v>39021.129999999997</v>
      </c>
      <c r="R12" s="16" t="str">
        <f>data!E49</f>
        <v>Icrypex</v>
      </c>
      <c r="S12" s="21" t="str">
        <f>data!F49</f>
        <v>Icrypex</v>
      </c>
      <c r="T12" s="15">
        <f>data!G49</f>
        <v>77.969999999993888</v>
      </c>
      <c r="U12" s="26">
        <f>data!H49</f>
        <v>2.0021487727239877E-3</v>
      </c>
      <c r="V12" s="15" t="str">
        <f>data!I49</f>
        <v>Paribu</v>
      </c>
      <c r="W12" s="15">
        <f>data!J49</f>
        <v>-145</v>
      </c>
      <c r="X12" s="26">
        <f>data!K49</f>
        <v>-3.7221480644830064E-3</v>
      </c>
      <c r="Y12" s="15">
        <f>data!L49</f>
        <v>-136</v>
      </c>
      <c r="Z12" s="26">
        <f>data!M49</f>
        <v>-3.4912078038762673E-3</v>
      </c>
      <c r="AB12" s="14" t="str">
        <f>data!B89</f>
        <v>Icrypex</v>
      </c>
      <c r="AC12" s="37">
        <f>data!C89</f>
        <v>11.6716</v>
      </c>
      <c r="AD12" s="38">
        <f>data!D89</f>
        <v>11.731400000000001</v>
      </c>
      <c r="AE12" s="16" t="str">
        <f>data!E89</f>
        <v>Icrypex</v>
      </c>
      <c r="AF12" s="21" t="str">
        <f>data!F89</f>
        <v>Icrypex</v>
      </c>
      <c r="AG12" s="15">
        <f>data!G89</f>
        <v>5.9800000000000963E-2</v>
      </c>
      <c r="AH12" s="26">
        <f>data!H89</f>
        <v>5.1235477569485733E-3</v>
      </c>
      <c r="AI12" s="15">
        <f>data!I89</f>
        <v>0</v>
      </c>
      <c r="AJ12" s="15">
        <f>data!J89</f>
        <v>0</v>
      </c>
      <c r="AK12" s="26">
        <f>data!K89</f>
        <v>0</v>
      </c>
      <c r="AL12" s="15">
        <f>data!L89</f>
        <v>0</v>
      </c>
      <c r="AM12" s="26">
        <f>data!M89</f>
        <v>0</v>
      </c>
    </row>
    <row r="13" spans="2:39" s="13" customFormat="1" ht="15.75" x14ac:dyDescent="0.25">
      <c r="B13" s="14">
        <f>data!B10</f>
        <v>0</v>
      </c>
      <c r="C13" s="37">
        <f>data!C10</f>
        <v>0</v>
      </c>
      <c r="D13" s="38">
        <f>data!D10</f>
        <v>0</v>
      </c>
      <c r="E13" s="16">
        <f>data!E10</f>
        <v>0</v>
      </c>
      <c r="F13" s="21">
        <f>data!F10</f>
        <v>0</v>
      </c>
      <c r="G13" s="15">
        <f>data!G10</f>
        <v>0</v>
      </c>
      <c r="H13" s="26">
        <f>data!H10</f>
        <v>0</v>
      </c>
      <c r="I13" s="15">
        <f>data!I10</f>
        <v>0</v>
      </c>
      <c r="J13" s="15">
        <f>data!J10</f>
        <v>0</v>
      </c>
      <c r="K13" s="63">
        <f>data!K10</f>
        <v>0</v>
      </c>
      <c r="L13" s="15">
        <f>data!L10</f>
        <v>0</v>
      </c>
      <c r="M13" s="26">
        <f>data!M10</f>
        <v>0</v>
      </c>
      <c r="O13" s="14" t="str">
        <f>data!B50</f>
        <v>Paribu</v>
      </c>
      <c r="P13" s="37">
        <f>data!C50</f>
        <v>38820</v>
      </c>
      <c r="Q13" s="38">
        <f>data!D50</f>
        <v>39100</v>
      </c>
      <c r="R13" s="16" t="str">
        <f>data!E50</f>
        <v>Paribu</v>
      </c>
      <c r="S13" s="21" t="str">
        <f>data!F50</f>
        <v>Paribu</v>
      </c>
      <c r="T13" s="15">
        <f>data!G50</f>
        <v>280</v>
      </c>
      <c r="U13" s="26">
        <f>data!H50</f>
        <v>7.2127769191138585E-3</v>
      </c>
      <c r="V13" s="15">
        <f>data!I50</f>
        <v>0</v>
      </c>
      <c r="W13" s="15">
        <f>data!J50</f>
        <v>0</v>
      </c>
      <c r="X13" s="26">
        <f>data!K50</f>
        <v>0</v>
      </c>
      <c r="Y13" s="15">
        <f>data!L50</f>
        <v>0</v>
      </c>
      <c r="Z13" s="26">
        <f>data!M50</f>
        <v>0</v>
      </c>
      <c r="AB13" s="14">
        <f>data!B90</f>
        <v>0</v>
      </c>
      <c r="AC13" s="37">
        <f>data!C90</f>
        <v>0</v>
      </c>
      <c r="AD13" s="38">
        <f>data!D90</f>
        <v>0</v>
      </c>
      <c r="AE13" s="16">
        <f>data!E90</f>
        <v>0</v>
      </c>
      <c r="AF13" s="21">
        <f>data!F90</f>
        <v>0</v>
      </c>
      <c r="AG13" s="15">
        <f>data!G90</f>
        <v>0</v>
      </c>
      <c r="AH13" s="26">
        <f>data!H90</f>
        <v>0</v>
      </c>
      <c r="AI13" s="15">
        <f>data!I90</f>
        <v>0</v>
      </c>
      <c r="AJ13" s="15">
        <f>data!J90</f>
        <v>0</v>
      </c>
      <c r="AK13" s="26">
        <f>data!K90</f>
        <v>0</v>
      </c>
      <c r="AL13" s="15">
        <f>data!L90</f>
        <v>0</v>
      </c>
      <c r="AM13" s="26">
        <f>data!M90</f>
        <v>0</v>
      </c>
    </row>
    <row r="14" spans="2:39" s="13" customFormat="1" ht="16.5" thickBot="1" x14ac:dyDescent="0.3">
      <c r="B14" s="17">
        <f>data!B11</f>
        <v>0</v>
      </c>
      <c r="C14" s="39">
        <f>data!C11</f>
        <v>0</v>
      </c>
      <c r="D14" s="40">
        <f>data!D11</f>
        <v>0</v>
      </c>
      <c r="E14" s="19">
        <f>data!E11</f>
        <v>0</v>
      </c>
      <c r="F14" s="22">
        <f>data!F11</f>
        <v>0</v>
      </c>
      <c r="G14" s="18">
        <f>data!G11</f>
        <v>0</v>
      </c>
      <c r="H14" s="27">
        <f>data!H11</f>
        <v>0</v>
      </c>
      <c r="I14" s="18">
        <f>data!I11</f>
        <v>0</v>
      </c>
      <c r="J14" s="18">
        <f>data!J11</f>
        <v>0</v>
      </c>
      <c r="K14" s="64">
        <f>data!K11</f>
        <v>0</v>
      </c>
      <c r="L14" s="18">
        <f>data!L11</f>
        <v>0</v>
      </c>
      <c r="M14" s="27">
        <f>data!M11</f>
        <v>0</v>
      </c>
      <c r="O14" s="17">
        <f>data!B51</f>
        <v>0</v>
      </c>
      <c r="P14" s="39">
        <f>data!C51</f>
        <v>0</v>
      </c>
      <c r="Q14" s="40">
        <f>data!D51</f>
        <v>0</v>
      </c>
      <c r="R14" s="19">
        <f>data!E51</f>
        <v>0</v>
      </c>
      <c r="S14" s="22">
        <f>data!F51</f>
        <v>0</v>
      </c>
      <c r="T14" s="18">
        <f>data!G51</f>
        <v>0</v>
      </c>
      <c r="U14" s="27">
        <f>data!H51</f>
        <v>0</v>
      </c>
      <c r="V14" s="18">
        <f>data!I51</f>
        <v>0</v>
      </c>
      <c r="W14" s="18">
        <f>data!J51</f>
        <v>0</v>
      </c>
      <c r="X14" s="27">
        <f>data!K51</f>
        <v>0</v>
      </c>
      <c r="Y14" s="18">
        <f>data!L51</f>
        <v>0</v>
      </c>
      <c r="Z14" s="27">
        <f>data!M51</f>
        <v>0</v>
      </c>
      <c r="AB14" s="17">
        <f>data!B91</f>
        <v>0</v>
      </c>
      <c r="AC14" s="39">
        <f>data!C91</f>
        <v>0</v>
      </c>
      <c r="AD14" s="40">
        <f>data!D91</f>
        <v>0</v>
      </c>
      <c r="AE14" s="19">
        <f>data!E91</f>
        <v>0</v>
      </c>
      <c r="AF14" s="22">
        <f>data!F91</f>
        <v>0</v>
      </c>
      <c r="AG14" s="18">
        <f>data!G91</f>
        <v>0</v>
      </c>
      <c r="AH14" s="27">
        <f>data!H91</f>
        <v>0</v>
      </c>
      <c r="AI14" s="18">
        <f>data!I91</f>
        <v>0</v>
      </c>
      <c r="AJ14" s="18">
        <f>data!J91</f>
        <v>0</v>
      </c>
      <c r="AK14" s="27">
        <f>data!K91</f>
        <v>0</v>
      </c>
      <c r="AL14" s="18">
        <f>data!L91</f>
        <v>0</v>
      </c>
      <c r="AM14" s="27">
        <f>data!M91</f>
        <v>0</v>
      </c>
    </row>
    <row r="15" spans="2:39" ht="15.75" thickBot="1" x14ac:dyDescent="0.3"/>
    <row r="16" spans="2:39" ht="29.25" customHeight="1" thickBot="1" x14ac:dyDescent="0.3">
      <c r="B16" s="1" t="s">
        <v>9</v>
      </c>
      <c r="C16" s="30" t="s">
        <v>17</v>
      </c>
      <c r="D16" s="31" t="s">
        <v>10</v>
      </c>
      <c r="E16" s="2" t="s">
        <v>6</v>
      </c>
      <c r="F16" s="51" t="str">
        <f>C16&amp;"/"&amp;E16</f>
        <v>ETH/TRY</v>
      </c>
      <c r="G16" s="52"/>
      <c r="H16" s="52"/>
      <c r="I16" s="55">
        <f>C19</f>
        <v>38379</v>
      </c>
      <c r="J16" s="55"/>
      <c r="K16" s="57">
        <f>D19</f>
        <v>38403.57</v>
      </c>
      <c r="L16" s="57"/>
      <c r="M16" s="65" t="str">
        <f>config!$D$2</f>
        <v>FTX</v>
      </c>
      <c r="O16" s="1" t="s">
        <v>9</v>
      </c>
      <c r="P16" s="30" t="s">
        <v>17</v>
      </c>
      <c r="Q16" s="31" t="s">
        <v>10</v>
      </c>
      <c r="R16" s="2" t="s">
        <v>20</v>
      </c>
      <c r="S16" s="51" t="str">
        <f>P16&amp;"/"&amp;R16</f>
        <v>ETH/USDT</v>
      </c>
      <c r="T16" s="52"/>
      <c r="U16" s="52"/>
      <c r="V16" s="55">
        <f>P19</f>
        <v>2579.88</v>
      </c>
      <c r="W16" s="55"/>
      <c r="X16" s="57">
        <f>Q19</f>
        <v>2578.4</v>
      </c>
      <c r="Y16" s="57"/>
      <c r="Z16" s="65" t="str">
        <f>config!$D$2</f>
        <v>FTX</v>
      </c>
      <c r="AB16" s="1" t="s">
        <v>9</v>
      </c>
      <c r="AC16" s="30" t="s">
        <v>35</v>
      </c>
      <c r="AD16" s="31" t="s">
        <v>10</v>
      </c>
      <c r="AE16" s="2" t="s">
        <v>6</v>
      </c>
      <c r="AF16" s="51" t="str">
        <f>AC16&amp;"/"&amp;AE16</f>
        <v>MANA/TRY</v>
      </c>
      <c r="AG16" s="52"/>
      <c r="AH16" s="52"/>
      <c r="AI16" s="55">
        <f>AC19</f>
        <v>34.728999999999999</v>
      </c>
      <c r="AJ16" s="55"/>
      <c r="AK16" s="57">
        <f>AD19</f>
        <v>34.700000000000003</v>
      </c>
      <c r="AL16" s="57"/>
      <c r="AM16" s="65" t="str">
        <f>config!$D$2</f>
        <v>FTX</v>
      </c>
    </row>
    <row r="17" spans="2:39" ht="15.75" customHeight="1" thickBot="1" x14ac:dyDescent="0.3">
      <c r="B17" s="3" t="s">
        <v>15</v>
      </c>
      <c r="C17" s="32">
        <f>D19-C19</f>
        <v>24.569999999999709</v>
      </c>
      <c r="D17" s="33">
        <f>C17/C19</f>
        <v>6.4019385601500058E-4</v>
      </c>
      <c r="E17" s="4"/>
      <c r="F17" s="53"/>
      <c r="G17" s="54"/>
      <c r="H17" s="54"/>
      <c r="I17" s="56"/>
      <c r="J17" s="56"/>
      <c r="K17" s="58"/>
      <c r="L17" s="58"/>
      <c r="M17" s="66" t="str">
        <f>config!$D$2</f>
        <v>FTX</v>
      </c>
      <c r="O17" s="3" t="s">
        <v>15</v>
      </c>
      <c r="P17" s="32">
        <f>Q19-P19</f>
        <v>-1.4800000000000182</v>
      </c>
      <c r="Q17" s="33">
        <f>P17/P19</f>
        <v>-5.7367009318263563E-4</v>
      </c>
      <c r="R17" s="4"/>
      <c r="S17" s="53"/>
      <c r="T17" s="54"/>
      <c r="U17" s="54"/>
      <c r="V17" s="56"/>
      <c r="W17" s="56"/>
      <c r="X17" s="58"/>
      <c r="Y17" s="58"/>
      <c r="Z17" s="66" t="str">
        <f>config!$D$2</f>
        <v>FTX</v>
      </c>
      <c r="AB17" s="3" t="s">
        <v>15</v>
      </c>
      <c r="AC17" s="32">
        <f>AD19-AC19</f>
        <v>-2.8999999999996362E-2</v>
      </c>
      <c r="AD17" s="33">
        <f>AC17/AC19</f>
        <v>-8.3503700077734353E-4</v>
      </c>
      <c r="AE17" s="4"/>
      <c r="AF17" s="53"/>
      <c r="AG17" s="54"/>
      <c r="AH17" s="54"/>
      <c r="AI17" s="56"/>
      <c r="AJ17" s="56"/>
      <c r="AK17" s="58"/>
      <c r="AL17" s="58"/>
      <c r="AM17" s="66" t="str">
        <f>config!$D$2</f>
        <v>FTX</v>
      </c>
    </row>
    <row r="18" spans="2:39" ht="15.75" thickBot="1" x14ac:dyDescent="0.3">
      <c r="B18" s="5" t="s">
        <v>13</v>
      </c>
      <c r="C18" s="34" t="s">
        <v>11</v>
      </c>
      <c r="D18" s="34" t="s">
        <v>12</v>
      </c>
      <c r="E18" s="6" t="s">
        <v>13</v>
      </c>
      <c r="F18" s="3" t="s">
        <v>13</v>
      </c>
      <c r="G18" s="7" t="s">
        <v>14</v>
      </c>
      <c r="H18" s="24"/>
      <c r="I18" s="8" t="str">
        <f>config!$D$2</f>
        <v>FTX</v>
      </c>
      <c r="J18" s="8" t="s">
        <v>7</v>
      </c>
      <c r="K18" s="61" t="s">
        <v>16</v>
      </c>
      <c r="L18" s="7" t="s">
        <v>8</v>
      </c>
      <c r="M18" s="24" t="s">
        <v>16</v>
      </c>
      <c r="O18" s="5" t="s">
        <v>13</v>
      </c>
      <c r="P18" s="34" t="s">
        <v>11</v>
      </c>
      <c r="Q18" s="34" t="s">
        <v>12</v>
      </c>
      <c r="R18" s="6" t="s">
        <v>13</v>
      </c>
      <c r="S18" s="3" t="s">
        <v>13</v>
      </c>
      <c r="T18" s="7" t="s">
        <v>14</v>
      </c>
      <c r="U18" s="24" t="s">
        <v>34</v>
      </c>
      <c r="V18" s="8" t="str">
        <f>config!$D$2</f>
        <v>FTX</v>
      </c>
      <c r="W18" s="8" t="s">
        <v>7</v>
      </c>
      <c r="X18" s="28" t="s">
        <v>16</v>
      </c>
      <c r="Y18" s="7" t="s">
        <v>8</v>
      </c>
      <c r="Z18" s="24" t="s">
        <v>16</v>
      </c>
      <c r="AB18" s="5" t="s">
        <v>13</v>
      </c>
      <c r="AC18" s="34" t="s">
        <v>11</v>
      </c>
      <c r="AD18" s="34" t="s">
        <v>12</v>
      </c>
      <c r="AE18" s="6" t="s">
        <v>13</v>
      </c>
      <c r="AF18" s="3" t="s">
        <v>13</v>
      </c>
      <c r="AG18" s="7" t="s">
        <v>14</v>
      </c>
      <c r="AH18" s="24" t="s">
        <v>34</v>
      </c>
      <c r="AI18" s="8" t="str">
        <f>config!$D$2</f>
        <v>FTX</v>
      </c>
      <c r="AJ18" s="8" t="s">
        <v>7</v>
      </c>
      <c r="AK18" s="28" t="s">
        <v>16</v>
      </c>
      <c r="AL18" s="7" t="s">
        <v>8</v>
      </c>
      <c r="AM18" s="24" t="s">
        <v>16</v>
      </c>
    </row>
    <row r="19" spans="2:39" ht="15.75" x14ac:dyDescent="0.25">
      <c r="B19" s="10" t="str">
        <f>data!B12</f>
        <v>Bitçi</v>
      </c>
      <c r="C19" s="35">
        <f>data!C12</f>
        <v>38379</v>
      </c>
      <c r="D19" s="36">
        <f>data!D12</f>
        <v>38403.57</v>
      </c>
      <c r="E19" s="12" t="str">
        <f>data!E12</f>
        <v>Bitexen</v>
      </c>
      <c r="F19" s="20" t="str">
        <f>data!F12</f>
        <v>Binance</v>
      </c>
      <c r="G19" s="11">
        <f>data!G12</f>
        <v>26</v>
      </c>
      <c r="H19" s="25">
        <f>data!H12</f>
        <v>6.7747146802855799E-4</v>
      </c>
      <c r="I19" s="11">
        <f>data!I12</f>
        <v>0</v>
      </c>
      <c r="J19" s="11">
        <f>data!J12</f>
        <v>0</v>
      </c>
      <c r="K19" s="62">
        <f>data!K12</f>
        <v>0</v>
      </c>
      <c r="L19" s="11">
        <f>data!L12</f>
        <v>0</v>
      </c>
      <c r="M19" s="25">
        <f>data!M12</f>
        <v>0</v>
      </c>
      <c r="O19" s="10" t="str">
        <f>data!B52</f>
        <v>BinanceTR</v>
      </c>
      <c r="P19" s="35">
        <f>data!C52</f>
        <v>2579.88</v>
      </c>
      <c r="Q19" s="36">
        <f>data!D52</f>
        <v>2578.4</v>
      </c>
      <c r="R19" s="12" t="str">
        <f>data!E52</f>
        <v>FTX</v>
      </c>
      <c r="S19" s="20" t="str">
        <f>data!F52</f>
        <v>Fexobit</v>
      </c>
      <c r="T19" s="11">
        <f>data!G52</f>
        <v>9.9999999997635314E-3</v>
      </c>
      <c r="U19" s="25">
        <f>data!H52</f>
        <v>3.8762995293255748E-6</v>
      </c>
      <c r="V19" s="11" t="str">
        <f>data!I52</f>
        <v>Binance</v>
      </c>
      <c r="W19" s="11">
        <f>data!J52</f>
        <v>-1.3599999999996726</v>
      </c>
      <c r="X19" s="25">
        <f>data!K52</f>
        <v>-5.2745888923350624E-4</v>
      </c>
      <c r="Y19" s="11">
        <f>data!L52</f>
        <v>1.25</v>
      </c>
      <c r="Z19" s="25">
        <f>data!M52</f>
        <v>4.8481557615483064E-4</v>
      </c>
      <c r="AB19" s="10" t="str">
        <f>data!B92</f>
        <v>Paribu</v>
      </c>
      <c r="AC19" s="35">
        <f>data!C92</f>
        <v>34.728999999999999</v>
      </c>
      <c r="AD19" s="36">
        <f>data!D92</f>
        <v>34.700000000000003</v>
      </c>
      <c r="AE19" s="12" t="str">
        <f>data!E92</f>
        <v>BtcTurk</v>
      </c>
      <c r="AF19" s="20" t="str">
        <f>data!F92</f>
        <v>Bitçi</v>
      </c>
      <c r="AG19" s="11">
        <f>data!G92</f>
        <v>1.9999999999996021E-2</v>
      </c>
      <c r="AH19" s="25">
        <f>data!H92</f>
        <v>5.7636887608057696E-4</v>
      </c>
      <c r="AI19" s="11">
        <f>data!I92</f>
        <v>0</v>
      </c>
      <c r="AJ19" s="11">
        <f>data!J92</f>
        <v>0</v>
      </c>
      <c r="AK19" s="25">
        <f>data!K92</f>
        <v>0</v>
      </c>
      <c r="AL19" s="11">
        <f>data!L92</f>
        <v>0</v>
      </c>
      <c r="AM19" s="25">
        <f>data!M92</f>
        <v>0</v>
      </c>
    </row>
    <row r="20" spans="2:39" ht="15.75" x14ac:dyDescent="0.25">
      <c r="B20" s="14" t="str">
        <f>data!B13</f>
        <v>Fexobit</v>
      </c>
      <c r="C20" s="37">
        <f>data!C13</f>
        <v>38378</v>
      </c>
      <c r="D20" s="38">
        <f>data!D13</f>
        <v>38404</v>
      </c>
      <c r="E20" s="16" t="str">
        <f>data!E13</f>
        <v>Binance</v>
      </c>
      <c r="F20" s="21" t="str">
        <f>data!F13</f>
        <v>Bitçi</v>
      </c>
      <c r="G20" s="15">
        <f>data!G13</f>
        <v>28</v>
      </c>
      <c r="H20" s="26">
        <f>data!H13</f>
        <v>7.295656478803512E-4</v>
      </c>
      <c r="I20" s="15">
        <f>data!I13</f>
        <v>0</v>
      </c>
      <c r="J20" s="15">
        <f>data!J13</f>
        <v>0</v>
      </c>
      <c r="K20" s="63">
        <f>data!K13</f>
        <v>0</v>
      </c>
      <c r="L20" s="15">
        <f>data!L13</f>
        <v>0</v>
      </c>
      <c r="M20" s="26">
        <f>data!M13</f>
        <v>0</v>
      </c>
      <c r="O20" s="14" t="str">
        <f>data!B53</f>
        <v>Fexobit</v>
      </c>
      <c r="P20" s="37">
        <f>data!C53</f>
        <v>2579.7800000000002</v>
      </c>
      <c r="Q20" s="38">
        <f>data!D53</f>
        <v>2579.4299999999998</v>
      </c>
      <c r="R20" s="16" t="str">
        <f>data!E53</f>
        <v>Bitçi</v>
      </c>
      <c r="S20" s="21" t="str">
        <f>data!F53</f>
        <v>BinanceTR</v>
      </c>
      <c r="T20" s="15">
        <f>data!G53</f>
        <v>9.9999999997635314E-3</v>
      </c>
      <c r="U20" s="26">
        <f>data!H53</f>
        <v>3.876149278169345E-6</v>
      </c>
      <c r="V20" s="15" t="str">
        <f>data!I53</f>
        <v>BinanceTR</v>
      </c>
      <c r="W20" s="15">
        <f>data!J53</f>
        <v>-1.5899999999996908</v>
      </c>
      <c r="X20" s="26">
        <f>data!K53</f>
        <v>-6.1666149550096601E-4</v>
      </c>
      <c r="Y20" s="15">
        <f>data!L53</f>
        <v>1.4800000000000182</v>
      </c>
      <c r="Z20" s="26">
        <f>data!M53</f>
        <v>5.7402164216732656E-4</v>
      </c>
      <c r="AB20" s="14" t="str">
        <f>data!B93</f>
        <v>BinanceTR</v>
      </c>
      <c r="AC20" s="37">
        <f>data!C93</f>
        <v>34.700000000000003</v>
      </c>
      <c r="AD20" s="38">
        <f>data!D93</f>
        <v>34.72</v>
      </c>
      <c r="AE20" s="16" t="str">
        <f>data!E93</f>
        <v>Bitçi</v>
      </c>
      <c r="AF20" s="21" t="str">
        <f>data!F93</f>
        <v>BtcTurk</v>
      </c>
      <c r="AG20" s="15">
        <f>data!G93</f>
        <v>2.2000000000005571E-2</v>
      </c>
      <c r="AH20" s="26">
        <f>data!H93</f>
        <v>6.3440798200604335E-4</v>
      </c>
      <c r="AI20" s="15">
        <f>data!I93</f>
        <v>0</v>
      </c>
      <c r="AJ20" s="15">
        <f>data!J93</f>
        <v>0</v>
      </c>
      <c r="AK20" s="26">
        <f>data!K93</f>
        <v>0</v>
      </c>
      <c r="AL20" s="15">
        <f>data!L93</f>
        <v>0</v>
      </c>
      <c r="AM20" s="26">
        <f>data!M93</f>
        <v>0</v>
      </c>
    </row>
    <row r="21" spans="2:39" ht="15.75" x14ac:dyDescent="0.25">
      <c r="B21" s="14" t="str">
        <f>data!B14</f>
        <v>BinanceTR</v>
      </c>
      <c r="C21" s="37">
        <f>data!C14</f>
        <v>38378</v>
      </c>
      <c r="D21" s="38">
        <f>data!D14</f>
        <v>38407</v>
      </c>
      <c r="E21" s="16" t="str">
        <f>data!E14</f>
        <v>BtcTurk</v>
      </c>
      <c r="F21" s="21" t="str">
        <f>data!F14</f>
        <v>Fexobit</v>
      </c>
      <c r="G21" s="15">
        <f>data!G14</f>
        <v>30</v>
      </c>
      <c r="H21" s="26">
        <f>data!H14</f>
        <v>7.8169784772525927E-4</v>
      </c>
      <c r="I21" s="15">
        <f>data!I14</f>
        <v>0</v>
      </c>
      <c r="J21" s="15">
        <f>data!J14</f>
        <v>0</v>
      </c>
      <c r="K21" s="63">
        <f>data!K14</f>
        <v>0</v>
      </c>
      <c r="L21" s="15">
        <f>data!L14</f>
        <v>0</v>
      </c>
      <c r="M21" s="26">
        <f>data!M14</f>
        <v>0</v>
      </c>
      <c r="O21" s="14" t="str">
        <f>data!B54</f>
        <v>Binance</v>
      </c>
      <c r="P21" s="37">
        <f>data!C54</f>
        <v>2579.65</v>
      </c>
      <c r="Q21" s="38">
        <f>data!D54</f>
        <v>2579.66</v>
      </c>
      <c r="R21" s="16" t="str">
        <f>data!E54</f>
        <v>Binance</v>
      </c>
      <c r="S21" s="21" t="str">
        <f>data!F54</f>
        <v>Binance</v>
      </c>
      <c r="T21" s="15">
        <f>data!G54</f>
        <v>9.9999999997635314E-3</v>
      </c>
      <c r="U21" s="26">
        <f>data!H54</f>
        <v>3.8764948732438629E-6</v>
      </c>
      <c r="V21" s="15" t="str">
        <f>data!I54</f>
        <v>Bitexen</v>
      </c>
      <c r="W21" s="15">
        <f>data!J54</f>
        <v>-22.389999999999873</v>
      </c>
      <c r="X21" s="26">
        <f>data!K54</f>
        <v>-8.6836798014271917E-3</v>
      </c>
      <c r="Y21" s="15">
        <f>data!L54</f>
        <v>-13.880000000000109</v>
      </c>
      <c r="Z21" s="26">
        <f>data!M54</f>
        <v>-5.3833921576232823E-3</v>
      </c>
      <c r="AB21" s="14" t="str">
        <f>data!B94</f>
        <v>Binance</v>
      </c>
      <c r="AC21" s="37">
        <f>data!C94</f>
        <v>34.700000000000003</v>
      </c>
      <c r="AD21" s="38">
        <f>data!D94</f>
        <v>34.729999999999997</v>
      </c>
      <c r="AE21" s="16" t="str">
        <f>data!E94</f>
        <v>BinanceTR</v>
      </c>
      <c r="AF21" s="21" t="str">
        <f>data!F94</f>
        <v>BinanceTR</v>
      </c>
      <c r="AG21" s="15">
        <f>data!G94</f>
        <v>2.9999999999994031E-2</v>
      </c>
      <c r="AH21" s="26">
        <f>data!H94</f>
        <v>8.6455331412086539E-4</v>
      </c>
      <c r="AI21" s="15">
        <f>data!I94</f>
        <v>0</v>
      </c>
      <c r="AJ21" s="15">
        <f>data!J94</f>
        <v>0</v>
      </c>
      <c r="AK21" s="26">
        <f>data!K94</f>
        <v>0</v>
      </c>
      <c r="AL21" s="15">
        <f>data!L94</f>
        <v>0</v>
      </c>
      <c r="AM21" s="26">
        <f>data!M94</f>
        <v>0</v>
      </c>
    </row>
    <row r="22" spans="2:39" ht="15.75" x14ac:dyDescent="0.25">
      <c r="B22" s="14" t="str">
        <f>data!B15</f>
        <v>Binance</v>
      </c>
      <c r="C22" s="37">
        <f>data!C15</f>
        <v>38378</v>
      </c>
      <c r="D22" s="38">
        <f>data!D15</f>
        <v>38407</v>
      </c>
      <c r="E22" s="16" t="str">
        <f>data!E15</f>
        <v>Bitçi</v>
      </c>
      <c r="F22" s="21" t="str">
        <f>data!F15</f>
        <v>BinanceTR</v>
      </c>
      <c r="G22" s="15">
        <f>data!G15</f>
        <v>30</v>
      </c>
      <c r="H22" s="26">
        <f>data!H15</f>
        <v>7.8169784772525927E-4</v>
      </c>
      <c r="I22" s="15">
        <f>data!I15</f>
        <v>0</v>
      </c>
      <c r="J22" s="15">
        <f>data!J15</f>
        <v>0</v>
      </c>
      <c r="K22" s="63">
        <f>data!K15</f>
        <v>0</v>
      </c>
      <c r="L22" s="15">
        <f>data!L15</f>
        <v>0</v>
      </c>
      <c r="M22" s="26">
        <f>data!M15</f>
        <v>0</v>
      </c>
      <c r="O22" s="14" t="str">
        <f>data!B55</f>
        <v>Bitçi</v>
      </c>
      <c r="P22" s="37">
        <f>data!C55</f>
        <v>2579.42</v>
      </c>
      <c r="Q22" s="38">
        <f>data!D55</f>
        <v>2579.79</v>
      </c>
      <c r="R22" s="16" t="str">
        <f>data!E55</f>
        <v>Fexobit</v>
      </c>
      <c r="S22" s="21" t="str">
        <f>data!F55</f>
        <v>Bitçi</v>
      </c>
      <c r="T22" s="15">
        <f>data!G55</f>
        <v>9.9999999997635314E-3</v>
      </c>
      <c r="U22" s="26">
        <f>data!H55</f>
        <v>3.8768405299499617E-6</v>
      </c>
      <c r="V22" s="15" t="str">
        <f>data!I55</f>
        <v>Bitçi</v>
      </c>
      <c r="W22" s="15">
        <f>data!J55</f>
        <v>-1.1299999999996544</v>
      </c>
      <c r="X22" s="26">
        <f>data!K55</f>
        <v>-4.3825628296604652E-4</v>
      </c>
      <c r="Y22" s="15">
        <f>data!L55</f>
        <v>1.0199999999999818</v>
      </c>
      <c r="Z22" s="26">
        <f>data!M55</f>
        <v>3.9560951014233479E-4</v>
      </c>
      <c r="AB22" s="14" t="str">
        <f>data!B95</f>
        <v>Bitçi</v>
      </c>
      <c r="AC22" s="37">
        <f>data!C95</f>
        <v>34.700000000000003</v>
      </c>
      <c r="AD22" s="38">
        <f>data!D95</f>
        <v>34.729999999999997</v>
      </c>
      <c r="AE22" s="16" t="str">
        <f>data!E95</f>
        <v>Binance</v>
      </c>
      <c r="AF22" s="21" t="str">
        <f>data!F95</f>
        <v>Binance</v>
      </c>
      <c r="AG22" s="15">
        <f>data!G95</f>
        <v>2.9999999999994031E-2</v>
      </c>
      <c r="AH22" s="26">
        <f>data!H95</f>
        <v>8.6455331412086539E-4</v>
      </c>
      <c r="AI22" s="15">
        <f>data!I95</f>
        <v>0</v>
      </c>
      <c r="AJ22" s="15">
        <f>data!J95</f>
        <v>0</v>
      </c>
      <c r="AK22" s="26">
        <f>data!K95</f>
        <v>0</v>
      </c>
      <c r="AL22" s="15">
        <f>data!L95</f>
        <v>0</v>
      </c>
      <c r="AM22" s="26">
        <f>data!M95</f>
        <v>0</v>
      </c>
    </row>
    <row r="23" spans="2:39" ht="15.75" x14ac:dyDescent="0.25">
      <c r="B23" s="14" t="str">
        <f>data!B16</f>
        <v>BtcTurk</v>
      </c>
      <c r="C23" s="37">
        <f>data!C16</f>
        <v>38368</v>
      </c>
      <c r="D23" s="38">
        <f>data!D16</f>
        <v>38408</v>
      </c>
      <c r="E23" s="16" t="str">
        <f>data!E16</f>
        <v>Fexobit</v>
      </c>
      <c r="F23" s="21" t="str">
        <f>data!F16</f>
        <v>BtcTurk</v>
      </c>
      <c r="G23" s="15">
        <f>data!G16</f>
        <v>39</v>
      </c>
      <c r="H23" s="26">
        <f>data!H16</f>
        <v>1.0164720600500418E-3</v>
      </c>
      <c r="I23" s="15">
        <f>data!I16</f>
        <v>0</v>
      </c>
      <c r="J23" s="15">
        <f>data!J16</f>
        <v>0</v>
      </c>
      <c r="K23" s="63">
        <f>data!K16</f>
        <v>0</v>
      </c>
      <c r="L23" s="15">
        <f>data!L16</f>
        <v>0</v>
      </c>
      <c r="M23" s="26">
        <f>data!M16</f>
        <v>0</v>
      </c>
      <c r="O23" s="14" t="str">
        <f>data!B56</f>
        <v>FTX</v>
      </c>
      <c r="P23" s="37">
        <f>data!C56</f>
        <v>2578.3000000000002</v>
      </c>
      <c r="Q23" s="38">
        <f>data!D56</f>
        <v>2579.89</v>
      </c>
      <c r="R23" s="16" t="str">
        <f>data!E56</f>
        <v>BinanceTR</v>
      </c>
      <c r="S23" s="21" t="str">
        <f>data!F56</f>
        <v>FTX</v>
      </c>
      <c r="T23" s="15">
        <f>data!G56</f>
        <v>9.9999999999909051E-2</v>
      </c>
      <c r="U23" s="26">
        <f>data!H56</f>
        <v>3.8785246092351177E-5</v>
      </c>
      <c r="V23" s="15" t="str">
        <f>data!I56</f>
        <v>BtcTurk</v>
      </c>
      <c r="W23" s="15">
        <f>data!J56</f>
        <v>-3.5999999999999091</v>
      </c>
      <c r="X23" s="26">
        <f>data!K56</f>
        <v>-1.3962147067948763E-3</v>
      </c>
      <c r="Y23" s="15">
        <f>data!L56</f>
        <v>-0.5</v>
      </c>
      <c r="Z23" s="26">
        <f>data!M56</f>
        <v>-1.9392623046193228E-4</v>
      </c>
      <c r="AB23" s="14" t="str">
        <f>data!B96</f>
        <v>Bitexen</v>
      </c>
      <c r="AC23" s="37">
        <f>data!C96</f>
        <v>34.692999999999998</v>
      </c>
      <c r="AD23" s="38">
        <f>data!D96</f>
        <v>34.801000000000002</v>
      </c>
      <c r="AE23" s="16" t="str">
        <f>data!E96</f>
        <v>Bitexen</v>
      </c>
      <c r="AF23" s="21" t="str">
        <f>data!F96</f>
        <v>Bitexen</v>
      </c>
      <c r="AG23" s="15">
        <f>data!G96</f>
        <v>0.10800000000000409</v>
      </c>
      <c r="AH23" s="26">
        <f>data!H96</f>
        <v>3.1130199175627388E-3</v>
      </c>
      <c r="AI23" s="15">
        <f>data!I96</f>
        <v>0</v>
      </c>
      <c r="AJ23" s="15">
        <f>data!J96</f>
        <v>0</v>
      </c>
      <c r="AK23" s="26">
        <f>data!K96</f>
        <v>0</v>
      </c>
      <c r="AL23" s="15">
        <f>data!L96</f>
        <v>0</v>
      </c>
      <c r="AM23" s="26">
        <f>data!M96</f>
        <v>0</v>
      </c>
    </row>
    <row r="24" spans="2:39" ht="15.75" x14ac:dyDescent="0.25">
      <c r="B24" s="14" t="str">
        <f>data!B17</f>
        <v>Bitexen</v>
      </c>
      <c r="C24" s="37">
        <f>data!C17</f>
        <v>38353.15</v>
      </c>
      <c r="D24" s="38">
        <f>data!D17</f>
        <v>38408</v>
      </c>
      <c r="E24" s="16" t="str">
        <f>data!E17</f>
        <v>BinanceTR</v>
      </c>
      <c r="F24" s="21" t="str">
        <f>data!F17</f>
        <v>Bitexen</v>
      </c>
      <c r="G24" s="15">
        <f>data!G17</f>
        <v>50.419999999998254</v>
      </c>
      <c r="H24" s="26">
        <f>data!H17</f>
        <v>1.3146247439909957E-3</v>
      </c>
      <c r="I24" s="15">
        <f>data!I17</f>
        <v>0</v>
      </c>
      <c r="J24" s="15">
        <f>data!J17</f>
        <v>0</v>
      </c>
      <c r="K24" s="63">
        <f>data!K17</f>
        <v>0</v>
      </c>
      <c r="L24" s="15">
        <f>data!L17</f>
        <v>0</v>
      </c>
      <c r="M24" s="26">
        <f>data!M17</f>
        <v>0</v>
      </c>
      <c r="O24" s="14" t="str">
        <f>data!B57</f>
        <v>Icrypex</v>
      </c>
      <c r="P24" s="37">
        <f>data!C57</f>
        <v>2577.96</v>
      </c>
      <c r="Q24" s="38">
        <f>data!D57</f>
        <v>2581.9</v>
      </c>
      <c r="R24" s="16" t="str">
        <f>data!E57</f>
        <v>BtcTurk</v>
      </c>
      <c r="S24" s="21" t="str">
        <f>data!F57</f>
        <v>BtcTurk</v>
      </c>
      <c r="T24" s="15">
        <f>data!G57</f>
        <v>4</v>
      </c>
      <c r="U24" s="26">
        <f>data!H57</f>
        <v>1.5516505682920206E-3</v>
      </c>
      <c r="V24" s="15" t="str">
        <f>data!I57</f>
        <v>Fexobit</v>
      </c>
      <c r="W24" s="15">
        <f>data!J57</f>
        <v>-1.4899999999997817</v>
      </c>
      <c r="X24" s="26">
        <f>data!K57</f>
        <v>-5.778777536455871E-4</v>
      </c>
      <c r="Y24" s="15">
        <f>data!L57</f>
        <v>1.3800000000001091</v>
      </c>
      <c r="Z24" s="26">
        <f>data!M57</f>
        <v>5.3523639607497536E-4</v>
      </c>
      <c r="AB24" s="14" t="str">
        <f>data!B97</f>
        <v>BtcTurk</v>
      </c>
      <c r="AC24" s="37">
        <f>data!C97</f>
        <v>34.677999999999997</v>
      </c>
      <c r="AD24" s="38">
        <f>data!D97</f>
        <v>34.845999999999997</v>
      </c>
      <c r="AE24" s="16" t="str">
        <f>data!E97</f>
        <v>Paribu</v>
      </c>
      <c r="AF24" s="21" t="str">
        <f>data!F97</f>
        <v>Paribu</v>
      </c>
      <c r="AG24" s="15">
        <f>data!G97</f>
        <v>0.11699999999999733</v>
      </c>
      <c r="AH24" s="26">
        <f>data!H97</f>
        <v>3.3689423824468695E-3</v>
      </c>
      <c r="AI24" s="15">
        <f>data!I97</f>
        <v>0</v>
      </c>
      <c r="AJ24" s="15">
        <f>data!J97</f>
        <v>0</v>
      </c>
      <c r="AK24" s="26">
        <f>data!K97</f>
        <v>0</v>
      </c>
      <c r="AL24" s="15">
        <f>data!L97</f>
        <v>0</v>
      </c>
      <c r="AM24" s="26">
        <f>data!M97</f>
        <v>0</v>
      </c>
    </row>
    <row r="25" spans="2:39" ht="15.75" x14ac:dyDescent="0.25">
      <c r="B25" s="14" t="str">
        <f>data!B18</f>
        <v>Paribu</v>
      </c>
      <c r="C25" s="37">
        <f>data!C18</f>
        <v>38350.01</v>
      </c>
      <c r="D25" s="38">
        <f>data!D18</f>
        <v>38442.400000000001</v>
      </c>
      <c r="E25" s="16" t="str">
        <f>data!E18</f>
        <v>Icrypex</v>
      </c>
      <c r="F25" s="21" t="str">
        <f>data!F18</f>
        <v>Icrypex</v>
      </c>
      <c r="G25" s="15">
        <f>data!G18</f>
        <v>93.400000000001455</v>
      </c>
      <c r="H25" s="26">
        <f>data!H18</f>
        <v>2.4355263501004316E-3</v>
      </c>
      <c r="I25" s="15">
        <f>data!I18</f>
        <v>0</v>
      </c>
      <c r="J25" s="15">
        <f>data!J18</f>
        <v>0</v>
      </c>
      <c r="K25" s="63">
        <f>data!K18</f>
        <v>0</v>
      </c>
      <c r="L25" s="15">
        <f>data!L18</f>
        <v>0</v>
      </c>
      <c r="M25" s="26">
        <f>data!M18</f>
        <v>0</v>
      </c>
      <c r="O25" s="14" t="str">
        <f>data!B58</f>
        <v>BtcTurk</v>
      </c>
      <c r="P25" s="37">
        <f>data!C58</f>
        <v>2577.9</v>
      </c>
      <c r="Q25" s="38">
        <f>data!D58</f>
        <v>2587.8000000000002</v>
      </c>
      <c r="R25" s="16" t="str">
        <f>data!E58</f>
        <v>Paribu</v>
      </c>
      <c r="S25" s="21" t="str">
        <f>data!F58</f>
        <v>Paribu</v>
      </c>
      <c r="T25" s="15">
        <f>data!G58</f>
        <v>15.010000000000218</v>
      </c>
      <c r="U25" s="26">
        <f>data!H58</f>
        <v>5.834133372719973E-3</v>
      </c>
      <c r="V25" s="15" t="str">
        <f>data!I58</f>
        <v>Icrypex</v>
      </c>
      <c r="W25" s="15">
        <f>data!J58</f>
        <v>-16.699999999999818</v>
      </c>
      <c r="X25" s="26">
        <f>data!K58</f>
        <v>-6.4768848898541023E-3</v>
      </c>
      <c r="Y25" s="15">
        <f>data!L58</f>
        <v>-0.44000000000005457</v>
      </c>
      <c r="Z25" s="26">
        <f>data!M58</f>
        <v>-1.7065508280652157E-4</v>
      </c>
      <c r="AB25" s="14" t="str">
        <f>data!B98</f>
        <v>Icrypex</v>
      </c>
      <c r="AC25" s="37">
        <f>data!C98</f>
        <v>34.5413</v>
      </c>
      <c r="AD25" s="38">
        <f>data!D98</f>
        <v>35.447800000000001</v>
      </c>
      <c r="AE25" s="16" t="str">
        <f>data!E98</f>
        <v>Icrypex</v>
      </c>
      <c r="AF25" s="21" t="str">
        <f>data!F98</f>
        <v>Icrypex</v>
      </c>
      <c r="AG25" s="15">
        <f>data!G98</f>
        <v>0.90650000000000119</v>
      </c>
      <c r="AH25" s="26">
        <f>data!H98</f>
        <v>2.6243945653464149E-2</v>
      </c>
      <c r="AI25" s="15">
        <f>data!I98</f>
        <v>0</v>
      </c>
      <c r="AJ25" s="15">
        <f>data!J98</f>
        <v>0</v>
      </c>
      <c r="AK25" s="26">
        <f>data!K98</f>
        <v>0</v>
      </c>
      <c r="AL25" s="15">
        <f>data!L98</f>
        <v>0</v>
      </c>
      <c r="AM25" s="26">
        <f>data!M98</f>
        <v>0</v>
      </c>
    </row>
    <row r="26" spans="2:39" ht="15.75" x14ac:dyDescent="0.25">
      <c r="B26" s="14" t="str">
        <f>data!B19</f>
        <v>Icrypex</v>
      </c>
      <c r="C26" s="37">
        <f>data!C19</f>
        <v>38349</v>
      </c>
      <c r="D26" s="38">
        <f>data!D19</f>
        <v>38444.99</v>
      </c>
      <c r="E26" s="16" t="str">
        <f>data!E19</f>
        <v>Paribu</v>
      </c>
      <c r="F26" s="21" t="str">
        <f>data!F19</f>
        <v>Paribu</v>
      </c>
      <c r="G26" s="15">
        <f>data!G19</f>
        <v>94.979999999995925</v>
      </c>
      <c r="H26" s="26">
        <f>data!H19</f>
        <v>2.4766616749251412E-3</v>
      </c>
      <c r="I26" s="15">
        <f>data!I19</f>
        <v>0</v>
      </c>
      <c r="J26" s="15">
        <f>data!J19</f>
        <v>0</v>
      </c>
      <c r="K26" s="63">
        <f>data!K19</f>
        <v>0</v>
      </c>
      <c r="L26" s="15">
        <f>data!L19</f>
        <v>0</v>
      </c>
      <c r="M26" s="26">
        <f>data!M19</f>
        <v>0</v>
      </c>
      <c r="O26" s="14" t="str">
        <f>data!B59</f>
        <v>Paribu</v>
      </c>
      <c r="P26" s="37">
        <f>data!C59</f>
        <v>2572.79</v>
      </c>
      <c r="Q26" s="38">
        <f>data!D59</f>
        <v>2595</v>
      </c>
      <c r="R26" s="16" t="str">
        <f>data!E59</f>
        <v>Icrypex</v>
      </c>
      <c r="S26" s="21" t="str">
        <f>data!F59</f>
        <v>Icrypex</v>
      </c>
      <c r="T26" s="15">
        <f>data!G59</f>
        <v>17.039999999999964</v>
      </c>
      <c r="U26" s="26">
        <f>data!H59</f>
        <v>6.6098775776194992E-3</v>
      </c>
      <c r="V26" s="15" t="str">
        <f>data!I59</f>
        <v>Paribu</v>
      </c>
      <c r="W26" s="15">
        <f>data!J59</f>
        <v>-9.5</v>
      </c>
      <c r="X26" s="26">
        <f>data!K59</f>
        <v>-3.6844554762643497E-3</v>
      </c>
      <c r="Y26" s="15">
        <f>data!L59</f>
        <v>-5.6100000000001273</v>
      </c>
      <c r="Z26" s="26">
        <f>data!M59</f>
        <v>-2.1758523057829296E-3</v>
      </c>
      <c r="AB26" s="14">
        <f>data!B99</f>
        <v>0</v>
      </c>
      <c r="AC26" s="37">
        <f>data!C99</f>
        <v>0</v>
      </c>
      <c r="AD26" s="38">
        <f>data!D99</f>
        <v>0</v>
      </c>
      <c r="AE26" s="16">
        <f>data!E99</f>
        <v>0</v>
      </c>
      <c r="AF26" s="21">
        <f>data!F99</f>
        <v>0</v>
      </c>
      <c r="AG26" s="15">
        <f>data!G99</f>
        <v>0</v>
      </c>
      <c r="AH26" s="26">
        <f>data!H99</f>
        <v>0</v>
      </c>
      <c r="AI26" s="15">
        <f>data!I99</f>
        <v>0</v>
      </c>
      <c r="AJ26" s="15">
        <f>data!J99</f>
        <v>0</v>
      </c>
      <c r="AK26" s="26">
        <f>data!K99</f>
        <v>0</v>
      </c>
      <c r="AL26" s="15">
        <f>data!L99</f>
        <v>0</v>
      </c>
      <c r="AM26" s="26">
        <f>data!M99</f>
        <v>0</v>
      </c>
    </row>
    <row r="27" spans="2:39" ht="15.75" x14ac:dyDescent="0.25">
      <c r="B27" s="14">
        <f>data!B20</f>
        <v>0</v>
      </c>
      <c r="C27" s="37">
        <f>data!C20</f>
        <v>0</v>
      </c>
      <c r="D27" s="38">
        <f>data!D20</f>
        <v>0</v>
      </c>
      <c r="E27" s="16">
        <f>data!E20</f>
        <v>0</v>
      </c>
      <c r="F27" s="21">
        <f>data!F20</f>
        <v>0</v>
      </c>
      <c r="G27" s="15">
        <f>data!G20</f>
        <v>0</v>
      </c>
      <c r="H27" s="26">
        <f>data!H20</f>
        <v>0</v>
      </c>
      <c r="I27" s="15">
        <f>data!I20</f>
        <v>0</v>
      </c>
      <c r="J27" s="15">
        <f>data!J20</f>
        <v>0</v>
      </c>
      <c r="K27" s="63">
        <f>data!K20</f>
        <v>0</v>
      </c>
      <c r="L27" s="15">
        <f>data!L20</f>
        <v>0</v>
      </c>
      <c r="M27" s="26">
        <f>data!M20</f>
        <v>0</v>
      </c>
      <c r="O27" s="14" t="str">
        <f>data!B60</f>
        <v>Bitexen</v>
      </c>
      <c r="P27" s="37">
        <f>data!C60</f>
        <v>2564.52</v>
      </c>
      <c r="Q27" s="38">
        <f>data!D60</f>
        <v>2600.69</v>
      </c>
      <c r="R27" s="16" t="str">
        <f>data!E60</f>
        <v>Bitexen</v>
      </c>
      <c r="S27" s="21" t="str">
        <f>data!F60</f>
        <v>Bitexen</v>
      </c>
      <c r="T27" s="15">
        <f>data!G60</f>
        <v>36.170000000000073</v>
      </c>
      <c r="U27" s="26">
        <f>data!H60</f>
        <v>1.410400386817029E-2</v>
      </c>
      <c r="V27" s="15">
        <f>data!I60</f>
        <v>0</v>
      </c>
      <c r="W27" s="15">
        <f>data!J60</f>
        <v>0</v>
      </c>
      <c r="X27" s="26">
        <f>data!K60</f>
        <v>0</v>
      </c>
      <c r="Y27" s="15">
        <f>data!L60</f>
        <v>0</v>
      </c>
      <c r="Z27" s="26">
        <f>data!M60</f>
        <v>0</v>
      </c>
      <c r="AB27" s="14">
        <f>data!B100</f>
        <v>0</v>
      </c>
      <c r="AC27" s="37">
        <f>data!C100</f>
        <v>0</v>
      </c>
      <c r="AD27" s="38">
        <f>data!D100</f>
        <v>0</v>
      </c>
      <c r="AE27" s="16">
        <f>data!E100</f>
        <v>0</v>
      </c>
      <c r="AF27" s="21">
        <f>data!F100</f>
        <v>0</v>
      </c>
      <c r="AG27" s="15">
        <f>data!G100</f>
        <v>0</v>
      </c>
      <c r="AH27" s="26">
        <f>data!H100</f>
        <v>0</v>
      </c>
      <c r="AI27" s="15">
        <f>data!I100</f>
        <v>0</v>
      </c>
      <c r="AJ27" s="15">
        <f>data!J100</f>
        <v>0</v>
      </c>
      <c r="AK27" s="26">
        <f>data!K100</f>
        <v>0</v>
      </c>
      <c r="AL27" s="15">
        <f>data!L100</f>
        <v>0</v>
      </c>
      <c r="AM27" s="26">
        <f>data!M100</f>
        <v>0</v>
      </c>
    </row>
    <row r="28" spans="2:39" ht="16.5" thickBot="1" x14ac:dyDescent="0.3">
      <c r="B28" s="17">
        <f>data!B21</f>
        <v>0</v>
      </c>
      <c r="C28" s="39">
        <f>data!C21</f>
        <v>0</v>
      </c>
      <c r="D28" s="40">
        <f>data!D21</f>
        <v>0</v>
      </c>
      <c r="E28" s="19">
        <f>data!E21</f>
        <v>0</v>
      </c>
      <c r="F28" s="22">
        <f>data!F21</f>
        <v>0</v>
      </c>
      <c r="G28" s="18">
        <f>data!G21</f>
        <v>0</v>
      </c>
      <c r="H28" s="27">
        <f>data!H21</f>
        <v>0</v>
      </c>
      <c r="I28" s="18">
        <f>data!I21</f>
        <v>0</v>
      </c>
      <c r="J28" s="18">
        <f>data!J21</f>
        <v>0</v>
      </c>
      <c r="K28" s="64">
        <f>data!K21</f>
        <v>0</v>
      </c>
      <c r="L28" s="18">
        <f>data!L21</f>
        <v>0</v>
      </c>
      <c r="M28" s="27">
        <f>data!M21</f>
        <v>0</v>
      </c>
      <c r="O28" s="17">
        <f>data!B61</f>
        <v>0</v>
      </c>
      <c r="P28" s="39">
        <f>data!C61</f>
        <v>0</v>
      </c>
      <c r="Q28" s="40">
        <f>data!D61</f>
        <v>0</v>
      </c>
      <c r="R28" s="19">
        <f>data!E61</f>
        <v>0</v>
      </c>
      <c r="S28" s="22">
        <f>data!F61</f>
        <v>0</v>
      </c>
      <c r="T28" s="18">
        <f>data!G61</f>
        <v>0</v>
      </c>
      <c r="U28" s="27">
        <f>data!H61</f>
        <v>0</v>
      </c>
      <c r="V28" s="18">
        <f>data!I61</f>
        <v>0</v>
      </c>
      <c r="W28" s="18">
        <f>data!J61</f>
        <v>0</v>
      </c>
      <c r="X28" s="27">
        <f>data!K61</f>
        <v>0</v>
      </c>
      <c r="Y28" s="18">
        <f>data!L61</f>
        <v>0</v>
      </c>
      <c r="Z28" s="27">
        <f>data!M61</f>
        <v>0</v>
      </c>
      <c r="AB28" s="17">
        <f>data!B101</f>
        <v>0</v>
      </c>
      <c r="AC28" s="39">
        <f>data!C101</f>
        <v>0</v>
      </c>
      <c r="AD28" s="40">
        <f>data!D101</f>
        <v>0</v>
      </c>
      <c r="AE28" s="19">
        <f>data!E101</f>
        <v>0</v>
      </c>
      <c r="AF28" s="22">
        <f>data!F101</f>
        <v>0</v>
      </c>
      <c r="AG28" s="18">
        <f>data!G101</f>
        <v>0</v>
      </c>
      <c r="AH28" s="27">
        <f>data!H101</f>
        <v>0</v>
      </c>
      <c r="AI28" s="18">
        <f>data!I101</f>
        <v>0</v>
      </c>
      <c r="AJ28" s="18">
        <f>data!J101</f>
        <v>0</v>
      </c>
      <c r="AK28" s="27">
        <f>data!K101</f>
        <v>0</v>
      </c>
      <c r="AL28" s="18">
        <f>data!L101</f>
        <v>0</v>
      </c>
      <c r="AM28" s="27">
        <f>data!M101</f>
        <v>0</v>
      </c>
    </row>
    <row r="29" spans="2:39" ht="15.75" thickBot="1" x14ac:dyDescent="0.3"/>
    <row r="30" spans="2:39" ht="29.25" customHeight="1" thickBot="1" x14ac:dyDescent="0.3">
      <c r="B30" s="1" t="s">
        <v>9</v>
      </c>
      <c r="C30" s="30" t="s">
        <v>18</v>
      </c>
      <c r="D30" s="31" t="s">
        <v>10</v>
      </c>
      <c r="E30" s="2" t="s">
        <v>6</v>
      </c>
      <c r="F30" s="51" t="str">
        <f>C30&amp;"/"&amp;E30</f>
        <v>SOL/TRY</v>
      </c>
      <c r="G30" s="52"/>
      <c r="H30" s="52"/>
      <c r="I30" s="55">
        <f>C33</f>
        <v>1210</v>
      </c>
      <c r="J30" s="55"/>
      <c r="K30" s="57">
        <f>D33</f>
        <v>1209.5999999999999</v>
      </c>
      <c r="L30" s="57"/>
      <c r="M30" s="65" t="str">
        <f>config!$D$2</f>
        <v>FTX</v>
      </c>
      <c r="O30" s="1" t="s">
        <v>9</v>
      </c>
      <c r="P30" s="30" t="s">
        <v>18</v>
      </c>
      <c r="Q30" s="31" t="s">
        <v>10</v>
      </c>
      <c r="R30" s="2" t="s">
        <v>20</v>
      </c>
      <c r="S30" s="51" t="str">
        <f>P30&amp;"/"&amp;R30</f>
        <v>SOL/USDT</v>
      </c>
      <c r="T30" s="52"/>
      <c r="U30" s="52"/>
      <c r="V30" s="55">
        <f>P33</f>
        <v>81.27</v>
      </c>
      <c r="W30" s="55"/>
      <c r="X30" s="57">
        <f>Q33</f>
        <v>81.27</v>
      </c>
      <c r="Y30" s="57"/>
      <c r="Z30" s="65" t="str">
        <f>config!$D$2</f>
        <v>FTX</v>
      </c>
      <c r="AB30" s="1" t="s">
        <v>9</v>
      </c>
      <c r="AC30" s="30" t="s">
        <v>42</v>
      </c>
      <c r="AD30" s="31" t="s">
        <v>10</v>
      </c>
      <c r="AE30" s="2" t="s">
        <v>37</v>
      </c>
      <c r="AF30" s="51" t="str">
        <f>AC30&amp;"/"&amp;AE30</f>
        <v>TRYB/USD</v>
      </c>
      <c r="AG30" s="52"/>
      <c r="AH30" s="52"/>
      <c r="AI30" s="55">
        <f>AC33</f>
        <v>6.7070000000000005E-2</v>
      </c>
      <c r="AJ30" s="55"/>
      <c r="AK30" s="57">
        <f>AD33</f>
        <v>6.7100000000000007E-2</v>
      </c>
      <c r="AL30" s="57"/>
      <c r="AM30" s="65" t="str">
        <f>config!$D$2</f>
        <v>FTX</v>
      </c>
    </row>
    <row r="31" spans="2:39" ht="15.75" customHeight="1" thickBot="1" x14ac:dyDescent="0.3">
      <c r="B31" s="3" t="s">
        <v>15</v>
      </c>
      <c r="C31" s="32">
        <f>D33-C33</f>
        <v>-0.40000000000009095</v>
      </c>
      <c r="D31" s="33">
        <f>C31/C33</f>
        <v>-3.3057851239676937E-4</v>
      </c>
      <c r="E31" s="4"/>
      <c r="F31" s="53"/>
      <c r="G31" s="54"/>
      <c r="H31" s="54"/>
      <c r="I31" s="56"/>
      <c r="J31" s="56"/>
      <c r="K31" s="58"/>
      <c r="L31" s="58"/>
      <c r="M31" s="66" t="str">
        <f>config!$D$2</f>
        <v>FTX</v>
      </c>
      <c r="O31" s="3" t="s">
        <v>15</v>
      </c>
      <c r="P31" s="32">
        <f>Q33-P33</f>
        <v>0</v>
      </c>
      <c r="Q31" s="33">
        <f>P31/P33</f>
        <v>0</v>
      </c>
      <c r="R31" s="4"/>
      <c r="S31" s="53"/>
      <c r="T31" s="54"/>
      <c r="U31" s="54"/>
      <c r="V31" s="56"/>
      <c r="W31" s="56"/>
      <c r="X31" s="58"/>
      <c r="Y31" s="58"/>
      <c r="Z31" s="66" t="str">
        <f>config!$D$2</f>
        <v>FTX</v>
      </c>
      <c r="AB31" s="3" t="s">
        <v>15</v>
      </c>
      <c r="AC31" s="32">
        <f>AD33-AC33</f>
        <v>3.0000000000002247E-5</v>
      </c>
      <c r="AD31" s="33">
        <f>AC31/AC33</f>
        <v>4.4729387207398608E-4</v>
      </c>
      <c r="AE31" s="4"/>
      <c r="AF31" s="53"/>
      <c r="AG31" s="54"/>
      <c r="AH31" s="54"/>
      <c r="AI31" s="56"/>
      <c r="AJ31" s="56"/>
      <c r="AK31" s="58"/>
      <c r="AL31" s="58"/>
      <c r="AM31" s="66" t="str">
        <f>config!$D$2</f>
        <v>FTX</v>
      </c>
    </row>
    <row r="32" spans="2:39" ht="15.75" thickBot="1" x14ac:dyDescent="0.3">
      <c r="B32" s="5" t="s">
        <v>13</v>
      </c>
      <c r="C32" s="34" t="s">
        <v>11</v>
      </c>
      <c r="D32" s="34" t="s">
        <v>12</v>
      </c>
      <c r="E32" s="6" t="s">
        <v>13</v>
      </c>
      <c r="F32" s="3" t="s">
        <v>13</v>
      </c>
      <c r="G32" s="7" t="s">
        <v>14</v>
      </c>
      <c r="H32" s="24"/>
      <c r="I32" s="8" t="str">
        <f>config!$D$2</f>
        <v>FTX</v>
      </c>
      <c r="J32" s="8" t="s">
        <v>7</v>
      </c>
      <c r="K32" s="61" t="s">
        <v>16</v>
      </c>
      <c r="L32" s="7" t="s">
        <v>8</v>
      </c>
      <c r="M32" s="24" t="s">
        <v>16</v>
      </c>
      <c r="O32" s="5" t="s">
        <v>13</v>
      </c>
      <c r="P32" s="34" t="s">
        <v>11</v>
      </c>
      <c r="Q32" s="34" t="s">
        <v>12</v>
      </c>
      <c r="R32" s="6" t="s">
        <v>13</v>
      </c>
      <c r="S32" s="3" t="s">
        <v>13</v>
      </c>
      <c r="T32" s="7" t="s">
        <v>14</v>
      </c>
      <c r="U32" s="24" t="s">
        <v>34</v>
      </c>
      <c r="V32" s="8" t="str">
        <f>config!$D$2</f>
        <v>FTX</v>
      </c>
      <c r="W32" s="8" t="s">
        <v>7</v>
      </c>
      <c r="X32" s="28" t="s">
        <v>16</v>
      </c>
      <c r="Y32" s="7" t="s">
        <v>8</v>
      </c>
      <c r="Z32" s="24" t="s">
        <v>16</v>
      </c>
      <c r="AB32" s="5" t="s">
        <v>13</v>
      </c>
      <c r="AC32" s="34" t="s">
        <v>11</v>
      </c>
      <c r="AD32" s="34" t="s">
        <v>12</v>
      </c>
      <c r="AE32" s="6" t="s">
        <v>13</v>
      </c>
      <c r="AF32" s="3" t="s">
        <v>13</v>
      </c>
      <c r="AG32" s="7" t="s">
        <v>14</v>
      </c>
      <c r="AH32" s="24" t="s">
        <v>34</v>
      </c>
      <c r="AI32" s="8" t="str">
        <f>config!$D$2</f>
        <v>FTX</v>
      </c>
      <c r="AJ32" s="8" t="s">
        <v>7</v>
      </c>
      <c r="AK32" s="28" t="s">
        <v>16</v>
      </c>
      <c r="AL32" s="7" t="s">
        <v>8</v>
      </c>
      <c r="AM32" s="24" t="s">
        <v>16</v>
      </c>
    </row>
    <row r="33" spans="2:39" ht="15.75" x14ac:dyDescent="0.25">
      <c r="B33" s="10" t="str">
        <f>data!B22</f>
        <v>Paribu</v>
      </c>
      <c r="C33" s="35">
        <f>data!C22</f>
        <v>1210</v>
      </c>
      <c r="D33" s="36">
        <f>data!D22</f>
        <v>1209.5999999999999</v>
      </c>
      <c r="E33" s="12" t="str">
        <f>data!E22</f>
        <v>Binance</v>
      </c>
      <c r="F33" s="20" t="str">
        <f>data!F22</f>
        <v>Binance</v>
      </c>
      <c r="G33" s="11">
        <f>data!G22</f>
        <v>0.39999999999986358</v>
      </c>
      <c r="H33" s="25">
        <f>data!H22</f>
        <v>3.3079722130322821E-4</v>
      </c>
      <c r="I33" s="11">
        <f>data!I22</f>
        <v>0</v>
      </c>
      <c r="J33" s="11">
        <f>data!J22</f>
        <v>0</v>
      </c>
      <c r="K33" s="62">
        <f>data!K22</f>
        <v>0</v>
      </c>
      <c r="L33" s="11">
        <f>data!L22</f>
        <v>0</v>
      </c>
      <c r="M33" s="25">
        <f>data!M22</f>
        <v>0</v>
      </c>
      <c r="O33" s="10" t="str">
        <f>data!B62</f>
        <v>Fexobit</v>
      </c>
      <c r="P33" s="35">
        <f>data!C62</f>
        <v>81.27</v>
      </c>
      <c r="Q33" s="36">
        <f>data!D62</f>
        <v>81.27</v>
      </c>
      <c r="R33" s="12" t="str">
        <f>data!E62</f>
        <v>Bitçi</v>
      </c>
      <c r="S33" s="20" t="str">
        <f>data!F62</f>
        <v>FTX</v>
      </c>
      <c r="T33" s="11">
        <f>data!G62</f>
        <v>9.9999999999909051E-3</v>
      </c>
      <c r="U33" s="25">
        <f>data!H62</f>
        <v>1.2305799107818372E-4</v>
      </c>
      <c r="V33" s="11" t="str">
        <f>data!I62</f>
        <v>Binance</v>
      </c>
      <c r="W33" s="11">
        <f>data!J62</f>
        <v>-1.7499999999998295E-2</v>
      </c>
      <c r="X33" s="25">
        <f>data!K62</f>
        <v>-2.1532498692667626E-4</v>
      </c>
      <c r="Y33" s="11">
        <f>data!L62</f>
        <v>-2.4999999999977263E-3</v>
      </c>
      <c r="Z33" s="25">
        <f>data!M62</f>
        <v>-3.0764497769545931E-5</v>
      </c>
      <c r="AB33" s="10" t="str">
        <f>data!B102</f>
        <v>FTX</v>
      </c>
      <c r="AC33" s="35">
        <f>data!C102</f>
        <v>6.7070000000000005E-2</v>
      </c>
      <c r="AD33" s="36">
        <f>data!D102</f>
        <v>6.7100000000000007E-2</v>
      </c>
      <c r="AE33" s="12" t="str">
        <f>data!E102</f>
        <v>FTX</v>
      </c>
      <c r="AF33" s="20" t="str">
        <f>data!F102</f>
        <v>FTX</v>
      </c>
      <c r="AG33" s="11">
        <f>data!G102</f>
        <v>3.0000000000002247E-5</v>
      </c>
      <c r="AH33" s="25">
        <f>data!H102</f>
        <v>4.4729387207398608E-4</v>
      </c>
      <c r="AI33" s="11">
        <f>data!I102</f>
        <v>0</v>
      </c>
      <c r="AJ33" s="11">
        <f>data!J102</f>
        <v>0</v>
      </c>
      <c r="AK33" s="25">
        <f>data!K102</f>
        <v>0</v>
      </c>
      <c r="AL33" s="11">
        <f>data!L102</f>
        <v>0</v>
      </c>
      <c r="AM33" s="25">
        <f>data!M102</f>
        <v>0</v>
      </c>
    </row>
    <row r="34" spans="2:39" ht="15.75" x14ac:dyDescent="0.25">
      <c r="B34" s="14" t="str">
        <f>data!B23</f>
        <v>Fexobit</v>
      </c>
      <c r="C34" s="37">
        <f>data!C23</f>
        <v>1209.2</v>
      </c>
      <c r="D34" s="38">
        <f>data!D23</f>
        <v>1209.5999999999999</v>
      </c>
      <c r="E34" s="16" t="str">
        <f>data!E23</f>
        <v>Bitçi</v>
      </c>
      <c r="F34" s="21" t="str">
        <f>data!F23</f>
        <v>Bitçi</v>
      </c>
      <c r="G34" s="15">
        <f>data!G23</f>
        <v>0.59999999999990905</v>
      </c>
      <c r="H34" s="26">
        <f>data!H23</f>
        <v>4.962779156326791E-4</v>
      </c>
      <c r="I34" s="15">
        <f>data!I23</f>
        <v>0</v>
      </c>
      <c r="J34" s="15">
        <f>data!J23</f>
        <v>0</v>
      </c>
      <c r="K34" s="63">
        <f>data!K23</f>
        <v>0</v>
      </c>
      <c r="L34" s="15">
        <f>data!L23</f>
        <v>0</v>
      </c>
      <c r="M34" s="26">
        <f>data!M23</f>
        <v>0</v>
      </c>
      <c r="O34" s="14" t="str">
        <f>data!B63</f>
        <v>Binance</v>
      </c>
      <c r="P34" s="37">
        <f>data!C63</f>
        <v>81.27</v>
      </c>
      <c r="Q34" s="38">
        <f>data!D63</f>
        <v>81.272499999999994</v>
      </c>
      <c r="R34" s="16" t="str">
        <f>data!E63</f>
        <v>FTX</v>
      </c>
      <c r="S34" s="21" t="str">
        <f>data!F63</f>
        <v>Bitçi</v>
      </c>
      <c r="T34" s="15">
        <f>data!G63</f>
        <v>9.9999999999909051E-3</v>
      </c>
      <c r="U34" s="26">
        <f>data!H63</f>
        <v>1.2306177701194813E-4</v>
      </c>
      <c r="V34" s="15" t="str">
        <f>data!I63</f>
        <v>Bitçi</v>
      </c>
      <c r="W34" s="15">
        <f>data!J63</f>
        <v>-7.4999999999931788E-3</v>
      </c>
      <c r="X34" s="26">
        <f>data!K63</f>
        <v>-9.2282137254214892E-5</v>
      </c>
      <c r="Y34" s="15">
        <f>data!L63</f>
        <v>-1.2499999999988631E-2</v>
      </c>
      <c r="Z34" s="26">
        <f>data!M63</f>
        <v>-1.5382248884772965E-4</v>
      </c>
      <c r="AB34" s="14">
        <f>data!B103</f>
        <v>0</v>
      </c>
      <c r="AC34" s="37">
        <f>data!C103</f>
        <v>0</v>
      </c>
      <c r="AD34" s="38">
        <f>data!D103</f>
        <v>0</v>
      </c>
      <c r="AE34" s="16">
        <f>data!E103</f>
        <v>0</v>
      </c>
      <c r="AF34" s="21">
        <f>data!F103</f>
        <v>0</v>
      </c>
      <c r="AG34" s="15">
        <f>data!G103</f>
        <v>0</v>
      </c>
      <c r="AH34" s="26">
        <f>data!H103</f>
        <v>0</v>
      </c>
      <c r="AI34" s="15">
        <f>data!I103</f>
        <v>0</v>
      </c>
      <c r="AJ34" s="15">
        <f>data!J103</f>
        <v>0</v>
      </c>
      <c r="AK34" s="26">
        <f>data!K103</f>
        <v>0</v>
      </c>
      <c r="AL34" s="15">
        <f>data!L103</f>
        <v>0</v>
      </c>
      <c r="AM34" s="26">
        <f>data!M103</f>
        <v>0</v>
      </c>
    </row>
    <row r="35" spans="2:39" ht="15.75" x14ac:dyDescent="0.25">
      <c r="B35" s="14" t="str">
        <f>data!B24</f>
        <v>BinanceTR</v>
      </c>
      <c r="C35" s="37">
        <f>data!C24</f>
        <v>1209.2</v>
      </c>
      <c r="D35" s="38">
        <f>data!D24</f>
        <v>1209.9000000000001</v>
      </c>
      <c r="E35" s="16" t="str">
        <f>data!E24</f>
        <v>Fexobit</v>
      </c>
      <c r="F35" s="21" t="str">
        <f>data!F24</f>
        <v>Fexobit</v>
      </c>
      <c r="G35" s="15">
        <f>data!G24</f>
        <v>0.70000000000004547</v>
      </c>
      <c r="H35" s="26">
        <f>data!H24</f>
        <v>5.7889513728088442E-4</v>
      </c>
      <c r="I35" s="15">
        <f>data!I24</f>
        <v>0</v>
      </c>
      <c r="J35" s="15">
        <f>data!J24</f>
        <v>0</v>
      </c>
      <c r="K35" s="63">
        <f>data!K24</f>
        <v>0</v>
      </c>
      <c r="L35" s="15">
        <f>data!L24</f>
        <v>0</v>
      </c>
      <c r="M35" s="26">
        <f>data!M24</f>
        <v>0</v>
      </c>
      <c r="O35" s="14" t="str">
        <f>data!B64</f>
        <v>FTX</v>
      </c>
      <c r="P35" s="37">
        <f>data!C64</f>
        <v>81.262500000000003</v>
      </c>
      <c r="Q35" s="38">
        <f>data!D64</f>
        <v>81.28</v>
      </c>
      <c r="R35" s="16" t="str">
        <f>data!E64</f>
        <v>Fexobit</v>
      </c>
      <c r="S35" s="21" t="str">
        <f>data!F64</f>
        <v>Fexobit</v>
      </c>
      <c r="T35" s="15">
        <f>data!G64</f>
        <v>1.0000000000005116E-2</v>
      </c>
      <c r="U35" s="26">
        <f>data!H64</f>
        <v>1.2304663467460462E-4</v>
      </c>
      <c r="V35" s="15" t="str">
        <f>data!I64</f>
        <v>BtcTurk</v>
      </c>
      <c r="W35" s="15">
        <f>data!J64</f>
        <v>-3.7499999999994316E-2</v>
      </c>
      <c r="X35" s="26">
        <f>data!K64</f>
        <v>-4.6141068627142412E-4</v>
      </c>
      <c r="Y35" s="15">
        <f>data!L64</f>
        <v>-7.2499999999990905E-2</v>
      </c>
      <c r="Z35" s="26">
        <f>data!M64</f>
        <v>-8.9217043531753144E-4</v>
      </c>
      <c r="AB35" s="14">
        <f>data!B104</f>
        <v>0</v>
      </c>
      <c r="AC35" s="37">
        <f>data!C104</f>
        <v>0</v>
      </c>
      <c r="AD35" s="38">
        <f>data!D104</f>
        <v>0</v>
      </c>
      <c r="AE35" s="16">
        <f>data!E104</f>
        <v>0</v>
      </c>
      <c r="AF35" s="21">
        <f>data!F104</f>
        <v>0</v>
      </c>
      <c r="AG35" s="15">
        <f>data!G104</f>
        <v>0</v>
      </c>
      <c r="AH35" s="26">
        <f>data!H104</f>
        <v>0</v>
      </c>
      <c r="AI35" s="15">
        <f>data!I104</f>
        <v>0</v>
      </c>
      <c r="AJ35" s="15">
        <f>data!J104</f>
        <v>0</v>
      </c>
      <c r="AK35" s="26">
        <f>data!K104</f>
        <v>0</v>
      </c>
      <c r="AL35" s="15">
        <f>data!L104</f>
        <v>0</v>
      </c>
      <c r="AM35" s="26">
        <f>data!M104</f>
        <v>0</v>
      </c>
    </row>
    <row r="36" spans="2:39" ht="15.75" x14ac:dyDescent="0.25">
      <c r="B36" s="14" t="str">
        <f>data!B25</f>
        <v>Binance</v>
      </c>
      <c r="C36" s="37">
        <f>data!C25</f>
        <v>1209.2</v>
      </c>
      <c r="D36" s="38">
        <f>data!D25</f>
        <v>1209.9000000000001</v>
      </c>
      <c r="E36" s="16" t="str">
        <f>data!E25</f>
        <v>BinanceTR</v>
      </c>
      <c r="F36" s="21" t="str">
        <f>data!F25</f>
        <v>BinanceTR</v>
      </c>
      <c r="G36" s="15">
        <f>data!G25</f>
        <v>0.70000000000004547</v>
      </c>
      <c r="H36" s="26">
        <f>data!H25</f>
        <v>5.7889513728088442E-4</v>
      </c>
      <c r="I36" s="15">
        <f>data!I25</f>
        <v>0</v>
      </c>
      <c r="J36" s="15">
        <f>data!J25</f>
        <v>0</v>
      </c>
      <c r="K36" s="63">
        <f>data!K25</f>
        <v>0</v>
      </c>
      <c r="L36" s="15">
        <f>data!L25</f>
        <v>0</v>
      </c>
      <c r="M36" s="26">
        <f>data!M25</f>
        <v>0</v>
      </c>
      <c r="O36" s="14" t="str">
        <f>data!B65</f>
        <v>Bitçi</v>
      </c>
      <c r="P36" s="37">
        <f>data!C65</f>
        <v>81.260000000000005</v>
      </c>
      <c r="Q36" s="38">
        <f>data!D65</f>
        <v>81.28</v>
      </c>
      <c r="R36" s="16" t="str">
        <f>data!E65</f>
        <v>Binance</v>
      </c>
      <c r="S36" s="21" t="str">
        <f>data!F65</f>
        <v>Binance</v>
      </c>
      <c r="T36" s="15">
        <f>data!G65</f>
        <v>1.0000000000005116E-2</v>
      </c>
      <c r="U36" s="26">
        <f>data!H65</f>
        <v>1.2304663467460462E-4</v>
      </c>
      <c r="V36" s="15" t="str">
        <f>data!I65</f>
        <v>Fexobit</v>
      </c>
      <c r="W36" s="15">
        <f>data!J65</f>
        <v>-1.7499999999998295E-2</v>
      </c>
      <c r="X36" s="26">
        <f>data!K65</f>
        <v>-2.1532498692667626E-4</v>
      </c>
      <c r="Y36" s="15">
        <f>data!L65</f>
        <v>-2.4999999999977263E-3</v>
      </c>
      <c r="Z36" s="26">
        <f>data!M65</f>
        <v>-3.0764497769545931E-5</v>
      </c>
      <c r="AB36" s="14">
        <f>data!B105</f>
        <v>0</v>
      </c>
      <c r="AC36" s="37">
        <f>data!C105</f>
        <v>0</v>
      </c>
      <c r="AD36" s="38">
        <f>data!D105</f>
        <v>0</v>
      </c>
      <c r="AE36" s="16">
        <f>data!E105</f>
        <v>0</v>
      </c>
      <c r="AF36" s="21">
        <f>data!F105</f>
        <v>0</v>
      </c>
      <c r="AG36" s="15">
        <f>data!G105</f>
        <v>0</v>
      </c>
      <c r="AH36" s="26">
        <f>data!H105</f>
        <v>0</v>
      </c>
      <c r="AI36" s="15">
        <f>data!I105</f>
        <v>0</v>
      </c>
      <c r="AJ36" s="15">
        <f>data!J105</f>
        <v>0</v>
      </c>
      <c r="AK36" s="26">
        <f>data!K105</f>
        <v>0</v>
      </c>
      <c r="AL36" s="15">
        <f>data!L105</f>
        <v>0</v>
      </c>
      <c r="AM36" s="26">
        <f>data!M105</f>
        <v>0</v>
      </c>
    </row>
    <row r="37" spans="2:39" ht="15.75" x14ac:dyDescent="0.25">
      <c r="B37" s="14" t="str">
        <f>data!B26</f>
        <v>BtcTurk</v>
      </c>
      <c r="C37" s="37">
        <f>data!C26</f>
        <v>1209.01</v>
      </c>
      <c r="D37" s="38">
        <f>data!D26</f>
        <v>1210.71</v>
      </c>
      <c r="E37" s="16" t="str">
        <f>data!E26</f>
        <v>Bitexen</v>
      </c>
      <c r="F37" s="21" t="str">
        <f>data!F26</f>
        <v>Bitexen</v>
      </c>
      <c r="G37" s="15">
        <f>data!G26</f>
        <v>2.5699999999999363</v>
      </c>
      <c r="H37" s="26">
        <f>data!H26</f>
        <v>2.1272369096296258E-3</v>
      </c>
      <c r="I37" s="15">
        <f>data!I26</f>
        <v>0</v>
      </c>
      <c r="J37" s="15">
        <f>data!J26</f>
        <v>0</v>
      </c>
      <c r="K37" s="63">
        <f>data!K26</f>
        <v>0</v>
      </c>
      <c r="L37" s="15">
        <f>data!L26</f>
        <v>0</v>
      </c>
      <c r="M37" s="26">
        <f>data!M26</f>
        <v>0</v>
      </c>
      <c r="O37" s="14" t="str">
        <f>data!B66</f>
        <v>BtcTurk</v>
      </c>
      <c r="P37" s="37">
        <f>data!C66</f>
        <v>81.2</v>
      </c>
      <c r="Q37" s="38">
        <f>data!D66</f>
        <v>81.3</v>
      </c>
      <c r="R37" s="16" t="str">
        <f>data!E66</f>
        <v>BtcTurk</v>
      </c>
      <c r="S37" s="21" t="str">
        <f>data!F66</f>
        <v>BtcTurk</v>
      </c>
      <c r="T37" s="15">
        <f>data!G66</f>
        <v>9.9999999999994316E-2</v>
      </c>
      <c r="U37" s="26">
        <f>data!H66</f>
        <v>1.2315270935959891E-3</v>
      </c>
      <c r="V37" s="15">
        <f>data!I66</f>
        <v>0</v>
      </c>
      <c r="W37" s="15">
        <f>data!J66</f>
        <v>0</v>
      </c>
      <c r="X37" s="26">
        <f>data!K66</f>
        <v>0</v>
      </c>
      <c r="Y37" s="15">
        <f>data!L66</f>
        <v>0</v>
      </c>
      <c r="Z37" s="26">
        <f>data!M66</f>
        <v>0</v>
      </c>
      <c r="AB37" s="14">
        <f>data!B106</f>
        <v>0</v>
      </c>
      <c r="AC37" s="37">
        <f>data!C106</f>
        <v>0</v>
      </c>
      <c r="AD37" s="38">
        <f>data!D106</f>
        <v>0</v>
      </c>
      <c r="AE37" s="16">
        <f>data!E106</f>
        <v>0</v>
      </c>
      <c r="AF37" s="21">
        <f>data!F106</f>
        <v>0</v>
      </c>
      <c r="AG37" s="15">
        <f>data!G106</f>
        <v>0</v>
      </c>
      <c r="AH37" s="26">
        <f>data!H106</f>
        <v>0</v>
      </c>
      <c r="AI37" s="15">
        <f>data!I106</f>
        <v>0</v>
      </c>
      <c r="AJ37" s="15">
        <f>data!J106</f>
        <v>0</v>
      </c>
      <c r="AK37" s="26">
        <f>data!K106</f>
        <v>0</v>
      </c>
      <c r="AL37" s="15">
        <f>data!L106</f>
        <v>0</v>
      </c>
      <c r="AM37" s="26">
        <f>data!M106</f>
        <v>0</v>
      </c>
    </row>
    <row r="38" spans="2:39" ht="15.75" x14ac:dyDescent="0.25">
      <c r="B38" s="14" t="str">
        <f>data!B27</f>
        <v>Bitçi</v>
      </c>
      <c r="C38" s="37">
        <f>data!C27</f>
        <v>1209</v>
      </c>
      <c r="D38" s="38">
        <f>data!D27</f>
        <v>1211.96</v>
      </c>
      <c r="E38" s="16" t="str">
        <f>data!E27</f>
        <v>BtcTurk</v>
      </c>
      <c r="F38" s="21" t="str">
        <f>data!F27</f>
        <v>BtcTurk</v>
      </c>
      <c r="G38" s="15">
        <f>data!G27</f>
        <v>2.9500000000000455</v>
      </c>
      <c r="H38" s="26">
        <f>data!H27</f>
        <v>2.4400129031191186E-3</v>
      </c>
      <c r="I38" s="15">
        <f>data!I27</f>
        <v>0</v>
      </c>
      <c r="J38" s="15">
        <f>data!J27</f>
        <v>0</v>
      </c>
      <c r="K38" s="63">
        <f>data!K27</f>
        <v>0</v>
      </c>
      <c r="L38" s="15">
        <f>data!L27</f>
        <v>0</v>
      </c>
      <c r="M38" s="26">
        <f>data!M27</f>
        <v>0</v>
      </c>
      <c r="O38" s="14">
        <f>data!B67</f>
        <v>0</v>
      </c>
      <c r="P38" s="37">
        <f>data!C67</f>
        <v>0</v>
      </c>
      <c r="Q38" s="38">
        <f>data!D67</f>
        <v>0</v>
      </c>
      <c r="R38" s="16">
        <f>data!E67</f>
        <v>0</v>
      </c>
      <c r="S38" s="21">
        <f>data!F67</f>
        <v>0</v>
      </c>
      <c r="T38" s="15">
        <f>data!G67</f>
        <v>0</v>
      </c>
      <c r="U38" s="26">
        <f>data!H67</f>
        <v>0</v>
      </c>
      <c r="V38" s="15">
        <f>data!I67</f>
        <v>0</v>
      </c>
      <c r="W38" s="15">
        <f>data!J67</f>
        <v>0</v>
      </c>
      <c r="X38" s="26">
        <f>data!K67</f>
        <v>0</v>
      </c>
      <c r="Y38" s="15">
        <f>data!L67</f>
        <v>0</v>
      </c>
      <c r="Z38" s="26">
        <f>data!M67</f>
        <v>0</v>
      </c>
      <c r="AB38" s="14">
        <f>data!B107</f>
        <v>0</v>
      </c>
      <c r="AC38" s="37">
        <f>data!C107</f>
        <v>0</v>
      </c>
      <c r="AD38" s="38">
        <f>data!D107</f>
        <v>0</v>
      </c>
      <c r="AE38" s="16">
        <f>data!E107</f>
        <v>0</v>
      </c>
      <c r="AF38" s="21">
        <f>data!F107</f>
        <v>0</v>
      </c>
      <c r="AG38" s="15">
        <f>data!G107</f>
        <v>0</v>
      </c>
      <c r="AH38" s="26">
        <f>data!H107</f>
        <v>0</v>
      </c>
      <c r="AI38" s="15">
        <f>data!I107</f>
        <v>0</v>
      </c>
      <c r="AJ38" s="15">
        <f>data!J107</f>
        <v>0</v>
      </c>
      <c r="AK38" s="26">
        <f>data!K107</f>
        <v>0</v>
      </c>
      <c r="AL38" s="15">
        <f>data!L107</f>
        <v>0</v>
      </c>
      <c r="AM38" s="26">
        <f>data!M107</f>
        <v>0</v>
      </c>
    </row>
    <row r="39" spans="2:39" ht="15.75" x14ac:dyDescent="0.25">
      <c r="B39" s="14" t="str">
        <f>data!B28</f>
        <v>Bitexen</v>
      </c>
      <c r="C39" s="37">
        <f>data!C28</f>
        <v>1208.1400000000001</v>
      </c>
      <c r="D39" s="38">
        <f>data!D28</f>
        <v>1214.8800000000001</v>
      </c>
      <c r="E39" s="16" t="str">
        <f>data!E28</f>
        <v>Paribu</v>
      </c>
      <c r="F39" s="21" t="str">
        <f>data!F28</f>
        <v>Paribu</v>
      </c>
      <c r="G39" s="15">
        <f>data!G28</f>
        <v>4.8800000000001091</v>
      </c>
      <c r="H39" s="26">
        <f>data!H28</f>
        <v>4.0330578512397597E-3</v>
      </c>
      <c r="I39" s="15">
        <f>data!I28</f>
        <v>0</v>
      </c>
      <c r="J39" s="15">
        <f>data!J28</f>
        <v>0</v>
      </c>
      <c r="K39" s="63">
        <f>data!K28</f>
        <v>0</v>
      </c>
      <c r="L39" s="15">
        <f>data!L28</f>
        <v>0</v>
      </c>
      <c r="M39" s="26">
        <f>data!M28</f>
        <v>0</v>
      </c>
      <c r="O39" s="14">
        <f>data!B68</f>
        <v>0</v>
      </c>
      <c r="P39" s="37">
        <f>data!C68</f>
        <v>0</v>
      </c>
      <c r="Q39" s="38">
        <f>data!D68</f>
        <v>0</v>
      </c>
      <c r="R39" s="16">
        <f>data!E68</f>
        <v>0</v>
      </c>
      <c r="S39" s="21">
        <f>data!F68</f>
        <v>0</v>
      </c>
      <c r="T39" s="15">
        <f>data!G68</f>
        <v>0</v>
      </c>
      <c r="U39" s="26">
        <f>data!H68</f>
        <v>0</v>
      </c>
      <c r="V39" s="15">
        <f>data!I68</f>
        <v>0</v>
      </c>
      <c r="W39" s="15">
        <f>data!J68</f>
        <v>0</v>
      </c>
      <c r="X39" s="26">
        <f>data!K68</f>
        <v>0</v>
      </c>
      <c r="Y39" s="15">
        <f>data!L68</f>
        <v>0</v>
      </c>
      <c r="Z39" s="26">
        <f>data!M68</f>
        <v>0</v>
      </c>
      <c r="AB39" s="14">
        <f>data!B108</f>
        <v>0</v>
      </c>
      <c r="AC39" s="37">
        <f>data!C108</f>
        <v>0</v>
      </c>
      <c r="AD39" s="38">
        <f>data!D108</f>
        <v>0</v>
      </c>
      <c r="AE39" s="16">
        <f>data!E108</f>
        <v>0</v>
      </c>
      <c r="AF39" s="21">
        <f>data!F108</f>
        <v>0</v>
      </c>
      <c r="AG39" s="15">
        <f>data!G108</f>
        <v>0</v>
      </c>
      <c r="AH39" s="26">
        <f>data!H108</f>
        <v>0</v>
      </c>
      <c r="AI39" s="15">
        <f>data!I108</f>
        <v>0</v>
      </c>
      <c r="AJ39" s="15">
        <f>data!J108</f>
        <v>0</v>
      </c>
      <c r="AK39" s="26">
        <f>data!K108</f>
        <v>0</v>
      </c>
      <c r="AL39" s="15">
        <f>data!L108</f>
        <v>0</v>
      </c>
      <c r="AM39" s="26">
        <f>data!M108</f>
        <v>0</v>
      </c>
    </row>
    <row r="40" spans="2:39" ht="15.75" x14ac:dyDescent="0.25">
      <c r="B40" s="14">
        <f>data!B29</f>
        <v>0</v>
      </c>
      <c r="C40" s="37">
        <f>data!C29</f>
        <v>0</v>
      </c>
      <c r="D40" s="38">
        <f>data!D29</f>
        <v>0</v>
      </c>
      <c r="E40" s="16">
        <f>data!E29</f>
        <v>0</v>
      </c>
      <c r="F40" s="21">
        <f>data!F29</f>
        <v>0</v>
      </c>
      <c r="G40" s="15">
        <f>data!G29</f>
        <v>0</v>
      </c>
      <c r="H40" s="26">
        <f>data!H29</f>
        <v>0</v>
      </c>
      <c r="I40" s="15">
        <f>data!I29</f>
        <v>0</v>
      </c>
      <c r="J40" s="15">
        <f>data!J29</f>
        <v>0</v>
      </c>
      <c r="K40" s="63">
        <f>data!K29</f>
        <v>0</v>
      </c>
      <c r="L40" s="15">
        <f>data!L29</f>
        <v>0</v>
      </c>
      <c r="M40" s="26">
        <f>data!M29</f>
        <v>0</v>
      </c>
      <c r="O40" s="14">
        <f>data!B69</f>
        <v>0</v>
      </c>
      <c r="P40" s="37">
        <f>data!C69</f>
        <v>0</v>
      </c>
      <c r="Q40" s="38">
        <f>data!D69</f>
        <v>0</v>
      </c>
      <c r="R40" s="16">
        <f>data!E69</f>
        <v>0</v>
      </c>
      <c r="S40" s="21">
        <f>data!F69</f>
        <v>0</v>
      </c>
      <c r="T40" s="15">
        <f>data!G69</f>
        <v>0</v>
      </c>
      <c r="U40" s="26">
        <f>data!H69</f>
        <v>0</v>
      </c>
      <c r="V40" s="15">
        <f>data!I69</f>
        <v>0</v>
      </c>
      <c r="W40" s="15">
        <f>data!J69</f>
        <v>0</v>
      </c>
      <c r="X40" s="26">
        <f>data!K69</f>
        <v>0</v>
      </c>
      <c r="Y40" s="15">
        <f>data!L69</f>
        <v>0</v>
      </c>
      <c r="Z40" s="26">
        <f>data!M69</f>
        <v>0</v>
      </c>
      <c r="AB40" s="14">
        <f>data!B109</f>
        <v>0</v>
      </c>
      <c r="AC40" s="37">
        <f>data!C109</f>
        <v>0</v>
      </c>
      <c r="AD40" s="38">
        <f>data!D109</f>
        <v>0</v>
      </c>
      <c r="AE40" s="16">
        <f>data!E109</f>
        <v>0</v>
      </c>
      <c r="AF40" s="21">
        <f>data!F109</f>
        <v>0</v>
      </c>
      <c r="AG40" s="15">
        <f>data!G109</f>
        <v>0</v>
      </c>
      <c r="AH40" s="26">
        <f>data!H109</f>
        <v>0</v>
      </c>
      <c r="AI40" s="15">
        <f>data!I109</f>
        <v>0</v>
      </c>
      <c r="AJ40" s="15">
        <f>data!J109</f>
        <v>0</v>
      </c>
      <c r="AK40" s="26">
        <f>data!K109</f>
        <v>0</v>
      </c>
      <c r="AL40" s="15">
        <f>data!L109</f>
        <v>0</v>
      </c>
      <c r="AM40" s="26">
        <f>data!M109</f>
        <v>0</v>
      </c>
    </row>
    <row r="41" spans="2:39" ht="15.75" x14ac:dyDescent="0.25">
      <c r="B41" s="14">
        <f>data!B30</f>
        <v>0</v>
      </c>
      <c r="C41" s="37">
        <f>data!C30</f>
        <v>0</v>
      </c>
      <c r="D41" s="38">
        <f>data!D30</f>
        <v>0</v>
      </c>
      <c r="E41" s="16">
        <f>data!E30</f>
        <v>0</v>
      </c>
      <c r="F41" s="21">
        <f>data!F30</f>
        <v>0</v>
      </c>
      <c r="G41" s="15">
        <f>data!G30</f>
        <v>0</v>
      </c>
      <c r="H41" s="26">
        <f>data!H30</f>
        <v>0</v>
      </c>
      <c r="I41" s="15">
        <f>data!I30</f>
        <v>0</v>
      </c>
      <c r="J41" s="15">
        <f>data!J30</f>
        <v>0</v>
      </c>
      <c r="K41" s="63">
        <f>data!K30</f>
        <v>0</v>
      </c>
      <c r="L41" s="15">
        <f>data!L30</f>
        <v>0</v>
      </c>
      <c r="M41" s="26">
        <f>data!M30</f>
        <v>0</v>
      </c>
      <c r="O41" s="14">
        <f>data!B70</f>
        <v>0</v>
      </c>
      <c r="P41" s="37">
        <f>data!C70</f>
        <v>0</v>
      </c>
      <c r="Q41" s="38">
        <f>data!D70</f>
        <v>0</v>
      </c>
      <c r="R41" s="16">
        <f>data!E70</f>
        <v>0</v>
      </c>
      <c r="S41" s="21">
        <f>data!F70</f>
        <v>0</v>
      </c>
      <c r="T41" s="15">
        <f>data!G70</f>
        <v>0</v>
      </c>
      <c r="U41" s="26">
        <f>data!H70</f>
        <v>0</v>
      </c>
      <c r="V41" s="15">
        <f>data!I70</f>
        <v>0</v>
      </c>
      <c r="W41" s="15">
        <f>data!J70</f>
        <v>0</v>
      </c>
      <c r="X41" s="26">
        <f>data!K70</f>
        <v>0</v>
      </c>
      <c r="Y41" s="15">
        <f>data!L70</f>
        <v>0</v>
      </c>
      <c r="Z41" s="26">
        <f>data!M70</f>
        <v>0</v>
      </c>
      <c r="AB41" s="14">
        <f>data!B110</f>
        <v>0</v>
      </c>
      <c r="AC41" s="37">
        <f>data!C110</f>
        <v>0</v>
      </c>
      <c r="AD41" s="38">
        <f>data!D110</f>
        <v>0</v>
      </c>
      <c r="AE41" s="16">
        <f>data!E110</f>
        <v>0</v>
      </c>
      <c r="AF41" s="21">
        <f>data!F110</f>
        <v>0</v>
      </c>
      <c r="AG41" s="15">
        <f>data!G110</f>
        <v>0</v>
      </c>
      <c r="AH41" s="26">
        <f>data!H110</f>
        <v>0</v>
      </c>
      <c r="AI41" s="15">
        <f>data!I110</f>
        <v>0</v>
      </c>
      <c r="AJ41" s="15">
        <f>data!J110</f>
        <v>0</v>
      </c>
      <c r="AK41" s="26">
        <f>data!K110</f>
        <v>0</v>
      </c>
      <c r="AL41" s="15">
        <f>data!L110</f>
        <v>0</v>
      </c>
      <c r="AM41" s="26">
        <f>data!M110</f>
        <v>0</v>
      </c>
    </row>
    <row r="42" spans="2:39" ht="16.5" thickBot="1" x14ac:dyDescent="0.3">
      <c r="B42" s="17">
        <f>data!B31</f>
        <v>0</v>
      </c>
      <c r="C42" s="39">
        <f>data!C31</f>
        <v>0</v>
      </c>
      <c r="D42" s="40">
        <f>data!D31</f>
        <v>0</v>
      </c>
      <c r="E42" s="19">
        <f>data!E31</f>
        <v>0</v>
      </c>
      <c r="F42" s="22">
        <f>data!F31</f>
        <v>0</v>
      </c>
      <c r="G42" s="18">
        <f>data!G31</f>
        <v>0</v>
      </c>
      <c r="H42" s="27">
        <f>data!H31</f>
        <v>0</v>
      </c>
      <c r="I42" s="18">
        <f>data!I31</f>
        <v>0</v>
      </c>
      <c r="J42" s="18">
        <f>data!J31</f>
        <v>0</v>
      </c>
      <c r="K42" s="64">
        <f>data!K31</f>
        <v>0</v>
      </c>
      <c r="L42" s="18">
        <f>data!L31</f>
        <v>0</v>
      </c>
      <c r="M42" s="27">
        <f>data!M31</f>
        <v>0</v>
      </c>
      <c r="O42" s="17">
        <f>data!B71</f>
        <v>0</v>
      </c>
      <c r="P42" s="39">
        <f>data!C71</f>
        <v>0</v>
      </c>
      <c r="Q42" s="40">
        <f>data!D71</f>
        <v>0</v>
      </c>
      <c r="R42" s="19">
        <f>data!E71</f>
        <v>0</v>
      </c>
      <c r="S42" s="22">
        <f>data!F71</f>
        <v>0</v>
      </c>
      <c r="T42" s="18">
        <f>data!G71</f>
        <v>0</v>
      </c>
      <c r="U42" s="27">
        <f>data!H71</f>
        <v>0</v>
      </c>
      <c r="V42" s="18">
        <f>data!I71</f>
        <v>0</v>
      </c>
      <c r="W42" s="18">
        <f>data!J71</f>
        <v>0</v>
      </c>
      <c r="X42" s="27">
        <f>data!K71</f>
        <v>0</v>
      </c>
      <c r="Y42" s="18">
        <f>data!L71</f>
        <v>0</v>
      </c>
      <c r="Z42" s="27">
        <f>data!M71</f>
        <v>0</v>
      </c>
      <c r="AB42" s="17">
        <f>data!B111</f>
        <v>0</v>
      </c>
      <c r="AC42" s="39">
        <f>data!C111</f>
        <v>0</v>
      </c>
      <c r="AD42" s="40">
        <f>data!D111</f>
        <v>0</v>
      </c>
      <c r="AE42" s="19">
        <f>data!E111</f>
        <v>0</v>
      </c>
      <c r="AF42" s="22">
        <f>data!F111</f>
        <v>0</v>
      </c>
      <c r="AG42" s="18">
        <f>data!G111</f>
        <v>0</v>
      </c>
      <c r="AH42" s="27">
        <f>data!H111</f>
        <v>0</v>
      </c>
      <c r="AI42" s="18">
        <f>data!I111</f>
        <v>0</v>
      </c>
      <c r="AJ42" s="18">
        <f>data!J111</f>
        <v>0</v>
      </c>
      <c r="AK42" s="27">
        <f>data!K111</f>
        <v>0</v>
      </c>
      <c r="AL42" s="18">
        <f>data!L111</f>
        <v>0</v>
      </c>
      <c r="AM42" s="27">
        <f>data!M111</f>
        <v>0</v>
      </c>
    </row>
    <row r="43" spans="2:39" ht="15.75" thickBot="1" x14ac:dyDescent="0.3"/>
    <row r="44" spans="2:39" ht="29.25" customHeight="1" thickBot="1" x14ac:dyDescent="0.3">
      <c r="B44" s="1" t="s">
        <v>9</v>
      </c>
      <c r="C44" s="30" t="s">
        <v>45</v>
      </c>
      <c r="D44" s="31" t="s">
        <v>10</v>
      </c>
      <c r="E44" s="2" t="s">
        <v>6</v>
      </c>
      <c r="F44" s="51" t="str">
        <f>C44&amp;"/"&amp;E44</f>
        <v>ADA/TRY</v>
      </c>
      <c r="G44" s="52"/>
      <c r="H44" s="52"/>
      <c r="I44" s="55">
        <f>C47</f>
        <v>12.15</v>
      </c>
      <c r="J44" s="55"/>
      <c r="K44" s="57">
        <f>D47</f>
        <v>12.138999999999999</v>
      </c>
      <c r="L44" s="57"/>
      <c r="M44" s="65" t="str">
        <f>config!$D$2</f>
        <v>FTX</v>
      </c>
      <c r="O44" s="1" t="s">
        <v>9</v>
      </c>
      <c r="P44" s="30" t="s">
        <v>45</v>
      </c>
      <c r="Q44" s="31" t="s">
        <v>10</v>
      </c>
      <c r="R44" s="2" t="s">
        <v>20</v>
      </c>
      <c r="S44" s="51" t="str">
        <f>P44&amp;"/"&amp;R44</f>
        <v>ADA/USDT</v>
      </c>
      <c r="T44" s="52"/>
      <c r="U44" s="52"/>
      <c r="V44" s="55">
        <f>P47</f>
        <v>0.81599999999999995</v>
      </c>
      <c r="W44" s="55"/>
      <c r="X44" s="57">
        <f>Q47</f>
        <v>0.81579999999999997</v>
      </c>
      <c r="Y44" s="57"/>
      <c r="Z44" s="65" t="str">
        <f>config!$D$2</f>
        <v>FTX</v>
      </c>
      <c r="AB44" s="1" t="s">
        <v>9</v>
      </c>
      <c r="AC44" s="30" t="s">
        <v>19</v>
      </c>
      <c r="AD44" s="31" t="s">
        <v>10</v>
      </c>
      <c r="AE44" s="2" t="s">
        <v>42</v>
      </c>
      <c r="AF44" s="51" t="str">
        <f>AC44&amp;"/"&amp;AE44</f>
        <v>BTC/TRYB</v>
      </c>
      <c r="AG44" s="52"/>
      <c r="AH44" s="52"/>
      <c r="AI44" s="55">
        <f>AC47</f>
        <v>580499.80000000005</v>
      </c>
      <c r="AJ44" s="55"/>
      <c r="AK44" s="57">
        <f>AD47</f>
        <v>581368.9</v>
      </c>
      <c r="AL44" s="57"/>
      <c r="AM44" s="65" t="str">
        <f>config!$D$2</f>
        <v>FTX</v>
      </c>
    </row>
    <row r="45" spans="2:39" ht="15.75" customHeight="1" thickBot="1" x14ac:dyDescent="0.3">
      <c r="B45" s="3" t="s">
        <v>15</v>
      </c>
      <c r="C45" s="32">
        <f>D47-C47</f>
        <v>-1.1000000000001009E-2</v>
      </c>
      <c r="D45" s="33">
        <f>C45/C47</f>
        <v>-9.0534979423876618E-4</v>
      </c>
      <c r="E45" s="4"/>
      <c r="F45" s="53"/>
      <c r="G45" s="54"/>
      <c r="H45" s="54"/>
      <c r="I45" s="56"/>
      <c r="J45" s="56"/>
      <c r="K45" s="58"/>
      <c r="L45" s="58"/>
      <c r="M45" s="66" t="str">
        <f>config!$D$2</f>
        <v>FTX</v>
      </c>
      <c r="O45" s="3" t="s">
        <v>15</v>
      </c>
      <c r="P45" s="32">
        <f>Q47-P47</f>
        <v>-1.9999999999997797E-4</v>
      </c>
      <c r="Q45" s="33">
        <f>P45/P47</f>
        <v>-2.4509803921565927E-4</v>
      </c>
      <c r="R45" s="4"/>
      <c r="S45" s="53"/>
      <c r="T45" s="54"/>
      <c r="U45" s="54"/>
      <c r="V45" s="56"/>
      <c r="W45" s="56"/>
      <c r="X45" s="58"/>
      <c r="Y45" s="58"/>
      <c r="Z45" s="66" t="str">
        <f>config!$D$2</f>
        <v>FTX</v>
      </c>
      <c r="AB45" s="3" t="s">
        <v>15</v>
      </c>
      <c r="AC45" s="32">
        <f>AD47-AC47</f>
        <v>869.09999999997672</v>
      </c>
      <c r="AD45" s="33">
        <f>AC45/AC47</f>
        <v>1.4971581385557354E-3</v>
      </c>
      <c r="AE45" s="4"/>
      <c r="AF45" s="53"/>
      <c r="AG45" s="54"/>
      <c r="AH45" s="54"/>
      <c r="AI45" s="56"/>
      <c r="AJ45" s="56"/>
      <c r="AK45" s="58"/>
      <c r="AL45" s="58"/>
      <c r="AM45" s="66" t="str">
        <f>config!$D$2</f>
        <v>FTX</v>
      </c>
    </row>
    <row r="46" spans="2:39" ht="15.75" thickBot="1" x14ac:dyDescent="0.3">
      <c r="B46" s="5" t="s">
        <v>13</v>
      </c>
      <c r="C46" s="34" t="s">
        <v>11</v>
      </c>
      <c r="D46" s="34" t="s">
        <v>12</v>
      </c>
      <c r="E46" s="6" t="s">
        <v>13</v>
      </c>
      <c r="F46" s="3" t="s">
        <v>13</v>
      </c>
      <c r="G46" s="7" t="s">
        <v>14</v>
      </c>
      <c r="H46" s="24"/>
      <c r="I46" s="8" t="str">
        <f>config!$D$2</f>
        <v>FTX</v>
      </c>
      <c r="J46" s="8" t="s">
        <v>7</v>
      </c>
      <c r="K46" s="61" t="s">
        <v>16</v>
      </c>
      <c r="L46" s="7" t="s">
        <v>8</v>
      </c>
      <c r="M46" s="24" t="s">
        <v>16</v>
      </c>
      <c r="O46" s="5" t="s">
        <v>13</v>
      </c>
      <c r="P46" s="34" t="s">
        <v>11</v>
      </c>
      <c r="Q46" s="34" t="s">
        <v>12</v>
      </c>
      <c r="R46" s="6" t="s">
        <v>13</v>
      </c>
      <c r="S46" s="3" t="s">
        <v>13</v>
      </c>
      <c r="T46" s="7" t="s">
        <v>14</v>
      </c>
      <c r="U46" s="24" t="s">
        <v>34</v>
      </c>
      <c r="V46" s="8" t="str">
        <f>config!$D$2</f>
        <v>FTX</v>
      </c>
      <c r="W46" s="8" t="s">
        <v>7</v>
      </c>
      <c r="X46" s="28" t="s">
        <v>16</v>
      </c>
      <c r="Y46" s="7" t="s">
        <v>8</v>
      </c>
      <c r="Z46" s="24" t="s">
        <v>16</v>
      </c>
      <c r="AB46" s="5" t="s">
        <v>13</v>
      </c>
      <c r="AC46" s="34" t="s">
        <v>11</v>
      </c>
      <c r="AD46" s="34" t="s">
        <v>12</v>
      </c>
      <c r="AE46" s="6" t="s">
        <v>13</v>
      </c>
      <c r="AF46" s="3" t="s">
        <v>13</v>
      </c>
      <c r="AG46" s="7" t="s">
        <v>14</v>
      </c>
      <c r="AH46" s="24" t="s">
        <v>34</v>
      </c>
      <c r="AI46" s="8" t="str">
        <f>config!$D$2</f>
        <v>FTX</v>
      </c>
      <c r="AJ46" s="8" t="s">
        <v>7</v>
      </c>
      <c r="AK46" s="28" t="s">
        <v>16</v>
      </c>
      <c r="AL46" s="7" t="s">
        <v>8</v>
      </c>
      <c r="AM46" s="24" t="s">
        <v>16</v>
      </c>
    </row>
    <row r="47" spans="2:39" ht="15.75" x14ac:dyDescent="0.25">
      <c r="B47" s="10" t="str">
        <f>data!B32</f>
        <v>Fexobit</v>
      </c>
      <c r="C47" s="35">
        <f>data!C32</f>
        <v>12.15</v>
      </c>
      <c r="D47" s="36">
        <f>data!D32</f>
        <v>12.138999999999999</v>
      </c>
      <c r="E47" s="12" t="str">
        <f>data!E32</f>
        <v>BtcTurk</v>
      </c>
      <c r="F47" s="20" t="str">
        <f>data!F32</f>
        <v>Fexobit</v>
      </c>
      <c r="G47" s="11">
        <f>data!G32</f>
        <v>9.9999999999997868E-3</v>
      </c>
      <c r="H47" s="25">
        <f>data!H32</f>
        <v>8.2304526748969435E-4</v>
      </c>
      <c r="I47" s="11">
        <f>data!I32</f>
        <v>0</v>
      </c>
      <c r="J47" s="11">
        <f>data!J32</f>
        <v>0</v>
      </c>
      <c r="K47" s="62">
        <f>data!K32</f>
        <v>0</v>
      </c>
      <c r="L47" s="11">
        <f>data!L32</f>
        <v>0</v>
      </c>
      <c r="M47" s="25">
        <f>data!M32</f>
        <v>0</v>
      </c>
      <c r="O47" s="10" t="str">
        <f>data!B72</f>
        <v>Fexobit</v>
      </c>
      <c r="P47" s="35">
        <f>data!C72</f>
        <v>0.81599999999999995</v>
      </c>
      <c r="Q47" s="36">
        <f>data!D72</f>
        <v>0.81579999999999997</v>
      </c>
      <c r="R47" s="12" t="str">
        <f>data!E72</f>
        <v>Paribu</v>
      </c>
      <c r="S47" s="20" t="str">
        <f>data!F72</f>
        <v>BtcTurk</v>
      </c>
      <c r="T47" s="11">
        <f>data!G72</f>
        <v>6.9999999999992291E-4</v>
      </c>
      <c r="U47" s="25">
        <f>data!H72</f>
        <v>8.5857966392729416E-4</v>
      </c>
      <c r="V47" s="11">
        <f>data!I72</f>
        <v>0</v>
      </c>
      <c r="W47" s="11">
        <f>data!J72</f>
        <v>0</v>
      </c>
      <c r="X47" s="25">
        <f>data!K72</f>
        <v>0</v>
      </c>
      <c r="Y47" s="11">
        <f>data!L72</f>
        <v>0</v>
      </c>
      <c r="Z47" s="25">
        <f>data!M72</f>
        <v>0</v>
      </c>
      <c r="AB47" s="10" t="str">
        <f>data!B112</f>
        <v>FTX</v>
      </c>
      <c r="AC47" s="35">
        <f>data!C112</f>
        <v>580499.80000000005</v>
      </c>
      <c r="AD47" s="36">
        <f>data!D112</f>
        <v>581368.9</v>
      </c>
      <c r="AE47" s="12" t="str">
        <f>data!E112</f>
        <v>FTX</v>
      </c>
      <c r="AF47" s="20" t="str">
        <f>data!F112</f>
        <v>FTX</v>
      </c>
      <c r="AG47" s="11">
        <f>data!G112</f>
        <v>869.09999999997672</v>
      </c>
      <c r="AH47" s="25">
        <f>data!H112</f>
        <v>1.4971581385557354E-3</v>
      </c>
      <c r="AI47" s="11">
        <f>data!I112</f>
        <v>0</v>
      </c>
      <c r="AJ47" s="11">
        <f>data!J112</f>
        <v>0</v>
      </c>
      <c r="AK47" s="25">
        <f>data!K112</f>
        <v>0</v>
      </c>
      <c r="AL47" s="11">
        <f>data!L112</f>
        <v>0</v>
      </c>
      <c r="AM47" s="25">
        <f>data!M112</f>
        <v>0</v>
      </c>
    </row>
    <row r="48" spans="2:39" ht="15.75" x14ac:dyDescent="0.25">
      <c r="B48" s="14" t="str">
        <f>data!B33</f>
        <v>BinanceTR</v>
      </c>
      <c r="C48" s="37">
        <f>data!C33</f>
        <v>12.15</v>
      </c>
      <c r="D48" s="38">
        <f>data!D33</f>
        <v>12.138999999999999</v>
      </c>
      <c r="E48" s="16" t="str">
        <f>data!E33</f>
        <v>Paribu</v>
      </c>
      <c r="F48" s="21" t="str">
        <f>data!F33</f>
        <v>BinanceTR</v>
      </c>
      <c r="G48" s="15">
        <f>data!G33</f>
        <v>9.9999999999997868E-3</v>
      </c>
      <c r="H48" s="26">
        <f>data!H33</f>
        <v>8.2304526748969435E-4</v>
      </c>
      <c r="I48" s="15">
        <f>data!I33</f>
        <v>0</v>
      </c>
      <c r="J48" s="15">
        <f>data!J33</f>
        <v>0</v>
      </c>
      <c r="K48" s="63">
        <f>data!K33</f>
        <v>0</v>
      </c>
      <c r="L48" s="15">
        <f>data!L33</f>
        <v>0</v>
      </c>
      <c r="M48" s="26">
        <f>data!M33</f>
        <v>0</v>
      </c>
      <c r="O48" s="14" t="str">
        <f>data!B73</f>
        <v>Binance</v>
      </c>
      <c r="P48" s="37">
        <f>data!C73</f>
        <v>0.81599999999999995</v>
      </c>
      <c r="Q48" s="38">
        <f>data!D73</f>
        <v>0.81599999999999995</v>
      </c>
      <c r="R48" s="16" t="str">
        <f>data!E73</f>
        <v>BtcTurk</v>
      </c>
      <c r="S48" s="21" t="str">
        <f>data!F73</f>
        <v>Fexobit</v>
      </c>
      <c r="T48" s="15">
        <f>data!G73</f>
        <v>1.0000000000000009E-3</v>
      </c>
      <c r="U48" s="26">
        <f>data!H73</f>
        <v>1.2254901960784324E-3</v>
      </c>
      <c r="V48" s="15">
        <f>data!I73</f>
        <v>0</v>
      </c>
      <c r="W48" s="15">
        <f>data!J73</f>
        <v>0</v>
      </c>
      <c r="X48" s="26">
        <f>data!K73</f>
        <v>0</v>
      </c>
      <c r="Y48" s="15">
        <f>data!L73</f>
        <v>0</v>
      </c>
      <c r="Z48" s="26">
        <f>data!M73</f>
        <v>0</v>
      </c>
      <c r="AB48" s="14">
        <f>data!B113</f>
        <v>0</v>
      </c>
      <c r="AC48" s="37">
        <f>data!C113</f>
        <v>0</v>
      </c>
      <c r="AD48" s="38">
        <f>data!D113</f>
        <v>0</v>
      </c>
      <c r="AE48" s="16">
        <f>data!E113</f>
        <v>0</v>
      </c>
      <c r="AF48" s="21">
        <f>data!F113</f>
        <v>0</v>
      </c>
      <c r="AG48" s="15">
        <f>data!G113</f>
        <v>0</v>
      </c>
      <c r="AH48" s="26">
        <f>data!H113</f>
        <v>0</v>
      </c>
      <c r="AI48" s="15">
        <f>data!I113</f>
        <v>0</v>
      </c>
      <c r="AJ48" s="15">
        <f>data!J113</f>
        <v>0</v>
      </c>
      <c r="AK48" s="26">
        <f>data!K113</f>
        <v>0</v>
      </c>
      <c r="AL48" s="15">
        <f>data!L113</f>
        <v>0</v>
      </c>
      <c r="AM48" s="26">
        <f>data!M113</f>
        <v>0</v>
      </c>
    </row>
    <row r="49" spans="2:39" ht="15.75" x14ac:dyDescent="0.25">
      <c r="B49" s="14" t="str">
        <f>data!B34</f>
        <v>Binance</v>
      </c>
      <c r="C49" s="37">
        <f>data!C34</f>
        <v>12.15</v>
      </c>
      <c r="D49" s="38">
        <f>data!D34</f>
        <v>12.16</v>
      </c>
      <c r="E49" s="16" t="str">
        <f>data!E34</f>
        <v>Fexobit</v>
      </c>
      <c r="F49" s="21" t="str">
        <f>data!F34</f>
        <v>Binance</v>
      </c>
      <c r="G49" s="15">
        <f>data!G34</f>
        <v>9.9999999999997868E-3</v>
      </c>
      <c r="H49" s="26">
        <f>data!H34</f>
        <v>8.2304526748969435E-4</v>
      </c>
      <c r="I49" s="15">
        <f>data!I34</f>
        <v>0</v>
      </c>
      <c r="J49" s="15">
        <f>data!J34</f>
        <v>0</v>
      </c>
      <c r="K49" s="63">
        <f>data!K34</f>
        <v>0</v>
      </c>
      <c r="L49" s="15">
        <f>data!L34</f>
        <v>0</v>
      </c>
      <c r="M49" s="26">
        <f>data!M34</f>
        <v>0</v>
      </c>
      <c r="O49" s="14" t="str">
        <f>data!B74</f>
        <v>Bitçi</v>
      </c>
      <c r="P49" s="37">
        <f>data!C74</f>
        <v>0.81599999999999995</v>
      </c>
      <c r="Q49" s="38">
        <f>data!D74</f>
        <v>0.81699999999999995</v>
      </c>
      <c r="R49" s="16" t="str">
        <f>data!E74</f>
        <v>Fexobit</v>
      </c>
      <c r="S49" s="21" t="str">
        <f>data!F74</f>
        <v>Binance</v>
      </c>
      <c r="T49" s="15">
        <f>data!G74</f>
        <v>1.0000000000000009E-3</v>
      </c>
      <c r="U49" s="26">
        <f>data!H74</f>
        <v>1.2254901960784324E-3</v>
      </c>
      <c r="V49" s="15">
        <f>data!I74</f>
        <v>0</v>
      </c>
      <c r="W49" s="15">
        <f>data!J74</f>
        <v>0</v>
      </c>
      <c r="X49" s="26">
        <f>data!K74</f>
        <v>0</v>
      </c>
      <c r="Y49" s="15">
        <f>data!L74</f>
        <v>0</v>
      </c>
      <c r="Z49" s="26">
        <f>data!M74</f>
        <v>0</v>
      </c>
      <c r="AB49" s="14">
        <f>data!B114</f>
        <v>0</v>
      </c>
      <c r="AC49" s="37">
        <f>data!C114</f>
        <v>0</v>
      </c>
      <c r="AD49" s="38">
        <f>data!D114</f>
        <v>0</v>
      </c>
      <c r="AE49" s="16">
        <f>data!E114</f>
        <v>0</v>
      </c>
      <c r="AF49" s="21">
        <f>data!F114</f>
        <v>0</v>
      </c>
      <c r="AG49" s="15">
        <f>data!G114</f>
        <v>0</v>
      </c>
      <c r="AH49" s="26">
        <f>data!H114</f>
        <v>0</v>
      </c>
      <c r="AI49" s="15">
        <f>data!I114</f>
        <v>0</v>
      </c>
      <c r="AJ49" s="15">
        <f>data!J114</f>
        <v>0</v>
      </c>
      <c r="AK49" s="26">
        <f>data!K114</f>
        <v>0</v>
      </c>
      <c r="AL49" s="15">
        <f>data!L114</f>
        <v>0</v>
      </c>
      <c r="AM49" s="26">
        <f>data!M114</f>
        <v>0</v>
      </c>
    </row>
    <row r="50" spans="2:39" ht="15.75" x14ac:dyDescent="0.25">
      <c r="B50" s="14" t="str">
        <f>data!B35</f>
        <v>Bitçi</v>
      </c>
      <c r="C50" s="37">
        <f>data!C35</f>
        <v>12.15</v>
      </c>
      <c r="D50" s="38">
        <f>data!D35</f>
        <v>12.16</v>
      </c>
      <c r="E50" s="16" t="str">
        <f>data!E35</f>
        <v>BinanceTR</v>
      </c>
      <c r="F50" s="21" t="str">
        <f>data!F35</f>
        <v>Bitçi</v>
      </c>
      <c r="G50" s="15">
        <f>data!G35</f>
        <v>9.9999999999997868E-3</v>
      </c>
      <c r="H50" s="26">
        <f>data!H35</f>
        <v>8.2304526748969435E-4</v>
      </c>
      <c r="I50" s="15">
        <f>data!I35</f>
        <v>0</v>
      </c>
      <c r="J50" s="15">
        <f>data!J35</f>
        <v>0</v>
      </c>
      <c r="K50" s="63">
        <f>data!K35</f>
        <v>0</v>
      </c>
      <c r="L50" s="15">
        <f>data!L35</f>
        <v>0</v>
      </c>
      <c r="M50" s="26">
        <f>data!M35</f>
        <v>0</v>
      </c>
      <c r="O50" s="14" t="str">
        <f>data!B75</f>
        <v>BtcTurk</v>
      </c>
      <c r="P50" s="37">
        <f>data!C75</f>
        <v>0.81530000000000002</v>
      </c>
      <c r="Q50" s="38">
        <f>data!D75</f>
        <v>0.81699999999999995</v>
      </c>
      <c r="R50" s="16" t="str">
        <f>data!E75</f>
        <v>Binance</v>
      </c>
      <c r="S50" s="21" t="str">
        <f>data!F75</f>
        <v>Bitçi</v>
      </c>
      <c r="T50" s="15">
        <f>data!G75</f>
        <v>1.0000000000000009E-3</v>
      </c>
      <c r="U50" s="26">
        <f>data!H75</f>
        <v>1.2254901960784324E-3</v>
      </c>
      <c r="V50" s="15">
        <f>data!I75</f>
        <v>0</v>
      </c>
      <c r="W50" s="15">
        <f>data!J75</f>
        <v>0</v>
      </c>
      <c r="X50" s="26">
        <f>data!K75</f>
        <v>0</v>
      </c>
      <c r="Y50" s="15">
        <f>data!L75</f>
        <v>0</v>
      </c>
      <c r="Z50" s="26">
        <f>data!M75</f>
        <v>0</v>
      </c>
      <c r="AB50" s="14">
        <f>data!B115</f>
        <v>0</v>
      </c>
      <c r="AC50" s="37">
        <f>data!C115</f>
        <v>0</v>
      </c>
      <c r="AD50" s="38">
        <f>data!D115</f>
        <v>0</v>
      </c>
      <c r="AE50" s="16">
        <f>data!E115</f>
        <v>0</v>
      </c>
      <c r="AF50" s="21">
        <f>data!F115</f>
        <v>0</v>
      </c>
      <c r="AG50" s="15">
        <f>data!G115</f>
        <v>0</v>
      </c>
      <c r="AH50" s="26">
        <f>data!H115</f>
        <v>0</v>
      </c>
      <c r="AI50" s="15">
        <f>data!I115</f>
        <v>0</v>
      </c>
      <c r="AJ50" s="15">
        <f>data!J115</f>
        <v>0</v>
      </c>
      <c r="AK50" s="26">
        <f>data!K115</f>
        <v>0</v>
      </c>
      <c r="AL50" s="15">
        <f>data!L115</f>
        <v>0</v>
      </c>
      <c r="AM50" s="26">
        <f>data!M115</f>
        <v>0</v>
      </c>
    </row>
    <row r="51" spans="2:39" ht="15.75" x14ac:dyDescent="0.25">
      <c r="B51" s="14" t="str">
        <f>data!B36</f>
        <v>BtcTurk</v>
      </c>
      <c r="C51" s="37">
        <f>data!C36</f>
        <v>12.121</v>
      </c>
      <c r="D51" s="38">
        <f>data!D36</f>
        <v>12.16</v>
      </c>
      <c r="E51" s="16" t="str">
        <f>data!E36</f>
        <v>Binance</v>
      </c>
      <c r="F51" s="21" t="str">
        <f>data!F36</f>
        <v>BtcTurk</v>
      </c>
      <c r="G51" s="15">
        <f>data!G36</f>
        <v>1.7999999999998906E-2</v>
      </c>
      <c r="H51" s="26">
        <f>data!H36</f>
        <v>1.4850259879546988E-3</v>
      </c>
      <c r="I51" s="15">
        <f>data!I36</f>
        <v>0</v>
      </c>
      <c r="J51" s="15">
        <f>data!J36</f>
        <v>0</v>
      </c>
      <c r="K51" s="63">
        <f>data!K36</f>
        <v>0</v>
      </c>
      <c r="L51" s="15">
        <f>data!L36</f>
        <v>0</v>
      </c>
      <c r="M51" s="26">
        <f>data!M36</f>
        <v>0</v>
      </c>
      <c r="O51" s="14" t="str">
        <f>data!B76</f>
        <v>Bitexen</v>
      </c>
      <c r="P51" s="37">
        <f>data!C76</f>
        <v>0.81340000000000001</v>
      </c>
      <c r="Q51" s="38">
        <f>data!D76</f>
        <v>0.81699999999999995</v>
      </c>
      <c r="R51" s="16" t="str">
        <f>data!E76</f>
        <v>Bitçi</v>
      </c>
      <c r="S51" s="21" t="str">
        <f>data!F76</f>
        <v>Bitexen</v>
      </c>
      <c r="T51" s="15">
        <f>data!G76</f>
        <v>4.1999999999999815E-3</v>
      </c>
      <c r="U51" s="26">
        <f>data!H76</f>
        <v>5.1635111876075501E-3</v>
      </c>
      <c r="V51" s="15">
        <f>data!I76</f>
        <v>0</v>
      </c>
      <c r="W51" s="15">
        <f>data!J76</f>
        <v>0</v>
      </c>
      <c r="X51" s="26">
        <f>data!K76</f>
        <v>0</v>
      </c>
      <c r="Y51" s="15">
        <f>data!L76</f>
        <v>0</v>
      </c>
      <c r="Z51" s="26">
        <f>data!M76</f>
        <v>0</v>
      </c>
      <c r="AB51" s="14">
        <f>data!B116</f>
        <v>0</v>
      </c>
      <c r="AC51" s="37">
        <f>data!C116</f>
        <v>0</v>
      </c>
      <c r="AD51" s="38">
        <f>data!D116</f>
        <v>0</v>
      </c>
      <c r="AE51" s="16">
        <f>data!E116</f>
        <v>0</v>
      </c>
      <c r="AF51" s="21">
        <f>data!F116</f>
        <v>0</v>
      </c>
      <c r="AG51" s="15">
        <f>data!G116</f>
        <v>0</v>
      </c>
      <c r="AH51" s="26">
        <f>data!H116</f>
        <v>0</v>
      </c>
      <c r="AI51" s="15">
        <f>data!I116</f>
        <v>0</v>
      </c>
      <c r="AJ51" s="15">
        <f>data!J116</f>
        <v>0</v>
      </c>
      <c r="AK51" s="26">
        <f>data!K116</f>
        <v>0</v>
      </c>
      <c r="AL51" s="15">
        <f>data!L116</f>
        <v>0</v>
      </c>
      <c r="AM51" s="26">
        <f>data!M116</f>
        <v>0</v>
      </c>
    </row>
    <row r="52" spans="2:39" ht="15.75" x14ac:dyDescent="0.25">
      <c r="B52" s="14" t="str">
        <f>data!B37</f>
        <v>Bitexen</v>
      </c>
      <c r="C52" s="37">
        <f>data!C37</f>
        <v>12.1</v>
      </c>
      <c r="D52" s="38">
        <f>data!D37</f>
        <v>12.16</v>
      </c>
      <c r="E52" s="16" t="str">
        <f>data!E37</f>
        <v>Bitçi</v>
      </c>
      <c r="F52" s="21" t="str">
        <f>data!F37</f>
        <v>Paribu</v>
      </c>
      <c r="G52" s="15">
        <f>data!G37</f>
        <v>4.5999999999999375E-2</v>
      </c>
      <c r="H52" s="26">
        <f>data!H37</f>
        <v>3.8038534689489268E-3</v>
      </c>
      <c r="I52" s="15">
        <f>data!I37</f>
        <v>0</v>
      </c>
      <c r="J52" s="15">
        <f>data!J37</f>
        <v>0</v>
      </c>
      <c r="K52" s="63">
        <f>data!K37</f>
        <v>0</v>
      </c>
      <c r="L52" s="15">
        <f>data!L37</f>
        <v>0</v>
      </c>
      <c r="M52" s="26">
        <f>data!M37</f>
        <v>0</v>
      </c>
      <c r="O52" s="14" t="str">
        <f>data!B77</f>
        <v>Paribu</v>
      </c>
      <c r="P52" s="37">
        <f>data!C77</f>
        <v>0.80779999999999996</v>
      </c>
      <c r="Q52" s="38">
        <f>data!D77</f>
        <v>0.81759999999999999</v>
      </c>
      <c r="R52" s="16" t="str">
        <f>data!E77</f>
        <v>Bitexen</v>
      </c>
      <c r="S52" s="21" t="str">
        <f>data!F77</f>
        <v>Paribu</v>
      </c>
      <c r="T52" s="15">
        <f>data!G77</f>
        <v>8.0000000000000071E-3</v>
      </c>
      <c r="U52" s="26">
        <f>data!H77</f>
        <v>9.9034414459024597E-3</v>
      </c>
      <c r="V52" s="15">
        <f>data!I77</f>
        <v>0</v>
      </c>
      <c r="W52" s="15">
        <f>data!J77</f>
        <v>0</v>
      </c>
      <c r="X52" s="26">
        <f>data!K77</f>
        <v>0</v>
      </c>
      <c r="Y52" s="15">
        <f>data!L77</f>
        <v>0</v>
      </c>
      <c r="Z52" s="26">
        <f>data!M77</f>
        <v>0</v>
      </c>
      <c r="AB52" s="14">
        <f>data!B117</f>
        <v>0</v>
      </c>
      <c r="AC52" s="37">
        <f>data!C117</f>
        <v>0</v>
      </c>
      <c r="AD52" s="38">
        <f>data!D117</f>
        <v>0</v>
      </c>
      <c r="AE52" s="16">
        <f>data!E117</f>
        <v>0</v>
      </c>
      <c r="AF52" s="21">
        <f>data!F117</f>
        <v>0</v>
      </c>
      <c r="AG52" s="15">
        <f>data!G117</f>
        <v>0</v>
      </c>
      <c r="AH52" s="26">
        <f>data!H117</f>
        <v>0</v>
      </c>
      <c r="AI52" s="15">
        <f>data!I117</f>
        <v>0</v>
      </c>
      <c r="AJ52" s="15">
        <f>data!J117</f>
        <v>0</v>
      </c>
      <c r="AK52" s="26">
        <f>data!K117</f>
        <v>0</v>
      </c>
      <c r="AL52" s="15">
        <f>data!L117</f>
        <v>0</v>
      </c>
      <c r="AM52" s="26">
        <f>data!M117</f>
        <v>0</v>
      </c>
    </row>
    <row r="53" spans="2:39" ht="15.75" x14ac:dyDescent="0.25">
      <c r="B53" s="14" t="str">
        <f>data!B38</f>
        <v>Paribu</v>
      </c>
      <c r="C53" s="37">
        <f>data!C38</f>
        <v>12.093</v>
      </c>
      <c r="D53" s="38">
        <f>data!D38</f>
        <v>12.2159</v>
      </c>
      <c r="E53" s="16" t="str">
        <f>data!E38</f>
        <v>Bitexen</v>
      </c>
      <c r="F53" s="21" t="str">
        <f>data!F38</f>
        <v>Bitexen</v>
      </c>
      <c r="G53" s="15">
        <f>data!G38</f>
        <v>0.11589999999999989</v>
      </c>
      <c r="H53" s="26">
        <f>data!H38</f>
        <v>9.5785123966942061E-3</v>
      </c>
      <c r="I53" s="15">
        <f>data!I38</f>
        <v>0</v>
      </c>
      <c r="J53" s="15">
        <f>data!J38</f>
        <v>0</v>
      </c>
      <c r="K53" s="63">
        <f>data!K38</f>
        <v>0</v>
      </c>
      <c r="L53" s="15">
        <f>data!L38</f>
        <v>0</v>
      </c>
      <c r="M53" s="26">
        <f>data!M38</f>
        <v>0</v>
      </c>
      <c r="O53" s="14">
        <f>data!B78</f>
        <v>0</v>
      </c>
      <c r="P53" s="37">
        <f>data!C78</f>
        <v>0</v>
      </c>
      <c r="Q53" s="38">
        <f>data!D78</f>
        <v>0</v>
      </c>
      <c r="R53" s="16">
        <f>data!E78</f>
        <v>0</v>
      </c>
      <c r="S53" s="21">
        <f>data!F78</f>
        <v>0</v>
      </c>
      <c r="T53" s="15">
        <f>data!G78</f>
        <v>0</v>
      </c>
      <c r="U53" s="26">
        <f>data!H78</f>
        <v>0</v>
      </c>
      <c r="V53" s="15">
        <f>data!I78</f>
        <v>0</v>
      </c>
      <c r="W53" s="15">
        <f>data!J78</f>
        <v>0</v>
      </c>
      <c r="X53" s="26">
        <f>data!K78</f>
        <v>0</v>
      </c>
      <c r="Y53" s="15">
        <f>data!L78</f>
        <v>0</v>
      </c>
      <c r="Z53" s="26">
        <f>data!M78</f>
        <v>0</v>
      </c>
      <c r="AB53" s="14">
        <f>data!B118</f>
        <v>0</v>
      </c>
      <c r="AC53" s="37">
        <f>data!C118</f>
        <v>0</v>
      </c>
      <c r="AD53" s="38">
        <f>data!D118</f>
        <v>0</v>
      </c>
      <c r="AE53" s="16">
        <f>data!E118</f>
        <v>0</v>
      </c>
      <c r="AF53" s="21">
        <f>data!F118</f>
        <v>0</v>
      </c>
      <c r="AG53" s="15">
        <f>data!G118</f>
        <v>0</v>
      </c>
      <c r="AH53" s="26">
        <f>data!H118</f>
        <v>0</v>
      </c>
      <c r="AI53" s="15">
        <f>data!I118</f>
        <v>0</v>
      </c>
      <c r="AJ53" s="15">
        <f>data!J118</f>
        <v>0</v>
      </c>
      <c r="AK53" s="26">
        <f>data!K118</f>
        <v>0</v>
      </c>
      <c r="AL53" s="15">
        <f>data!L118</f>
        <v>0</v>
      </c>
      <c r="AM53" s="26">
        <f>data!M118</f>
        <v>0</v>
      </c>
    </row>
    <row r="54" spans="2:39" ht="15.75" x14ac:dyDescent="0.25">
      <c r="B54" s="14">
        <f>data!B39</f>
        <v>0</v>
      </c>
      <c r="C54" s="37">
        <f>data!C39</f>
        <v>0</v>
      </c>
      <c r="D54" s="38">
        <f>data!D39</f>
        <v>0</v>
      </c>
      <c r="E54" s="16">
        <f>data!E39</f>
        <v>0</v>
      </c>
      <c r="F54" s="21">
        <f>data!F39</f>
        <v>0</v>
      </c>
      <c r="G54" s="15">
        <f>data!G39</f>
        <v>0</v>
      </c>
      <c r="H54" s="26">
        <f>data!H39</f>
        <v>0</v>
      </c>
      <c r="I54" s="15">
        <f>data!I39</f>
        <v>0</v>
      </c>
      <c r="J54" s="15">
        <f>data!J39</f>
        <v>0</v>
      </c>
      <c r="K54" s="63">
        <f>data!K39</f>
        <v>0</v>
      </c>
      <c r="L54" s="15">
        <f>data!L39</f>
        <v>0</v>
      </c>
      <c r="M54" s="26">
        <f>data!M39</f>
        <v>0</v>
      </c>
      <c r="O54" s="14">
        <f>data!B79</f>
        <v>0</v>
      </c>
      <c r="P54" s="37">
        <f>data!C79</f>
        <v>0</v>
      </c>
      <c r="Q54" s="38">
        <f>data!D79</f>
        <v>0</v>
      </c>
      <c r="R54" s="16">
        <f>data!E79</f>
        <v>0</v>
      </c>
      <c r="S54" s="21">
        <f>data!F79</f>
        <v>0</v>
      </c>
      <c r="T54" s="15">
        <f>data!G79</f>
        <v>0</v>
      </c>
      <c r="U54" s="26">
        <f>data!H79</f>
        <v>0</v>
      </c>
      <c r="V54" s="15">
        <f>data!I79</f>
        <v>0</v>
      </c>
      <c r="W54" s="15">
        <f>data!J79</f>
        <v>0</v>
      </c>
      <c r="X54" s="26">
        <f>data!K79</f>
        <v>0</v>
      </c>
      <c r="Y54" s="15">
        <f>data!L79</f>
        <v>0</v>
      </c>
      <c r="Z54" s="26">
        <f>data!M79</f>
        <v>0</v>
      </c>
      <c r="AB54" s="14">
        <f>data!B119</f>
        <v>0</v>
      </c>
      <c r="AC54" s="37">
        <f>data!C119</f>
        <v>0</v>
      </c>
      <c r="AD54" s="38">
        <f>data!D119</f>
        <v>0</v>
      </c>
      <c r="AE54" s="16">
        <f>data!E119</f>
        <v>0</v>
      </c>
      <c r="AF54" s="21">
        <f>data!F119</f>
        <v>0</v>
      </c>
      <c r="AG54" s="15">
        <f>data!G119</f>
        <v>0</v>
      </c>
      <c r="AH54" s="26">
        <f>data!H119</f>
        <v>0</v>
      </c>
      <c r="AI54" s="15">
        <f>data!I119</f>
        <v>0</v>
      </c>
      <c r="AJ54" s="15">
        <f>data!J119</f>
        <v>0</v>
      </c>
      <c r="AK54" s="26">
        <f>data!K119</f>
        <v>0</v>
      </c>
      <c r="AL54" s="15">
        <f>data!L119</f>
        <v>0</v>
      </c>
      <c r="AM54" s="26">
        <f>data!M119</f>
        <v>0</v>
      </c>
    </row>
    <row r="55" spans="2:39" ht="15.75" x14ac:dyDescent="0.25">
      <c r="B55" s="14">
        <f>data!B40</f>
        <v>0</v>
      </c>
      <c r="C55" s="37">
        <f>data!C40</f>
        <v>0</v>
      </c>
      <c r="D55" s="38">
        <f>data!D40</f>
        <v>0</v>
      </c>
      <c r="E55" s="16">
        <f>data!E40</f>
        <v>0</v>
      </c>
      <c r="F55" s="21">
        <f>data!F40</f>
        <v>0</v>
      </c>
      <c r="G55" s="15">
        <f>data!G40</f>
        <v>0</v>
      </c>
      <c r="H55" s="26">
        <f>data!H40</f>
        <v>0</v>
      </c>
      <c r="I55" s="15">
        <f>data!I40</f>
        <v>0</v>
      </c>
      <c r="J55" s="15">
        <f>data!J40</f>
        <v>0</v>
      </c>
      <c r="K55" s="63">
        <f>data!K40</f>
        <v>0</v>
      </c>
      <c r="L55" s="15">
        <f>data!L40</f>
        <v>0</v>
      </c>
      <c r="M55" s="26">
        <f>data!M40</f>
        <v>0</v>
      </c>
      <c r="O55" s="14">
        <f>data!B80</f>
        <v>0</v>
      </c>
      <c r="P55" s="37">
        <f>data!C80</f>
        <v>0</v>
      </c>
      <c r="Q55" s="38">
        <f>data!D80</f>
        <v>0</v>
      </c>
      <c r="R55" s="16">
        <f>data!E80</f>
        <v>0</v>
      </c>
      <c r="S55" s="21">
        <f>data!F80</f>
        <v>0</v>
      </c>
      <c r="T55" s="15">
        <f>data!G80</f>
        <v>0</v>
      </c>
      <c r="U55" s="26">
        <f>data!H80</f>
        <v>0</v>
      </c>
      <c r="V55" s="15">
        <f>data!I80</f>
        <v>0</v>
      </c>
      <c r="W55" s="15">
        <f>data!J80</f>
        <v>0</v>
      </c>
      <c r="X55" s="26">
        <f>data!K80</f>
        <v>0</v>
      </c>
      <c r="Y55" s="15">
        <f>data!L80</f>
        <v>0</v>
      </c>
      <c r="Z55" s="26">
        <f>data!M80</f>
        <v>0</v>
      </c>
      <c r="AB55" s="14">
        <f>data!B120</f>
        <v>0</v>
      </c>
      <c r="AC55" s="37">
        <f>data!C120</f>
        <v>0</v>
      </c>
      <c r="AD55" s="38">
        <f>data!D120</f>
        <v>0</v>
      </c>
      <c r="AE55" s="16">
        <f>data!E120</f>
        <v>0</v>
      </c>
      <c r="AF55" s="21">
        <f>data!F120</f>
        <v>0</v>
      </c>
      <c r="AG55" s="15">
        <f>data!G120</f>
        <v>0</v>
      </c>
      <c r="AH55" s="26">
        <f>data!H120</f>
        <v>0</v>
      </c>
      <c r="AI55" s="15">
        <f>data!I120</f>
        <v>0</v>
      </c>
      <c r="AJ55" s="15">
        <f>data!J120</f>
        <v>0</v>
      </c>
      <c r="AK55" s="26">
        <f>data!K120</f>
        <v>0</v>
      </c>
      <c r="AL55" s="15">
        <f>data!L120</f>
        <v>0</v>
      </c>
      <c r="AM55" s="26">
        <f>data!M120</f>
        <v>0</v>
      </c>
    </row>
    <row r="56" spans="2:39" ht="16.5" thickBot="1" x14ac:dyDescent="0.3">
      <c r="B56" s="17">
        <f>data!B41</f>
        <v>0</v>
      </c>
      <c r="C56" s="39">
        <f>data!C41</f>
        <v>0</v>
      </c>
      <c r="D56" s="40">
        <f>data!D41</f>
        <v>0</v>
      </c>
      <c r="E56" s="19">
        <f>data!E41</f>
        <v>0</v>
      </c>
      <c r="F56" s="22">
        <f>data!F41</f>
        <v>0</v>
      </c>
      <c r="G56" s="18">
        <f>data!G41</f>
        <v>0</v>
      </c>
      <c r="H56" s="27">
        <f>data!H41</f>
        <v>0</v>
      </c>
      <c r="I56" s="18">
        <f>data!I41</f>
        <v>0</v>
      </c>
      <c r="J56" s="18">
        <f>data!J41</f>
        <v>0</v>
      </c>
      <c r="K56" s="64">
        <f>data!K41</f>
        <v>0</v>
      </c>
      <c r="L56" s="18">
        <f>data!L41</f>
        <v>0</v>
      </c>
      <c r="M56" s="27">
        <f>data!M41</f>
        <v>0</v>
      </c>
      <c r="O56" s="17">
        <f>data!B81</f>
        <v>0</v>
      </c>
      <c r="P56" s="39">
        <f>data!C81</f>
        <v>0</v>
      </c>
      <c r="Q56" s="40">
        <f>data!D81</f>
        <v>0</v>
      </c>
      <c r="R56" s="19">
        <f>data!E81</f>
        <v>0</v>
      </c>
      <c r="S56" s="22">
        <f>data!F81</f>
        <v>0</v>
      </c>
      <c r="T56" s="18">
        <f>data!G81</f>
        <v>0</v>
      </c>
      <c r="U56" s="27">
        <f>data!H81</f>
        <v>0</v>
      </c>
      <c r="V56" s="18">
        <f>data!I81</f>
        <v>0</v>
      </c>
      <c r="W56" s="18">
        <f>data!J81</f>
        <v>0</v>
      </c>
      <c r="X56" s="27">
        <f>data!K81</f>
        <v>0</v>
      </c>
      <c r="Y56" s="18">
        <f>data!L81</f>
        <v>0</v>
      </c>
      <c r="Z56" s="27">
        <f>data!M81</f>
        <v>0</v>
      </c>
      <c r="AB56" s="17">
        <f>data!B121</f>
        <v>0</v>
      </c>
      <c r="AC56" s="39">
        <f>data!C121</f>
        <v>0</v>
      </c>
      <c r="AD56" s="40">
        <f>data!D121</f>
        <v>0</v>
      </c>
      <c r="AE56" s="19">
        <f>data!E121</f>
        <v>0</v>
      </c>
      <c r="AF56" s="22">
        <f>data!F121</f>
        <v>0</v>
      </c>
      <c r="AG56" s="18">
        <f>data!G121</f>
        <v>0</v>
      </c>
      <c r="AH56" s="27">
        <f>data!H121</f>
        <v>0</v>
      </c>
      <c r="AI56" s="18">
        <f>data!I121</f>
        <v>0</v>
      </c>
      <c r="AJ56" s="18">
        <f>data!J121</f>
        <v>0</v>
      </c>
      <c r="AK56" s="27">
        <f>data!K121</f>
        <v>0</v>
      </c>
      <c r="AL56" s="18">
        <f>data!L121</f>
        <v>0</v>
      </c>
      <c r="AM56" s="27">
        <f>data!M121</f>
        <v>0</v>
      </c>
    </row>
  </sheetData>
  <mergeCells count="48">
    <mergeCell ref="M44:M45"/>
    <mergeCell ref="AM2:AM3"/>
    <mergeCell ref="AM16:AM17"/>
    <mergeCell ref="AM30:AM31"/>
    <mergeCell ref="AM44:AM45"/>
    <mergeCell ref="Z44:Z45"/>
    <mergeCell ref="M2:M3"/>
    <mergeCell ref="M16:M17"/>
    <mergeCell ref="M30:M31"/>
    <mergeCell ref="Z2:Z3"/>
    <mergeCell ref="Z16:Z17"/>
    <mergeCell ref="Z30:Z31"/>
    <mergeCell ref="AI30:AJ31"/>
    <mergeCell ref="AK30:AL31"/>
    <mergeCell ref="AI44:AJ45"/>
    <mergeCell ref="AK44:AL45"/>
    <mergeCell ref="AF30:AH31"/>
    <mergeCell ref="AF44:AH45"/>
    <mergeCell ref="AI2:AJ3"/>
    <mergeCell ref="AK2:AL3"/>
    <mergeCell ref="AI16:AJ17"/>
    <mergeCell ref="AK16:AL17"/>
    <mergeCell ref="AF2:AH3"/>
    <mergeCell ref="AF16:AH17"/>
    <mergeCell ref="V30:W31"/>
    <mergeCell ref="X30:Y31"/>
    <mergeCell ref="V44:W45"/>
    <mergeCell ref="X44:Y45"/>
    <mergeCell ref="S30:U31"/>
    <mergeCell ref="S44:U45"/>
    <mergeCell ref="V2:W3"/>
    <mergeCell ref="X2:Y3"/>
    <mergeCell ref="V16:W17"/>
    <mergeCell ref="X16:Y17"/>
    <mergeCell ref="S2:U3"/>
    <mergeCell ref="S16:U17"/>
    <mergeCell ref="K44:L45"/>
    <mergeCell ref="I2:J3"/>
    <mergeCell ref="K2:L3"/>
    <mergeCell ref="I16:J17"/>
    <mergeCell ref="K16:L17"/>
    <mergeCell ref="I30:J31"/>
    <mergeCell ref="K30:L31"/>
    <mergeCell ref="F2:H3"/>
    <mergeCell ref="F16:H17"/>
    <mergeCell ref="F30:H31"/>
    <mergeCell ref="F44:H45"/>
    <mergeCell ref="I44:J45"/>
  </mergeCells>
  <conditionalFormatting sqref="C3">
    <cfRule type="cellIs" dxfId="95" priority="183" operator="greaterThan">
      <formula>0</formula>
    </cfRule>
    <cfRule type="cellIs" dxfId="94" priority="184" operator="lessThan">
      <formula>0</formula>
    </cfRule>
  </conditionalFormatting>
  <conditionalFormatting sqref="D3">
    <cfRule type="cellIs" dxfId="93" priority="181" operator="greaterThan">
      <formula>0</formula>
    </cfRule>
    <cfRule type="cellIs" dxfId="92" priority="182" operator="lessThan">
      <formula>0</formula>
    </cfRule>
  </conditionalFormatting>
  <conditionalFormatting sqref="B5:C14 L5:M14">
    <cfRule type="cellIs" dxfId="91" priority="180" operator="equal">
      <formula>"Fexobit"</formula>
    </cfRule>
  </conditionalFormatting>
  <conditionalFormatting sqref="D5:F14">
    <cfRule type="cellIs" dxfId="90" priority="179" operator="equal">
      <formula>"Fexobit"</formula>
    </cfRule>
  </conditionalFormatting>
  <conditionalFormatting sqref="J5:M14">
    <cfRule type="cellIs" dxfId="89" priority="89" operator="greaterThan">
      <formula>0.0041</formula>
    </cfRule>
    <cfRule type="cellIs" dxfId="88" priority="118" operator="between">
      <formula>0.00001</formula>
      <formula>0.004</formula>
    </cfRule>
  </conditionalFormatting>
  <conditionalFormatting sqref="P3">
    <cfRule type="cellIs" dxfId="87" priority="87" operator="greaterThan">
      <formula>0</formula>
    </cfRule>
    <cfRule type="cellIs" dxfId="86" priority="88" operator="lessThan">
      <formula>0</formula>
    </cfRule>
  </conditionalFormatting>
  <conditionalFormatting sqref="Q3">
    <cfRule type="cellIs" dxfId="85" priority="85" operator="greaterThan">
      <formula>0</formula>
    </cfRule>
    <cfRule type="cellIs" dxfId="84" priority="86" operator="lessThan">
      <formula>0</formula>
    </cfRule>
  </conditionalFormatting>
  <conditionalFormatting sqref="O5:P14 Y5:Z14">
    <cfRule type="cellIs" dxfId="83" priority="84" operator="equal">
      <formula>"Fexobit"</formula>
    </cfRule>
  </conditionalFormatting>
  <conditionalFormatting sqref="Q5:S14">
    <cfRule type="cellIs" dxfId="82" priority="83" operator="equal">
      <formula>"Fexobit"</formula>
    </cfRule>
  </conditionalFormatting>
  <conditionalFormatting sqref="W5:Z14">
    <cfRule type="cellIs" dxfId="81" priority="81" operator="greaterThan">
      <formula>0.0041</formula>
    </cfRule>
    <cfRule type="cellIs" dxfId="80" priority="82" operator="between">
      <formula>0.00001</formula>
      <formula>0.004</formula>
    </cfRule>
  </conditionalFormatting>
  <conditionalFormatting sqref="C17">
    <cfRule type="cellIs" dxfId="79" priority="79" operator="greaterThan">
      <formula>0</formula>
    </cfRule>
    <cfRule type="cellIs" dxfId="78" priority="80" operator="lessThan">
      <formula>0</formula>
    </cfRule>
  </conditionalFormatting>
  <conditionalFormatting sqref="D17">
    <cfRule type="cellIs" dxfId="77" priority="77" operator="greaterThan">
      <formula>0</formula>
    </cfRule>
    <cfRule type="cellIs" dxfId="76" priority="78" operator="lessThan">
      <formula>0</formula>
    </cfRule>
  </conditionalFormatting>
  <conditionalFormatting sqref="B19:C28 L19:M28">
    <cfRule type="cellIs" dxfId="75" priority="76" operator="equal">
      <formula>"Fexobit"</formula>
    </cfRule>
  </conditionalFormatting>
  <conditionalFormatting sqref="D19:F28">
    <cfRule type="cellIs" dxfId="74" priority="75" operator="equal">
      <formula>"Fexobit"</formula>
    </cfRule>
  </conditionalFormatting>
  <conditionalFormatting sqref="J19:M28">
    <cfRule type="cellIs" dxfId="73" priority="73" operator="greaterThan">
      <formula>0.0041</formula>
    </cfRule>
    <cfRule type="cellIs" dxfId="72" priority="74" operator="between">
      <formula>0.00001</formula>
      <formula>0.004</formula>
    </cfRule>
  </conditionalFormatting>
  <conditionalFormatting sqref="P17">
    <cfRule type="cellIs" dxfId="71" priority="71" operator="greaterThan">
      <formula>0</formula>
    </cfRule>
    <cfRule type="cellIs" dxfId="70" priority="72" operator="lessThan">
      <formula>0</formula>
    </cfRule>
  </conditionalFormatting>
  <conditionalFormatting sqref="Q17">
    <cfRule type="cellIs" dxfId="69" priority="69" operator="greaterThan">
      <formula>0</formula>
    </cfRule>
    <cfRule type="cellIs" dxfId="68" priority="70" operator="lessThan">
      <formula>0</formula>
    </cfRule>
  </conditionalFormatting>
  <conditionalFormatting sqref="O19:P28 Y19:Z28">
    <cfRule type="cellIs" dxfId="67" priority="68" operator="equal">
      <formula>"Fexobit"</formula>
    </cfRule>
  </conditionalFormatting>
  <conditionalFormatting sqref="Q19:S28">
    <cfRule type="cellIs" dxfId="66" priority="67" operator="equal">
      <formula>"Fexobit"</formula>
    </cfRule>
  </conditionalFormatting>
  <conditionalFormatting sqref="W19:Z28">
    <cfRule type="cellIs" dxfId="65" priority="65" operator="greaterThan">
      <formula>0.0041</formula>
    </cfRule>
    <cfRule type="cellIs" dxfId="64" priority="66" operator="between">
      <formula>0.00001</formula>
      <formula>0.004</formula>
    </cfRule>
  </conditionalFormatting>
  <conditionalFormatting sqref="C31">
    <cfRule type="cellIs" dxfId="63" priority="63" operator="greaterThan">
      <formula>0</formula>
    </cfRule>
    <cfRule type="cellIs" dxfId="62" priority="64" operator="lessThan">
      <formula>0</formula>
    </cfRule>
  </conditionalFormatting>
  <conditionalFormatting sqref="D31">
    <cfRule type="cellIs" dxfId="61" priority="61" operator="greaterThan">
      <formula>0</formula>
    </cfRule>
    <cfRule type="cellIs" dxfId="60" priority="62" operator="lessThan">
      <formula>0</formula>
    </cfRule>
  </conditionalFormatting>
  <conditionalFormatting sqref="B33:C42 L33:M42">
    <cfRule type="cellIs" dxfId="59" priority="60" operator="equal">
      <formula>"Fexobit"</formula>
    </cfRule>
  </conditionalFormatting>
  <conditionalFormatting sqref="D33:F42">
    <cfRule type="cellIs" dxfId="58" priority="59" operator="equal">
      <formula>"Fexobit"</formula>
    </cfRule>
  </conditionalFormatting>
  <conditionalFormatting sqref="J33:M42">
    <cfRule type="cellIs" dxfId="57" priority="57" operator="greaterThan">
      <formula>0.0041</formula>
    </cfRule>
    <cfRule type="cellIs" dxfId="56" priority="58" operator="between">
      <formula>0.00001</formula>
      <formula>0.004</formula>
    </cfRule>
  </conditionalFormatting>
  <conditionalFormatting sqref="P31">
    <cfRule type="cellIs" dxfId="55" priority="55" operator="greaterThan">
      <formula>0</formula>
    </cfRule>
    <cfRule type="cellIs" dxfId="54" priority="56" operator="lessThan">
      <formula>0</formula>
    </cfRule>
  </conditionalFormatting>
  <conditionalFormatting sqref="Q31">
    <cfRule type="cellIs" dxfId="53" priority="53" operator="greaterThan">
      <formula>0</formula>
    </cfRule>
    <cfRule type="cellIs" dxfId="52" priority="54" operator="lessThan">
      <formula>0</formula>
    </cfRule>
  </conditionalFormatting>
  <conditionalFormatting sqref="O33:P42 Y33:Z42">
    <cfRule type="cellIs" dxfId="51" priority="52" operator="equal">
      <formula>"Fexobit"</formula>
    </cfRule>
  </conditionalFormatting>
  <conditionalFormatting sqref="Q33:S42">
    <cfRule type="cellIs" dxfId="50" priority="51" operator="equal">
      <formula>"Fexobit"</formula>
    </cfRule>
  </conditionalFormatting>
  <conditionalFormatting sqref="W33:Z42">
    <cfRule type="cellIs" dxfId="49" priority="49" operator="greaterThan">
      <formula>0.0041</formula>
    </cfRule>
    <cfRule type="cellIs" dxfId="48" priority="50" operator="between">
      <formula>0.00001</formula>
      <formula>0.004</formula>
    </cfRule>
  </conditionalFormatting>
  <conditionalFormatting sqref="AC3">
    <cfRule type="cellIs" dxfId="47" priority="47" operator="greaterThan">
      <formula>0</formula>
    </cfRule>
    <cfRule type="cellIs" dxfId="46" priority="48" operator="lessThan">
      <formula>0</formula>
    </cfRule>
  </conditionalFormatting>
  <conditionalFormatting sqref="AD3">
    <cfRule type="cellIs" dxfId="45" priority="45" operator="greaterThan">
      <formula>0</formula>
    </cfRule>
    <cfRule type="cellIs" dxfId="44" priority="46" operator="lessThan">
      <formula>0</formula>
    </cfRule>
  </conditionalFormatting>
  <conditionalFormatting sqref="AB5:AC14 AL5:AM14">
    <cfRule type="cellIs" dxfId="43" priority="44" operator="equal">
      <formula>"Fexobit"</formula>
    </cfRule>
  </conditionalFormatting>
  <conditionalFormatting sqref="AD5:AF14">
    <cfRule type="cellIs" dxfId="42" priority="43" operator="equal">
      <formula>"Fexobit"</formula>
    </cfRule>
  </conditionalFormatting>
  <conditionalFormatting sqref="AJ5:AM14">
    <cfRule type="cellIs" dxfId="41" priority="41" operator="greaterThan">
      <formula>0.0041</formula>
    </cfRule>
    <cfRule type="cellIs" dxfId="40" priority="42" operator="between">
      <formula>0.00001</formula>
      <formula>0.004</formula>
    </cfRule>
  </conditionalFormatting>
  <conditionalFormatting sqref="AC17">
    <cfRule type="cellIs" dxfId="39" priority="39" operator="greaterThan">
      <formula>0</formula>
    </cfRule>
    <cfRule type="cellIs" dxfId="38" priority="40" operator="lessThan">
      <formula>0</formula>
    </cfRule>
  </conditionalFormatting>
  <conditionalFormatting sqref="AD17">
    <cfRule type="cellIs" dxfId="37" priority="37" operator="greaterThan">
      <formula>0</formula>
    </cfRule>
    <cfRule type="cellIs" dxfId="36" priority="38" operator="lessThan">
      <formula>0</formula>
    </cfRule>
  </conditionalFormatting>
  <conditionalFormatting sqref="AB19:AC28 AL19:AM28">
    <cfRule type="cellIs" dxfId="35" priority="36" operator="equal">
      <formula>"Fexobit"</formula>
    </cfRule>
  </conditionalFormatting>
  <conditionalFormatting sqref="AD19:AF28">
    <cfRule type="cellIs" dxfId="34" priority="35" operator="equal">
      <formula>"Fexobit"</formula>
    </cfRule>
  </conditionalFormatting>
  <conditionalFormatting sqref="AJ19:AM28">
    <cfRule type="cellIs" dxfId="33" priority="33" operator="greaterThan">
      <formula>0.0041</formula>
    </cfRule>
    <cfRule type="cellIs" dxfId="32" priority="34" operator="between">
      <formula>0.00001</formula>
      <formula>0.004</formula>
    </cfRule>
  </conditionalFormatting>
  <conditionalFormatting sqref="AC31">
    <cfRule type="cellIs" dxfId="31" priority="31" operator="greaterThan">
      <formula>0</formula>
    </cfRule>
    <cfRule type="cellIs" dxfId="30" priority="32" operator="lessThan">
      <formula>0</formula>
    </cfRule>
  </conditionalFormatting>
  <conditionalFormatting sqref="AD31">
    <cfRule type="cellIs" dxfId="29" priority="29" operator="greaterThan">
      <formula>0</formula>
    </cfRule>
    <cfRule type="cellIs" dxfId="28" priority="30" operator="lessThan">
      <formula>0</formula>
    </cfRule>
  </conditionalFormatting>
  <conditionalFormatting sqref="AB33:AC42 AL33:AM42">
    <cfRule type="cellIs" dxfId="27" priority="28" operator="equal">
      <formula>"Fexobit"</formula>
    </cfRule>
  </conditionalFormatting>
  <conditionalFormatting sqref="AD33:AF42">
    <cfRule type="cellIs" dxfId="26" priority="27" operator="equal">
      <formula>"Fexobit"</formula>
    </cfRule>
  </conditionalFormatting>
  <conditionalFormatting sqref="AJ33:AM42">
    <cfRule type="cellIs" dxfId="25" priority="25" operator="greaterThan">
      <formula>0.0041</formula>
    </cfRule>
    <cfRule type="cellIs" dxfId="24" priority="26" operator="between">
      <formula>0.00001</formula>
      <formula>0.004</formula>
    </cfRule>
  </conditionalFormatting>
  <conditionalFormatting sqref="AC45">
    <cfRule type="cellIs" dxfId="23" priority="23" operator="greaterThan">
      <formula>0</formula>
    </cfRule>
    <cfRule type="cellIs" dxfId="22" priority="24" operator="lessThan">
      <formula>0</formula>
    </cfRule>
  </conditionalFormatting>
  <conditionalFormatting sqref="AD45">
    <cfRule type="cellIs" dxfId="21" priority="21" operator="greaterThan">
      <formula>0</formula>
    </cfRule>
    <cfRule type="cellIs" dxfId="20" priority="22" operator="lessThan">
      <formula>0</formula>
    </cfRule>
  </conditionalFormatting>
  <conditionalFormatting sqref="AB47:AC56 AL47:AM56">
    <cfRule type="cellIs" dxfId="19" priority="20" operator="equal">
      <formula>"Fexobit"</formula>
    </cfRule>
  </conditionalFormatting>
  <conditionalFormatting sqref="AD47:AF56">
    <cfRule type="cellIs" dxfId="18" priority="19" operator="equal">
      <formula>"Fexobit"</formula>
    </cfRule>
  </conditionalFormatting>
  <conditionalFormatting sqref="AJ47:AM56">
    <cfRule type="cellIs" dxfId="17" priority="17" operator="greaterThan">
      <formula>0.0041</formula>
    </cfRule>
    <cfRule type="cellIs" dxfId="16" priority="18" operator="between">
      <formula>0.00001</formula>
      <formula>0.004</formula>
    </cfRule>
  </conditionalFormatting>
  <conditionalFormatting sqref="P45">
    <cfRule type="cellIs" dxfId="15" priority="15" operator="greaterThan">
      <formula>0</formula>
    </cfRule>
    <cfRule type="cellIs" dxfId="14" priority="16" operator="lessThan">
      <formula>0</formula>
    </cfRule>
  </conditionalFormatting>
  <conditionalFormatting sqref="Q45">
    <cfRule type="cellIs" dxfId="13" priority="13" operator="greaterThan">
      <formula>0</formula>
    </cfRule>
    <cfRule type="cellIs" dxfId="12" priority="14" operator="lessThan">
      <formula>0</formula>
    </cfRule>
  </conditionalFormatting>
  <conditionalFormatting sqref="O47:P56 Y47:Z56">
    <cfRule type="cellIs" dxfId="11" priority="12" operator="equal">
      <formula>"Fexobit"</formula>
    </cfRule>
  </conditionalFormatting>
  <conditionalFormatting sqref="Q47:S56">
    <cfRule type="cellIs" dxfId="10" priority="11" operator="equal">
      <formula>"Fexobit"</formula>
    </cfRule>
  </conditionalFormatting>
  <conditionalFormatting sqref="W47:Z56">
    <cfRule type="cellIs" dxfId="9" priority="9" operator="greaterThan">
      <formula>0.0041</formula>
    </cfRule>
    <cfRule type="cellIs" dxfId="8" priority="10" operator="between">
      <formula>0.00001</formula>
      <formula>0.004</formula>
    </cfRule>
  </conditionalFormatting>
  <conditionalFormatting sqref="C45">
    <cfRule type="cellIs" dxfId="7" priority="7" operator="greaterThan">
      <formula>0</formula>
    </cfRule>
    <cfRule type="cellIs" dxfId="6" priority="8" operator="lessThan">
      <formula>0</formula>
    </cfRule>
  </conditionalFormatting>
  <conditionalFormatting sqref="D45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B47:C56 L47:M56">
    <cfRule type="cellIs" dxfId="3" priority="4" operator="equal">
      <formula>"Fexobit"</formula>
    </cfRule>
  </conditionalFormatting>
  <conditionalFormatting sqref="D47:F56">
    <cfRule type="cellIs" dxfId="2" priority="3" operator="equal">
      <formula>"Fexobit"</formula>
    </cfRule>
  </conditionalFormatting>
  <conditionalFormatting sqref="J47:M56">
    <cfRule type="cellIs" dxfId="1" priority="1" operator="greaterThan">
      <formula>0.0041</formula>
    </cfRule>
    <cfRule type="cellIs" dxfId="0" priority="2" operator="between">
      <formula>0.00001</formula>
      <formula>0.004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2022-03-13T15:51:17Z</dcterms:modified>
</cp:coreProperties>
</file>