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filterPrivacy="1" codeName="ThisWorkbook" autoCompressPictures="0"/>
  <bookViews>
    <workbookView xWindow="1240" yWindow="760" windowWidth="23720" windowHeight="129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K14" i="1"/>
  <c r="K13" i="1"/>
  <c r="K16" i="1"/>
  <c r="K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</calcChain>
</file>

<file path=xl/sharedStrings.xml><?xml version="1.0" encoding="utf-8"?>
<sst xmlns="http://schemas.openxmlformats.org/spreadsheetml/2006/main" count="60" uniqueCount="35">
  <si>
    <t>Materials</t>
  </si>
  <si>
    <t>Units</t>
  </si>
  <si>
    <t>Baleline value</t>
  </si>
  <si>
    <t>Min</t>
  </si>
  <si>
    <t>Max</t>
  </si>
  <si>
    <t>Std. dev</t>
  </si>
  <si>
    <t>Nutrient &amp; incentives</t>
  </si>
  <si>
    <t>N</t>
  </si>
  <si>
    <t>kg/t-DBS</t>
  </si>
  <si>
    <t>P</t>
  </si>
  <si>
    <t>K</t>
  </si>
  <si>
    <t>Mowing</t>
  </si>
  <si>
    <t>Diesel</t>
  </si>
  <si>
    <t>L/t-DBS</t>
  </si>
  <si>
    <t>Infield drying/raking</t>
  </si>
  <si>
    <t>Chopping (silage)</t>
  </si>
  <si>
    <t>Infield transportation</t>
  </si>
  <si>
    <t>Module building/baling</t>
  </si>
  <si>
    <t>String/tarp</t>
  </si>
  <si>
    <t>m (m2)/t-DBS</t>
  </si>
  <si>
    <t>Module/bale hauling</t>
  </si>
  <si>
    <t>Storage transport</t>
  </si>
  <si>
    <t>Storage at depot</t>
  </si>
  <si>
    <t>Tarp</t>
  </si>
  <si>
    <t>m2/t-DBS</t>
  </si>
  <si>
    <t>Gravel</t>
  </si>
  <si>
    <t>Pellet production</t>
  </si>
  <si>
    <t>Electricity</t>
  </si>
  <si>
    <t>kWh/t-DBS</t>
  </si>
  <si>
    <t>Biorefinery transport</t>
  </si>
  <si>
    <t>Storage at biorefinery</t>
  </si>
  <si>
    <t>Preprocessing</t>
  </si>
  <si>
    <t>Silage with storage depot</t>
  </si>
  <si>
    <t>Natural gas</t>
  </si>
  <si>
    <t>kgCO2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</si>
</sst>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0" tint="-0.14999847407452621"/>
      <name val="Verdana"/>
      <family val="2"/>
    </font>
    <font>
      <sz val="10"/>
      <color theme="4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/>
    <xf numFmtId="164" fontId="2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1" fillId="2" borderId="3" xfId="0" applyFont="1" applyFill="1" applyBorder="1"/>
    <xf numFmtId="0" fontId="1" fillId="0" borderId="1" xfId="0" applyFont="1" applyBorder="1"/>
    <xf numFmtId="0" fontId="2" fillId="0" borderId="5" xfId="0" applyFont="1" applyBorder="1"/>
    <xf numFmtId="164" fontId="2" fillId="0" borderId="5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3" fillId="0" borderId="7" xfId="0" applyFont="1" applyBorder="1"/>
    <xf numFmtId="164" fontId="3" fillId="0" borderId="8" xfId="0" applyNumberFormat="1" applyFont="1" applyBorder="1" applyAlignment="1">
      <alignment horizontal="center"/>
    </xf>
    <xf numFmtId="0" fontId="2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9" xfId="0" applyFont="1" applyBorder="1"/>
    <xf numFmtId="0" fontId="3" fillId="0" borderId="10" xfId="0" applyFont="1" applyBorder="1"/>
    <xf numFmtId="164" fontId="3" fillId="0" borderId="10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0" xfId="0" applyFont="1" applyBorder="1"/>
    <xf numFmtId="0" fontId="2" fillId="0" borderId="4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20"/>
  <sheetViews>
    <sheetView tabSelected="1" workbookViewId="0">
      <selection activeCell="M13" sqref="M13"/>
    </sheetView>
  </sheetViews>
  <sheetFormatPr baseColWidth="10" defaultColWidth="8.83203125" defaultRowHeight="14" x14ac:dyDescent="0"/>
  <cols>
    <col min="1" max="1" width="32.5" bestFit="1" customWidth="1"/>
    <col min="2" max="2" width="14.83203125" bestFit="1" customWidth="1"/>
    <col min="3" max="3" width="15.1640625" bestFit="1" customWidth="1"/>
    <col min="4" max="4" width="15.83203125" bestFit="1" customWidth="1"/>
    <col min="5" max="5" width="9" bestFit="1" customWidth="1"/>
    <col min="6" max="6" width="10.1640625" bestFit="1" customWidth="1"/>
    <col min="7" max="7" width="9.6640625" bestFit="1" customWidth="1"/>
  </cols>
  <sheetData>
    <row r="1" spans="1:13" ht="15" thickBot="1">
      <c r="A1" s="7" t="s">
        <v>32</v>
      </c>
      <c r="B1" s="8" t="s">
        <v>0</v>
      </c>
      <c r="C1" s="8" t="s">
        <v>1</v>
      </c>
      <c r="D1" s="1" t="s">
        <v>2</v>
      </c>
      <c r="E1" s="1" t="s">
        <v>3</v>
      </c>
      <c r="F1" s="1" t="s">
        <v>4</v>
      </c>
      <c r="G1" s="2" t="s">
        <v>5</v>
      </c>
    </row>
    <row r="2" spans="1:13">
      <c r="A2" s="25" t="s">
        <v>6</v>
      </c>
      <c r="B2" s="9" t="s">
        <v>7</v>
      </c>
      <c r="C2" s="9" t="s">
        <v>8</v>
      </c>
      <c r="D2" s="10">
        <v>7.3493284441454296</v>
      </c>
      <c r="E2" s="10">
        <v>2.032204147521333</v>
      </c>
      <c r="F2" s="10">
        <v>22.393790348353512</v>
      </c>
      <c r="G2" s="11">
        <v>4.1809232675024228</v>
      </c>
      <c r="I2">
        <f>D2/1000</f>
        <v>7.3493284441454292E-3</v>
      </c>
    </row>
    <row r="3" spans="1:13">
      <c r="A3" s="26"/>
      <c r="B3" s="3" t="s">
        <v>9</v>
      </c>
      <c r="C3" s="3" t="s">
        <v>8</v>
      </c>
      <c r="D3" s="5">
        <v>1.448281963179928</v>
      </c>
      <c r="E3" s="5">
        <v>0.12158246703070763</v>
      </c>
      <c r="F3" s="5">
        <v>9.9169813426870679</v>
      </c>
      <c r="G3" s="12">
        <v>1.5432463846910847</v>
      </c>
      <c r="I3">
        <f t="shared" ref="I3:I19" si="0">D3/1000</f>
        <v>1.448281963179928E-3</v>
      </c>
    </row>
    <row r="4" spans="1:13">
      <c r="A4" s="26"/>
      <c r="B4" s="3" t="s">
        <v>10</v>
      </c>
      <c r="C4" s="3" t="s">
        <v>8</v>
      </c>
      <c r="D4" s="5">
        <v>10.18954475442154</v>
      </c>
      <c r="E4" s="5">
        <v>0.99258457163261982</v>
      </c>
      <c r="F4" s="5">
        <v>54.61860796335975</v>
      </c>
      <c r="G4" s="12">
        <v>7.2796792692089891</v>
      </c>
      <c r="I4">
        <f t="shared" si="0"/>
        <v>1.0189544754421541E-2</v>
      </c>
    </row>
    <row r="5" spans="1:13">
      <c r="A5" s="13" t="s">
        <v>11</v>
      </c>
      <c r="B5" s="4" t="s">
        <v>12</v>
      </c>
      <c r="C5" s="4" t="s">
        <v>13</v>
      </c>
      <c r="D5" s="6">
        <v>0</v>
      </c>
      <c r="E5" s="6">
        <v>0</v>
      </c>
      <c r="F5" s="6">
        <v>0</v>
      </c>
      <c r="G5" s="14">
        <v>0</v>
      </c>
      <c r="I5">
        <f t="shared" si="0"/>
        <v>0</v>
      </c>
    </row>
    <row r="6" spans="1:13">
      <c r="A6" s="13" t="s">
        <v>14</v>
      </c>
      <c r="B6" s="4" t="s">
        <v>12</v>
      </c>
      <c r="C6" s="4" t="s">
        <v>13</v>
      </c>
      <c r="D6" s="6">
        <v>0</v>
      </c>
      <c r="E6" s="6">
        <v>0</v>
      </c>
      <c r="F6" s="6">
        <v>0</v>
      </c>
      <c r="G6" s="14">
        <v>0</v>
      </c>
      <c r="I6">
        <f t="shared" si="0"/>
        <v>0</v>
      </c>
    </row>
    <row r="7" spans="1:13">
      <c r="A7" s="15" t="s">
        <v>15</v>
      </c>
      <c r="B7" s="3" t="s">
        <v>12</v>
      </c>
      <c r="C7" s="3" t="s">
        <v>13</v>
      </c>
      <c r="D7" s="5">
        <v>3.0924137350935865</v>
      </c>
      <c r="E7" s="5">
        <v>1.1048022416297372</v>
      </c>
      <c r="F7" s="5">
        <v>9.3632816859154904</v>
      </c>
      <c r="G7" s="12">
        <v>1.2924173212812546</v>
      </c>
      <c r="I7">
        <f t="shared" si="0"/>
        <v>3.0924137350935867E-3</v>
      </c>
    </row>
    <row r="8" spans="1:13">
      <c r="A8" s="15" t="s">
        <v>16</v>
      </c>
      <c r="B8" s="3" t="s">
        <v>12</v>
      </c>
      <c r="C8" s="3" t="s">
        <v>13</v>
      </c>
      <c r="D8" s="5">
        <v>0.38270568595035886</v>
      </c>
      <c r="E8" s="5">
        <v>0.2053397117269736</v>
      </c>
      <c r="F8" s="5">
        <v>0.770117143627846</v>
      </c>
      <c r="G8" s="12">
        <v>9.3880506083442297E-2</v>
      </c>
      <c r="I8">
        <f t="shared" si="0"/>
        <v>3.8270568595035885E-4</v>
      </c>
      <c r="K8">
        <f>(I7+I8+I12+I17)*38.65</f>
        <v>0.19330715215173011</v>
      </c>
    </row>
    <row r="9" spans="1:13">
      <c r="A9" s="27" t="s">
        <v>17</v>
      </c>
      <c r="B9" s="4" t="s">
        <v>12</v>
      </c>
      <c r="C9" s="4" t="s">
        <v>13</v>
      </c>
      <c r="D9" s="6">
        <v>0</v>
      </c>
      <c r="E9" s="6">
        <v>0</v>
      </c>
      <c r="F9" s="6">
        <v>0</v>
      </c>
      <c r="G9" s="14">
        <v>0</v>
      </c>
      <c r="I9">
        <f t="shared" si="0"/>
        <v>0</v>
      </c>
    </row>
    <row r="10" spans="1:13">
      <c r="A10" s="27"/>
      <c r="B10" s="4" t="s">
        <v>18</v>
      </c>
      <c r="C10" s="4" t="s">
        <v>19</v>
      </c>
      <c r="D10" s="6">
        <v>0</v>
      </c>
      <c r="E10" s="6">
        <v>0</v>
      </c>
      <c r="F10" s="6">
        <v>0</v>
      </c>
      <c r="G10" s="14">
        <v>0</v>
      </c>
      <c r="I10">
        <f t="shared" si="0"/>
        <v>0</v>
      </c>
    </row>
    <row r="11" spans="1:13">
      <c r="A11" s="16" t="s">
        <v>20</v>
      </c>
      <c r="B11" s="4" t="s">
        <v>12</v>
      </c>
      <c r="C11" s="4" t="s">
        <v>13</v>
      </c>
      <c r="D11" s="6">
        <v>0</v>
      </c>
      <c r="E11" s="6">
        <v>0</v>
      </c>
      <c r="F11" s="6">
        <v>0</v>
      </c>
      <c r="G11" s="14">
        <v>0</v>
      </c>
      <c r="I11">
        <f t="shared" si="0"/>
        <v>0</v>
      </c>
    </row>
    <row r="12" spans="1:13">
      <c r="A12" s="15" t="s">
        <v>21</v>
      </c>
      <c r="B12" s="3" t="s">
        <v>12</v>
      </c>
      <c r="C12" s="3" t="s">
        <v>13</v>
      </c>
      <c r="D12" s="5">
        <v>0.88088987363259241</v>
      </c>
      <c r="E12" s="5">
        <v>0.27643307071111106</v>
      </c>
      <c r="F12" s="5">
        <v>2.6648341132355551</v>
      </c>
      <c r="G12" s="12">
        <v>0.367262638853532</v>
      </c>
      <c r="I12">
        <f t="shared" si="0"/>
        <v>8.8088987363259242E-4</v>
      </c>
    </row>
    <row r="13" spans="1:13">
      <c r="A13" s="26" t="s">
        <v>22</v>
      </c>
      <c r="B13" s="3" t="s">
        <v>23</v>
      </c>
      <c r="C13" s="3" t="s">
        <v>24</v>
      </c>
      <c r="D13" s="5">
        <v>4.2999047000566772</v>
      </c>
      <c r="E13" s="5">
        <v>2.7789578045472272</v>
      </c>
      <c r="F13" s="5">
        <v>8.2641079967015276</v>
      </c>
      <c r="G13" s="12">
        <v>0.79268986225572746</v>
      </c>
      <c r="I13">
        <f t="shared" si="0"/>
        <v>4.2999047000566769E-3</v>
      </c>
      <c r="K13">
        <f>I13*0.12</f>
        <v>5.1598856400680122E-4</v>
      </c>
      <c r="L13" t="s">
        <v>34</v>
      </c>
      <c r="M13">
        <f>K13+K14</f>
        <v>3.3364133817326987E-3</v>
      </c>
    </row>
    <row r="14" spans="1:13">
      <c r="A14" s="26"/>
      <c r="B14" s="3" t="s">
        <v>25</v>
      </c>
      <c r="C14" s="3" t="s">
        <v>24</v>
      </c>
      <c r="D14" s="5">
        <v>3.5060723207770592</v>
      </c>
      <c r="E14" s="5">
        <v>2.2657279273803144</v>
      </c>
      <c r="F14" s="5">
        <v>6.7389119076131001</v>
      </c>
      <c r="G14" s="12">
        <v>0.64644494114439688</v>
      </c>
      <c r="I14">
        <f t="shared" si="0"/>
        <v>3.5060723207770593E-3</v>
      </c>
      <c r="K14">
        <f>I14*3.64*0.13*1.7</f>
        <v>2.8204248177258976E-3</v>
      </c>
      <c r="L14" t="s">
        <v>34</v>
      </c>
    </row>
    <row r="15" spans="1:13">
      <c r="A15" s="23" t="s">
        <v>26</v>
      </c>
      <c r="B15" s="24" t="s">
        <v>27</v>
      </c>
      <c r="C15" s="24" t="s">
        <v>28</v>
      </c>
      <c r="D15" s="21">
        <v>122.87929635291049</v>
      </c>
      <c r="E15" s="21">
        <v>118.98</v>
      </c>
      <c r="F15" s="21">
        <v>133.92827372339133</v>
      </c>
      <c r="G15" s="22">
        <v>2.2526330146226821</v>
      </c>
      <c r="I15">
        <f t="shared" si="0"/>
        <v>0.12287929635291049</v>
      </c>
    </row>
    <row r="16" spans="1:13">
      <c r="A16" s="23"/>
      <c r="B16" s="24" t="s">
        <v>33</v>
      </c>
      <c r="C16" s="24" t="s">
        <v>8</v>
      </c>
      <c r="D16" s="21">
        <v>65.3923658596444</v>
      </c>
      <c r="E16" s="21">
        <v>20.224155165912496</v>
      </c>
      <c r="F16" s="21">
        <v>404.4831033182499</v>
      </c>
      <c r="G16" s="22">
        <v>69.132822390667144</v>
      </c>
      <c r="I16">
        <f t="shared" si="0"/>
        <v>6.5392365859644405E-2</v>
      </c>
      <c r="K16">
        <f>I16*52.2</f>
        <v>3.413481497873438</v>
      </c>
    </row>
    <row r="17" spans="1:9">
      <c r="A17" s="15" t="s">
        <v>29</v>
      </c>
      <c r="B17" s="3" t="s">
        <v>12</v>
      </c>
      <c r="C17" s="3" t="s">
        <v>13</v>
      </c>
      <c r="D17" s="5">
        <v>0.64546941558814808</v>
      </c>
      <c r="E17" s="5">
        <v>0.33323468190222216</v>
      </c>
      <c r="F17" s="5">
        <v>1.3537609997837035</v>
      </c>
      <c r="G17" s="12">
        <v>0.16618282611393256</v>
      </c>
      <c r="I17">
        <f t="shared" si="0"/>
        <v>6.4546941558814807E-4</v>
      </c>
    </row>
    <row r="18" spans="1:9">
      <c r="A18" s="27" t="s">
        <v>30</v>
      </c>
      <c r="B18" s="4" t="s">
        <v>23</v>
      </c>
      <c r="C18" s="4" t="s">
        <v>24</v>
      </c>
      <c r="D18" s="6">
        <v>0</v>
      </c>
      <c r="E18" s="6">
        <v>0</v>
      </c>
      <c r="F18" s="6">
        <v>0</v>
      </c>
      <c r="G18" s="14">
        <v>0</v>
      </c>
      <c r="I18">
        <f t="shared" si="0"/>
        <v>0</v>
      </c>
    </row>
    <row r="19" spans="1:9">
      <c r="A19" s="27"/>
      <c r="B19" s="4" t="s">
        <v>25</v>
      </c>
      <c r="C19" s="4" t="s">
        <v>24</v>
      </c>
      <c r="D19" s="6">
        <v>0</v>
      </c>
      <c r="E19" s="6">
        <v>0</v>
      </c>
      <c r="F19" s="6">
        <v>0</v>
      </c>
      <c r="G19" s="14">
        <v>0</v>
      </c>
      <c r="I19">
        <f t="shared" si="0"/>
        <v>0</v>
      </c>
    </row>
    <row r="20" spans="1:9" ht="15" thickBot="1">
      <c r="A20" s="17" t="s">
        <v>31</v>
      </c>
      <c r="B20" s="18" t="s">
        <v>27</v>
      </c>
      <c r="C20" s="18" t="s">
        <v>28</v>
      </c>
      <c r="D20" s="19">
        <v>0</v>
      </c>
      <c r="E20" s="19">
        <v>0</v>
      </c>
      <c r="F20" s="19">
        <v>0</v>
      </c>
      <c r="G20" s="20">
        <v>0</v>
      </c>
    </row>
  </sheetData>
  <mergeCells count="4">
    <mergeCell ref="A2:A4"/>
    <mergeCell ref="A9:A10"/>
    <mergeCell ref="A13:A14"/>
    <mergeCell ref="A18:A19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2018-05-15T19:01:46Z</dcterms:modified>
</cp:coreProperties>
</file>