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olegkirichenko/Documents/Arduino/ph_calibrate/data/"/>
    </mc:Choice>
  </mc:AlternateContent>
  <bookViews>
    <workbookView xWindow="0" yWindow="0" windowWidth="25600" windowHeight="16000" tabRatio="500" activeTab="3"/>
  </bookViews>
  <sheets>
    <sheet name="DATALOG1" sheetId="1" r:id="rId1"/>
    <sheet name="DATALOG2" sheetId="2" r:id="rId2"/>
    <sheet name="DATALOG3" sheetId="3" r:id="rId3"/>
    <sheet name="Calibration" sheetId="4" r:id="rId4"/>
  </sheets>
  <definedNames>
    <definedName name="DATALOG2" localSheetId="1">DATALOG2!$B$2:$B$17</definedName>
    <definedName name="DATALOG3" localSheetId="2">DATALOG3!$B$2:$B$17</definedName>
    <definedName name="solver_eng" localSheetId="3" hidden="1">1</definedName>
    <definedName name="solver_lin" localSheetId="3" hidden="1">2</definedName>
    <definedName name="solver_neg" localSheetId="3" hidden="1">1</definedName>
    <definedName name="solver_num" localSheetId="3" hidden="1">0</definedName>
    <definedName name="solver_opt" localSheetId="3" hidden="1">Calibration!$A$2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B19" i="3"/>
  <c r="A2" i="4"/>
  <c r="B2" i="4"/>
  <c r="B19" i="2"/>
  <c r="A3" i="4"/>
  <c r="B3" i="4"/>
  <c r="B19" i="1"/>
  <c r="A4" i="4"/>
  <c r="B4" i="4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" i="2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nnections.xml><?xml version="1.0" encoding="utf-8"?>
<connections xmlns="http://schemas.openxmlformats.org/spreadsheetml/2006/main">
  <connection id="1" name="DATALOG2" type="6" refreshedVersion="0" background="1" saveData="1">
    <textPr fileType="mac" codePage="10000" sourceFile="/Users/olegkirichenko/Documents/Arduino/ph_calibrate/data/DATALOG2.CSV" decimal="," thousands=" " comma="1">
      <textFields>
        <textField/>
      </textFields>
    </textPr>
  </connection>
  <connection id="2" name="DATALOG3" type="6" refreshedVersion="0" background="1" saveData="1">
    <textPr fileType="mac" codePage="10000" sourceFile="/Users/olegkirichenko/Documents/Arduino/ph_calibrate/data/DATALOG3.CSV" decimal=",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<sst xmlns="http://schemas.openxmlformats.org/spreadsheetml/2006/main" count="19" uniqueCount="6">
  <si>
    <t>pH</t>
  </si>
  <si>
    <t>A</t>
  </si>
  <si>
    <t>T, min</t>
  </si>
  <si>
    <t>A_avg</t>
  </si>
  <si>
    <t>pH calculated:</t>
  </si>
  <si>
    <t>Type 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</si>
</sst>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DATALOG1!$A$2:$A$17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DATALOG1!$B$2:$B$17</c:f>
              <c:numCache>
                <c:formatCode>General</c:formatCode>
                <c:ptCount val="16"/>
                <c:pt idx="0">
                  <c:v>797.42</c:v>
                </c:pt>
                <c:pt idx="1">
                  <c:v>802.03</c:v>
                </c:pt>
                <c:pt idx="2">
                  <c:v>803.09</c:v>
                </c:pt>
                <c:pt idx="3">
                  <c:v>803.11</c:v>
                </c:pt>
                <c:pt idx="4">
                  <c:v>803.24</c:v>
                </c:pt>
                <c:pt idx="5">
                  <c:v>803.3</c:v>
                </c:pt>
                <c:pt idx="6">
                  <c:v>803.57</c:v>
                </c:pt>
                <c:pt idx="7">
                  <c:v>803.6</c:v>
                </c:pt>
                <c:pt idx="8">
                  <c:v>804.04</c:v>
                </c:pt>
                <c:pt idx="9">
                  <c:v>803.53</c:v>
                </c:pt>
                <c:pt idx="10">
                  <c:v>803.53</c:v>
                </c:pt>
                <c:pt idx="11">
                  <c:v>803.89</c:v>
                </c:pt>
                <c:pt idx="12">
                  <c:v>804.2</c:v>
                </c:pt>
                <c:pt idx="13">
                  <c:v>803.86</c:v>
                </c:pt>
                <c:pt idx="14">
                  <c:v>803.82</c:v>
                </c:pt>
                <c:pt idx="15">
                  <c:v>804.52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DATALOG1!$A$2:$A$17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DATALOG1!$C$2:$C$17</c:f>
              <c:numCache>
                <c:formatCode>General</c:formatCode>
                <c:ptCount val="16"/>
                <c:pt idx="0">
                  <c:v>803.8877777777777</c:v>
                </c:pt>
                <c:pt idx="1">
                  <c:v>803.8877777777777</c:v>
                </c:pt>
                <c:pt idx="2">
                  <c:v>803.8877777777777</c:v>
                </c:pt>
                <c:pt idx="3">
                  <c:v>803.8877777777777</c:v>
                </c:pt>
                <c:pt idx="4">
                  <c:v>803.8877777777777</c:v>
                </c:pt>
                <c:pt idx="5">
                  <c:v>803.8877777777777</c:v>
                </c:pt>
                <c:pt idx="6">
                  <c:v>803.8877777777777</c:v>
                </c:pt>
                <c:pt idx="7">
                  <c:v>803.8877777777777</c:v>
                </c:pt>
                <c:pt idx="8">
                  <c:v>803.8877777777777</c:v>
                </c:pt>
                <c:pt idx="9">
                  <c:v>803.8877777777777</c:v>
                </c:pt>
                <c:pt idx="10">
                  <c:v>803.8877777777777</c:v>
                </c:pt>
                <c:pt idx="11">
                  <c:v>803.8877777777777</c:v>
                </c:pt>
                <c:pt idx="12">
                  <c:v>803.8877777777777</c:v>
                </c:pt>
                <c:pt idx="13">
                  <c:v>803.8877777777777</c:v>
                </c:pt>
                <c:pt idx="14">
                  <c:v>803.8877777777777</c:v>
                </c:pt>
                <c:pt idx="15">
                  <c:v>803.8877777777777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4279664"/>
        <c:axId val="-1204277888"/>
      </c:lineChart>
      <c:catAx>
        <c:axId val="-120427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4277888"/>
        <c:crosses val="autoZero"/>
        <c:auto val="1"/>
        <c:lblAlgn val="ctr"/>
        <c:lblOffset val="100"/>
        <c:noMultiLvlLbl val="0"/>
      </c:catAx>
      <c:valAx>
        <c:axId val="-1204277888"/>
        <c:scaling>
          <c:orientation val="minMax"/>
          <c:max val="805.0"/>
          <c:min val="79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427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DATALOG2!$A$2:$A$17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DATALOG2!$B$2:$B$17</c:f>
              <c:numCache>
                <c:formatCode>General</c:formatCode>
                <c:ptCount val="16"/>
                <c:pt idx="0">
                  <c:v>689.33</c:v>
                </c:pt>
                <c:pt idx="1">
                  <c:v>693.49</c:v>
                </c:pt>
                <c:pt idx="2">
                  <c:v>693.76</c:v>
                </c:pt>
                <c:pt idx="3">
                  <c:v>693.4400000000001</c:v>
                </c:pt>
                <c:pt idx="4">
                  <c:v>693.49</c:v>
                </c:pt>
                <c:pt idx="5">
                  <c:v>694.18</c:v>
                </c:pt>
                <c:pt idx="6">
                  <c:v>693.88</c:v>
                </c:pt>
                <c:pt idx="7">
                  <c:v>694.07</c:v>
                </c:pt>
                <c:pt idx="8">
                  <c:v>693.66</c:v>
                </c:pt>
                <c:pt idx="9">
                  <c:v>693.89</c:v>
                </c:pt>
                <c:pt idx="10">
                  <c:v>693.69</c:v>
                </c:pt>
                <c:pt idx="11">
                  <c:v>693.42</c:v>
                </c:pt>
                <c:pt idx="12">
                  <c:v>693.79</c:v>
                </c:pt>
                <c:pt idx="13">
                  <c:v>693.74</c:v>
                </c:pt>
                <c:pt idx="14">
                  <c:v>693.55</c:v>
                </c:pt>
                <c:pt idx="15">
                  <c:v>693.42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DATALOG2!$A$2:$A$17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DATALOG2!$C$2:$C$17</c:f>
              <c:numCache>
                <c:formatCode>General</c:formatCode>
                <c:ptCount val="16"/>
                <c:pt idx="0">
                  <c:v>693.6922222222223</c:v>
                </c:pt>
                <c:pt idx="1">
                  <c:v>693.6922222222223</c:v>
                </c:pt>
                <c:pt idx="2">
                  <c:v>693.6922222222223</c:v>
                </c:pt>
                <c:pt idx="3">
                  <c:v>693.6922222222223</c:v>
                </c:pt>
                <c:pt idx="4">
                  <c:v>693.6922222222223</c:v>
                </c:pt>
                <c:pt idx="5">
                  <c:v>693.6922222222223</c:v>
                </c:pt>
                <c:pt idx="6">
                  <c:v>693.6922222222223</c:v>
                </c:pt>
                <c:pt idx="7">
                  <c:v>693.6922222222223</c:v>
                </c:pt>
                <c:pt idx="8">
                  <c:v>693.6922222222223</c:v>
                </c:pt>
                <c:pt idx="9">
                  <c:v>693.6922222222223</c:v>
                </c:pt>
                <c:pt idx="10">
                  <c:v>693.6922222222223</c:v>
                </c:pt>
                <c:pt idx="11">
                  <c:v>693.6922222222223</c:v>
                </c:pt>
                <c:pt idx="12">
                  <c:v>693.6922222222223</c:v>
                </c:pt>
                <c:pt idx="13">
                  <c:v>693.6922222222223</c:v>
                </c:pt>
                <c:pt idx="14">
                  <c:v>693.6922222222223</c:v>
                </c:pt>
                <c:pt idx="15">
                  <c:v>693.6922222222223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3744240"/>
        <c:axId val="-1203743712"/>
      </c:lineChart>
      <c:catAx>
        <c:axId val="-12037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3743712"/>
        <c:crosses val="autoZero"/>
        <c:auto val="1"/>
        <c:lblAlgn val="ctr"/>
        <c:lblOffset val="100"/>
        <c:noMultiLvlLbl val="0"/>
      </c:catAx>
      <c:valAx>
        <c:axId val="-1203743712"/>
        <c:scaling>
          <c:orientation val="minMax"/>
          <c:min val="68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37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DATALOG3!$A$2:$A$17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DATALOG3!$B$2:$B$17</c:f>
              <c:numCache>
                <c:formatCode>General</c:formatCode>
                <c:ptCount val="16"/>
                <c:pt idx="0">
                  <c:v>585.08</c:v>
                </c:pt>
                <c:pt idx="1">
                  <c:v>585.86</c:v>
                </c:pt>
                <c:pt idx="2">
                  <c:v>585.66</c:v>
                </c:pt>
                <c:pt idx="3">
                  <c:v>586.73</c:v>
                </c:pt>
                <c:pt idx="4">
                  <c:v>585.69</c:v>
                </c:pt>
                <c:pt idx="5">
                  <c:v>586.74</c:v>
                </c:pt>
                <c:pt idx="6">
                  <c:v>586.3099999999999</c:v>
                </c:pt>
                <c:pt idx="7">
                  <c:v>586.14</c:v>
                </c:pt>
                <c:pt idx="8">
                  <c:v>586.0</c:v>
                </c:pt>
                <c:pt idx="9">
                  <c:v>586.1</c:v>
                </c:pt>
                <c:pt idx="10">
                  <c:v>585.7</c:v>
                </c:pt>
                <c:pt idx="11">
                  <c:v>585.89</c:v>
                </c:pt>
                <c:pt idx="12">
                  <c:v>585.87</c:v>
                </c:pt>
                <c:pt idx="13">
                  <c:v>585.75</c:v>
                </c:pt>
                <c:pt idx="14">
                  <c:v>586.26</c:v>
                </c:pt>
                <c:pt idx="15">
                  <c:v>585.7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DATALOG3!$A$2:$A$17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DATALOG3!$C$2:$C$17</c:f>
              <c:numCache>
                <c:formatCode>General</c:formatCode>
                <c:ptCount val="16"/>
                <c:pt idx="0">
                  <c:v>585.9344444444444</c:v>
                </c:pt>
                <c:pt idx="1">
                  <c:v>585.9344444444444</c:v>
                </c:pt>
                <c:pt idx="2">
                  <c:v>585.9344444444444</c:v>
                </c:pt>
                <c:pt idx="3">
                  <c:v>585.9344444444444</c:v>
                </c:pt>
                <c:pt idx="4">
                  <c:v>585.9344444444444</c:v>
                </c:pt>
                <c:pt idx="5">
                  <c:v>585.9344444444444</c:v>
                </c:pt>
                <c:pt idx="6">
                  <c:v>585.9344444444444</c:v>
                </c:pt>
                <c:pt idx="7">
                  <c:v>585.9344444444444</c:v>
                </c:pt>
                <c:pt idx="8">
                  <c:v>585.9344444444444</c:v>
                </c:pt>
                <c:pt idx="9">
                  <c:v>585.9344444444444</c:v>
                </c:pt>
                <c:pt idx="10">
                  <c:v>585.9344444444444</c:v>
                </c:pt>
                <c:pt idx="11">
                  <c:v>585.9344444444444</c:v>
                </c:pt>
                <c:pt idx="12">
                  <c:v>585.9344444444444</c:v>
                </c:pt>
                <c:pt idx="13">
                  <c:v>585.9344444444444</c:v>
                </c:pt>
                <c:pt idx="14">
                  <c:v>585.9344444444444</c:v>
                </c:pt>
                <c:pt idx="15">
                  <c:v>585.9344444444444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7652704"/>
        <c:axId val="-1367651168"/>
      </c:lineChart>
      <c:catAx>
        <c:axId val="-136765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651168"/>
        <c:crosses val="autoZero"/>
        <c:auto val="1"/>
        <c:lblAlgn val="ctr"/>
        <c:lblOffset val="100"/>
        <c:noMultiLvlLbl val="0"/>
      </c:catAx>
      <c:valAx>
        <c:axId val="-1367651168"/>
        <c:scaling>
          <c:orientation val="minMax"/>
          <c:max val="590.0"/>
          <c:min val="5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65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pH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.0"/>
            <c:backward val="100.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Calibration!$A$2:$A$4</c:f>
              <c:numCache>
                <c:formatCode>General</c:formatCode>
                <c:ptCount val="3"/>
                <c:pt idx="0">
                  <c:v>585.9344444444444</c:v>
                </c:pt>
                <c:pt idx="1">
                  <c:v>693.6922222222223</c:v>
                </c:pt>
                <c:pt idx="2">
                  <c:v>803.8877777777777</c:v>
                </c:pt>
              </c:numCache>
            </c:numRef>
          </c:xVal>
          <c:yVal>
            <c:numRef>
              <c:f>Calibration!$B$2:$B$4</c:f>
              <c:numCache>
                <c:formatCode>General</c:formatCode>
                <c:ptCount val="3"/>
                <c:pt idx="0">
                  <c:v>10.01</c:v>
                </c:pt>
                <c:pt idx="1">
                  <c:v>7.01</c:v>
                </c:pt>
                <c:pt idx="2">
                  <c:v>4.01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7526624"/>
        <c:axId val="-1203337728"/>
      </c:scatterChart>
      <c:valAx>
        <c:axId val="-1207526624"/>
        <c:scaling>
          <c:orientation val="minMax"/>
          <c:max val="1000.0"/>
          <c:min val="4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3337728"/>
        <c:crosses val="autoZero"/>
        <c:crossBetween val="midCat"/>
      </c:valAx>
      <c:valAx>
        <c:axId val="-12033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5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0</xdr:rowOff>
    </xdr:from>
    <xdr:to>
      <xdr:col>16</xdr:col>
      <xdr:colOff>787400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12700</xdr:rowOff>
    </xdr:from>
    <xdr:to>
      <xdr:col>16</xdr:col>
      <xdr:colOff>800100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190500</xdr:rowOff>
    </xdr:from>
    <xdr:to>
      <xdr:col>16</xdr:col>
      <xdr:colOff>749300</xdr:colOff>
      <xdr:row>32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25400</xdr:rowOff>
    </xdr:from>
    <xdr:to>
      <xdr:col>16</xdr:col>
      <xdr:colOff>787400</xdr:colOff>
      <xdr:row>32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LOG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LOG3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9" sqref="B19"/>
    </sheetView>
  </sheetViews>
  <sheetFormatPr baseColWidth="10" defaultRowHeight="16" x14ac:dyDescent="0.2"/>
  <sheetData>
    <row r="1" spans="1:3" x14ac:dyDescent="0.2">
      <c r="A1" s="2" t="s">
        <v>2</v>
      </c>
      <c r="B1" s="2" t="s">
        <v>1</v>
      </c>
      <c r="C1" s="2" t="s">
        <v>3</v>
      </c>
    </row>
    <row r="2" spans="1:3" x14ac:dyDescent="0.2">
      <c r="A2">
        <v>1</v>
      </c>
      <c r="B2">
        <v>797.42</v>
      </c>
      <c r="C2">
        <f>$B$19</f>
        <v>803.88777777777773</v>
      </c>
    </row>
    <row r="3" spans="1:3" x14ac:dyDescent="0.2">
      <c r="A3">
        <v>2</v>
      </c>
      <c r="B3">
        <v>802.03</v>
      </c>
      <c r="C3">
        <f>$B$19</f>
        <v>803.88777777777773</v>
      </c>
    </row>
    <row r="4" spans="1:3" x14ac:dyDescent="0.2">
      <c r="A4">
        <v>3</v>
      </c>
      <c r="B4">
        <v>803.09</v>
      </c>
      <c r="C4">
        <f>$B$19</f>
        <v>803.88777777777773</v>
      </c>
    </row>
    <row r="5" spans="1:3" x14ac:dyDescent="0.2">
      <c r="A5">
        <v>4</v>
      </c>
      <c r="B5">
        <v>803.11</v>
      </c>
      <c r="C5">
        <f>$B$19</f>
        <v>803.88777777777773</v>
      </c>
    </row>
    <row r="6" spans="1:3" x14ac:dyDescent="0.2">
      <c r="A6">
        <v>5</v>
      </c>
      <c r="B6">
        <v>803.24</v>
      </c>
      <c r="C6">
        <f>$B$19</f>
        <v>803.88777777777773</v>
      </c>
    </row>
    <row r="7" spans="1:3" x14ac:dyDescent="0.2">
      <c r="A7">
        <v>6</v>
      </c>
      <c r="B7">
        <v>803.3</v>
      </c>
      <c r="C7">
        <f>$B$19</f>
        <v>803.88777777777773</v>
      </c>
    </row>
    <row r="8" spans="1:3" x14ac:dyDescent="0.2">
      <c r="A8">
        <v>7</v>
      </c>
      <c r="B8">
        <v>803.57</v>
      </c>
      <c r="C8">
        <f>$B$19</f>
        <v>803.88777777777773</v>
      </c>
    </row>
    <row r="9" spans="1:3" x14ac:dyDescent="0.2">
      <c r="A9">
        <v>8</v>
      </c>
      <c r="B9" s="1">
        <v>803.6</v>
      </c>
      <c r="C9">
        <f>$B$19</f>
        <v>803.88777777777773</v>
      </c>
    </row>
    <row r="10" spans="1:3" x14ac:dyDescent="0.2">
      <c r="A10">
        <v>9</v>
      </c>
      <c r="B10" s="1">
        <v>804.04</v>
      </c>
      <c r="C10">
        <f>$B$19</f>
        <v>803.88777777777773</v>
      </c>
    </row>
    <row r="11" spans="1:3" x14ac:dyDescent="0.2">
      <c r="A11">
        <v>10</v>
      </c>
      <c r="B11" s="1">
        <v>803.53</v>
      </c>
      <c r="C11">
        <f>$B$19</f>
        <v>803.88777777777773</v>
      </c>
    </row>
    <row r="12" spans="1:3" x14ac:dyDescent="0.2">
      <c r="A12">
        <v>11</v>
      </c>
      <c r="B12" s="1">
        <v>803.53</v>
      </c>
      <c r="C12">
        <f>$B$19</f>
        <v>803.88777777777773</v>
      </c>
    </row>
    <row r="13" spans="1:3" x14ac:dyDescent="0.2">
      <c r="A13">
        <v>12</v>
      </c>
      <c r="B13" s="1">
        <v>803.89</v>
      </c>
      <c r="C13">
        <f>$B$19</f>
        <v>803.88777777777773</v>
      </c>
    </row>
    <row r="14" spans="1:3" x14ac:dyDescent="0.2">
      <c r="A14">
        <v>13</v>
      </c>
      <c r="B14" s="1">
        <v>804.2</v>
      </c>
      <c r="C14">
        <f>$B$19</f>
        <v>803.88777777777773</v>
      </c>
    </row>
    <row r="15" spans="1:3" x14ac:dyDescent="0.2">
      <c r="A15">
        <v>14</v>
      </c>
      <c r="B15" s="1">
        <v>803.86</v>
      </c>
      <c r="C15">
        <f>$B$19</f>
        <v>803.88777777777773</v>
      </c>
    </row>
    <row r="16" spans="1:3" x14ac:dyDescent="0.2">
      <c r="A16">
        <v>15</v>
      </c>
      <c r="B16" s="1">
        <v>803.82</v>
      </c>
      <c r="C16">
        <f>$B$19</f>
        <v>803.88777777777773</v>
      </c>
    </row>
    <row r="17" spans="1:3" x14ac:dyDescent="0.2">
      <c r="A17">
        <v>16</v>
      </c>
      <c r="B17" s="1">
        <v>804.52</v>
      </c>
      <c r="C17">
        <f>$B$19</f>
        <v>803.88777777777773</v>
      </c>
    </row>
    <row r="18" spans="1:3" x14ac:dyDescent="0.2">
      <c r="B18" s="2" t="s">
        <v>1</v>
      </c>
      <c r="C18" s="2" t="s">
        <v>0</v>
      </c>
    </row>
    <row r="19" spans="1:3" x14ac:dyDescent="0.2">
      <c r="B19">
        <f>AVERAGE(B9:B17)</f>
        <v>803.88777777777773</v>
      </c>
      <c r="C19">
        <v>4.01</v>
      </c>
    </row>
  </sheetData>
  <pageMargins left="0.7" right="0.7" top="0.75" bottom="0.75" header="0.3" footer="0.3"/>
  <pageSetup paperSize="9" orientation="portrait" horizontalDpi="0" verticalDpi="0"/>
  <ignoredErrors>
    <ignoredError sqref="B1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9" sqref="B19"/>
    </sheetView>
  </sheetViews>
  <sheetFormatPr baseColWidth="10" defaultRowHeight="16" x14ac:dyDescent="0.2"/>
  <cols>
    <col min="1" max="1" width="6.6640625" bestFit="1" customWidth="1"/>
  </cols>
  <sheetData>
    <row r="1" spans="1:3" x14ac:dyDescent="0.2">
      <c r="A1" s="2" t="s">
        <v>2</v>
      </c>
      <c r="B1" s="2" t="s">
        <v>1</v>
      </c>
      <c r="C1" s="2" t="s">
        <v>3</v>
      </c>
    </row>
    <row r="2" spans="1:3" x14ac:dyDescent="0.2">
      <c r="A2">
        <v>1</v>
      </c>
      <c r="B2">
        <v>689.33</v>
      </c>
      <c r="C2">
        <f>$B$19</f>
        <v>693.69222222222231</v>
      </c>
    </row>
    <row r="3" spans="1:3" x14ac:dyDescent="0.2">
      <c r="A3">
        <v>2</v>
      </c>
      <c r="B3">
        <v>693.49</v>
      </c>
      <c r="C3">
        <f>$B$19</f>
        <v>693.69222222222231</v>
      </c>
    </row>
    <row r="4" spans="1:3" x14ac:dyDescent="0.2">
      <c r="A4">
        <v>3</v>
      </c>
      <c r="B4">
        <v>693.76</v>
      </c>
      <c r="C4">
        <f>$B$19</f>
        <v>693.69222222222231</v>
      </c>
    </row>
    <row r="5" spans="1:3" x14ac:dyDescent="0.2">
      <c r="A5">
        <v>4</v>
      </c>
      <c r="B5">
        <v>693.44</v>
      </c>
      <c r="C5">
        <f>$B$19</f>
        <v>693.69222222222231</v>
      </c>
    </row>
    <row r="6" spans="1:3" x14ac:dyDescent="0.2">
      <c r="A6">
        <v>5</v>
      </c>
      <c r="B6">
        <v>693.49</v>
      </c>
      <c r="C6">
        <f>$B$19</f>
        <v>693.69222222222231</v>
      </c>
    </row>
    <row r="7" spans="1:3" x14ac:dyDescent="0.2">
      <c r="A7">
        <v>6</v>
      </c>
      <c r="B7">
        <v>694.18</v>
      </c>
      <c r="C7">
        <f>$B$19</f>
        <v>693.69222222222231</v>
      </c>
    </row>
    <row r="8" spans="1:3" x14ac:dyDescent="0.2">
      <c r="A8">
        <v>7</v>
      </c>
      <c r="B8">
        <v>693.88</v>
      </c>
      <c r="C8">
        <f>$B$19</f>
        <v>693.69222222222231</v>
      </c>
    </row>
    <row r="9" spans="1:3" x14ac:dyDescent="0.2">
      <c r="A9">
        <v>8</v>
      </c>
      <c r="B9" s="1">
        <v>694.07</v>
      </c>
      <c r="C9">
        <f>$B$19</f>
        <v>693.69222222222231</v>
      </c>
    </row>
    <row r="10" spans="1:3" x14ac:dyDescent="0.2">
      <c r="A10">
        <v>9</v>
      </c>
      <c r="B10" s="1">
        <v>693.66</v>
      </c>
      <c r="C10">
        <f>$B$19</f>
        <v>693.69222222222231</v>
      </c>
    </row>
    <row r="11" spans="1:3" x14ac:dyDescent="0.2">
      <c r="A11">
        <v>10</v>
      </c>
      <c r="B11" s="1">
        <v>693.89</v>
      </c>
      <c r="C11">
        <f>$B$19</f>
        <v>693.69222222222231</v>
      </c>
    </row>
    <row r="12" spans="1:3" x14ac:dyDescent="0.2">
      <c r="A12">
        <v>11</v>
      </c>
      <c r="B12" s="1">
        <v>693.69</v>
      </c>
      <c r="C12">
        <f>$B$19</f>
        <v>693.69222222222231</v>
      </c>
    </row>
    <row r="13" spans="1:3" x14ac:dyDescent="0.2">
      <c r="A13">
        <v>12</v>
      </c>
      <c r="B13" s="1">
        <v>693.42</v>
      </c>
      <c r="C13">
        <f>$B$19</f>
        <v>693.69222222222231</v>
      </c>
    </row>
    <row r="14" spans="1:3" x14ac:dyDescent="0.2">
      <c r="A14">
        <v>13</v>
      </c>
      <c r="B14" s="1">
        <v>693.79</v>
      </c>
      <c r="C14">
        <f>$B$19</f>
        <v>693.69222222222231</v>
      </c>
    </row>
    <row r="15" spans="1:3" x14ac:dyDescent="0.2">
      <c r="A15">
        <v>14</v>
      </c>
      <c r="B15" s="1">
        <v>693.74</v>
      </c>
      <c r="C15">
        <f>$B$19</f>
        <v>693.69222222222231</v>
      </c>
    </row>
    <row r="16" spans="1:3" x14ac:dyDescent="0.2">
      <c r="A16">
        <v>15</v>
      </c>
      <c r="B16" s="1">
        <v>693.55</v>
      </c>
      <c r="C16">
        <f>$B$19</f>
        <v>693.69222222222231</v>
      </c>
    </row>
    <row r="17" spans="1:3" x14ac:dyDescent="0.2">
      <c r="A17">
        <v>16</v>
      </c>
      <c r="B17" s="1">
        <v>693.42</v>
      </c>
      <c r="C17">
        <f>$B$19</f>
        <v>693.69222222222231</v>
      </c>
    </row>
    <row r="18" spans="1:3" x14ac:dyDescent="0.2">
      <c r="B18" s="2" t="s">
        <v>1</v>
      </c>
      <c r="C18" s="2" t="s">
        <v>0</v>
      </c>
    </row>
    <row r="19" spans="1:3" x14ac:dyDescent="0.2">
      <c r="B19">
        <f>AVERAGE(B9:B17)</f>
        <v>693.69222222222231</v>
      </c>
      <c r="C19">
        <v>7.01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9" sqref="B19"/>
    </sheetView>
  </sheetViews>
  <sheetFormatPr baseColWidth="10" defaultRowHeight="16" x14ac:dyDescent="0.2"/>
  <cols>
    <col min="1" max="1" width="6.6640625" bestFit="1" customWidth="1"/>
  </cols>
  <sheetData>
    <row r="1" spans="1:3" x14ac:dyDescent="0.2">
      <c r="A1" s="2" t="s">
        <v>2</v>
      </c>
      <c r="B1" s="2" t="s">
        <v>1</v>
      </c>
      <c r="C1" s="2" t="s">
        <v>3</v>
      </c>
    </row>
    <row r="2" spans="1:3" x14ac:dyDescent="0.2">
      <c r="A2">
        <v>1</v>
      </c>
      <c r="B2">
        <v>585.08000000000004</v>
      </c>
      <c r="C2">
        <f>$B$19</f>
        <v>585.93444444444435</v>
      </c>
    </row>
    <row r="3" spans="1:3" x14ac:dyDescent="0.2">
      <c r="A3">
        <v>2</v>
      </c>
      <c r="B3">
        <v>585.86</v>
      </c>
      <c r="C3">
        <f>$B$19</f>
        <v>585.93444444444435</v>
      </c>
    </row>
    <row r="4" spans="1:3" x14ac:dyDescent="0.2">
      <c r="A4">
        <v>3</v>
      </c>
      <c r="B4">
        <v>585.66</v>
      </c>
      <c r="C4">
        <f>$B$19</f>
        <v>585.93444444444435</v>
      </c>
    </row>
    <row r="5" spans="1:3" x14ac:dyDescent="0.2">
      <c r="A5">
        <v>4</v>
      </c>
      <c r="B5">
        <v>586.73</v>
      </c>
      <c r="C5">
        <f>$B$19</f>
        <v>585.93444444444435</v>
      </c>
    </row>
    <row r="6" spans="1:3" x14ac:dyDescent="0.2">
      <c r="A6">
        <v>5</v>
      </c>
      <c r="B6">
        <v>585.69000000000005</v>
      </c>
      <c r="C6">
        <f>$B$19</f>
        <v>585.93444444444435</v>
      </c>
    </row>
    <row r="7" spans="1:3" x14ac:dyDescent="0.2">
      <c r="A7">
        <v>6</v>
      </c>
      <c r="B7">
        <v>586.74</v>
      </c>
      <c r="C7">
        <f>$B$19</f>
        <v>585.93444444444435</v>
      </c>
    </row>
    <row r="8" spans="1:3" x14ac:dyDescent="0.2">
      <c r="A8">
        <v>7</v>
      </c>
      <c r="B8">
        <v>586.30999999999995</v>
      </c>
      <c r="C8">
        <f>$B$19</f>
        <v>585.93444444444435</v>
      </c>
    </row>
    <row r="9" spans="1:3" x14ac:dyDescent="0.2">
      <c r="A9">
        <v>8</v>
      </c>
      <c r="B9" s="1">
        <v>586.14</v>
      </c>
      <c r="C9">
        <f>$B$19</f>
        <v>585.93444444444435</v>
      </c>
    </row>
    <row r="10" spans="1:3" x14ac:dyDescent="0.2">
      <c r="A10">
        <v>9</v>
      </c>
      <c r="B10" s="1">
        <v>586</v>
      </c>
      <c r="C10">
        <f>$B$19</f>
        <v>585.93444444444435</v>
      </c>
    </row>
    <row r="11" spans="1:3" x14ac:dyDescent="0.2">
      <c r="A11">
        <v>10</v>
      </c>
      <c r="B11" s="1">
        <v>586.1</v>
      </c>
      <c r="C11">
        <f>$B$19</f>
        <v>585.93444444444435</v>
      </c>
    </row>
    <row r="12" spans="1:3" x14ac:dyDescent="0.2">
      <c r="A12">
        <v>11</v>
      </c>
      <c r="B12" s="1">
        <v>585.70000000000005</v>
      </c>
      <c r="C12">
        <f>$B$19</f>
        <v>585.93444444444435</v>
      </c>
    </row>
    <row r="13" spans="1:3" x14ac:dyDescent="0.2">
      <c r="A13">
        <v>12</v>
      </c>
      <c r="B13" s="1">
        <v>585.89</v>
      </c>
      <c r="C13">
        <f>$B$19</f>
        <v>585.93444444444435</v>
      </c>
    </row>
    <row r="14" spans="1:3" x14ac:dyDescent="0.2">
      <c r="A14">
        <v>13</v>
      </c>
      <c r="B14" s="1">
        <v>585.87</v>
      </c>
      <c r="C14">
        <f>$B$19</f>
        <v>585.93444444444435</v>
      </c>
    </row>
    <row r="15" spans="1:3" x14ac:dyDescent="0.2">
      <c r="A15">
        <v>14</v>
      </c>
      <c r="B15" s="1">
        <v>585.75</v>
      </c>
      <c r="C15">
        <f>$B$19</f>
        <v>585.93444444444435</v>
      </c>
    </row>
    <row r="16" spans="1:3" x14ac:dyDescent="0.2">
      <c r="A16">
        <v>15</v>
      </c>
      <c r="B16" s="1">
        <v>586.26</v>
      </c>
      <c r="C16">
        <f>$B$19</f>
        <v>585.93444444444435</v>
      </c>
    </row>
    <row r="17" spans="1:3" x14ac:dyDescent="0.2">
      <c r="A17">
        <v>16</v>
      </c>
      <c r="B17" s="1">
        <v>585.70000000000005</v>
      </c>
      <c r="C17">
        <f>$B$19</f>
        <v>585.93444444444435</v>
      </c>
    </row>
    <row r="18" spans="1:3" x14ac:dyDescent="0.2">
      <c r="B18" s="2" t="s">
        <v>1</v>
      </c>
      <c r="C18" s="2" t="s">
        <v>0</v>
      </c>
    </row>
    <row r="19" spans="1:3" x14ac:dyDescent="0.2">
      <c r="B19">
        <f>AVERAGE(B9:B17)</f>
        <v>585.93444444444435</v>
      </c>
      <c r="C19">
        <v>10.01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10" sqref="A10"/>
    </sheetView>
  </sheetViews>
  <sheetFormatPr baseColWidth="10" defaultRowHeight="16" x14ac:dyDescent="0.2"/>
  <sheetData>
    <row r="1" spans="1:2" x14ac:dyDescent="0.2">
      <c r="A1" s="2" t="s">
        <v>1</v>
      </c>
      <c r="B1" s="2" t="s">
        <v>0</v>
      </c>
    </row>
    <row r="2" spans="1:2" x14ac:dyDescent="0.2">
      <c r="A2">
        <f>DATALOG3!B19</f>
        <v>585.93444444444435</v>
      </c>
      <c r="B2">
        <f>DATALOG3!C19</f>
        <v>10.01</v>
      </c>
    </row>
    <row r="3" spans="1:2" x14ac:dyDescent="0.2">
      <c r="A3">
        <f>DATALOG2!B19</f>
        <v>693.69222222222231</v>
      </c>
      <c r="B3">
        <f>DATALOG2!C19</f>
        <v>7.01</v>
      </c>
    </row>
    <row r="4" spans="1:2" x14ac:dyDescent="0.2">
      <c r="A4">
        <f>DATALOG1!B19</f>
        <v>803.88777777777773</v>
      </c>
      <c r="B4">
        <f>DATALOG1!C19</f>
        <v>4.01</v>
      </c>
    </row>
    <row r="9" spans="1:2" x14ac:dyDescent="0.2">
      <c r="A9" t="s">
        <v>5</v>
      </c>
      <c r="B9" t="s">
        <v>4</v>
      </c>
    </row>
    <row r="10" spans="1:2" x14ac:dyDescent="0.2">
      <c r="A10" s="1">
        <v>700</v>
      </c>
      <c r="B10">
        <f>-0.0275*A10+26.128</f>
        <v>6.8780000000000001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DATALOG1</vt:lpstr>
      <vt:lpstr>DATALOG2</vt:lpstr>
      <vt:lpstr>DATALOG3</vt:lpstr>
      <vt:lpstr>Calibration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2017-11-19T19:00:29Z</dcterms:created>
  <dcterms:modified xsi:type="dcterms:W3CDTF">2017-11-19T19:55:37Z</dcterms:modified>
</cp:coreProperties>
</file>