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egkirichenko/Documents/Arduino/ph_calibrate/data/"/>
    </mc:Choice>
  </mc:AlternateContent>
  <bookViews>
    <workbookView xWindow="0" yWindow="460" windowWidth="25600" windowHeight="15540" tabRatio="500" activeTab="3"/>
  </bookViews>
  <sheets>
    <sheet name="DATALOG4" sheetId="1" r:id="rId1"/>
    <sheet name="DATALOG5" sheetId="2" r:id="rId2"/>
    <sheet name="DATALOG6" sheetId="3" r:id="rId3"/>
    <sheet name="Calibration" sheetId="4" r:id="rId4"/>
  </sheets>
  <definedNames>
    <definedName name="DATALOG2" localSheetId="1">DATALOG5!$B$2:$B$17</definedName>
    <definedName name="DATALOG3" localSheetId="2">DATALOG6!$B$2:$B$17</definedName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Calibration!$A$2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B19" i="3"/>
  <c r="A2" i="4"/>
  <c r="B2" i="4"/>
  <c r="B19" i="2"/>
  <c r="A3" i="4"/>
  <c r="B3" i="4"/>
  <c r="B19" i="1"/>
  <c r="A4" i="4"/>
  <c r="B4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>
  <connection id="1" name="DATALOG2" type="6" refreshedVersion="0" background="1" saveData="1">
    <textPr fileType="mac" sourceFile="/Users/olegkirichenko/Documents/Arduino/ph_calibrate/data/DATALOG2.CSV" decimal="," thousands=" " comma="1">
      <textFields>
        <textField/>
      </textFields>
    </textPr>
  </connection>
  <connection id="2" name="DATALOG3" type="6" refreshedVersion="0" background="1" saveData="1">
    <textPr fileType="mac" sourceFile="/Users/olegkirichenko/Documents/Arduino/ph_calibrate/data/DATALOG3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<sst xmlns="http://schemas.openxmlformats.org/spreadsheetml/2006/main" count="19" uniqueCount="6">
  <si>
    <t>pH</t>
  </si>
  <si>
    <t>A</t>
  </si>
  <si>
    <t>T, min</t>
  </si>
  <si>
    <t>A_avg</t>
  </si>
  <si>
    <t>pH calculated:</t>
  </si>
  <si>
    <t>Type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</si>
</sst>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/>
    <xf numFmtId="0" fontId="3" fillId="2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DATALOG4!$A$2:$A$17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DATALOG4!$B$2:$B$17</c:f>
              <c:numCache>
                <c:formatCode>General</c:formatCode>
                <c:ptCount val="16"/>
                <c:pt idx="0">
                  <c:v>865.48</c:v>
                </c:pt>
                <c:pt idx="1">
                  <c:v>869.2</c:v>
                </c:pt>
                <c:pt idx="2">
                  <c:v>870.5599999999999</c:v>
                </c:pt>
                <c:pt idx="3">
                  <c:v>870.55</c:v>
                </c:pt>
                <c:pt idx="4">
                  <c:v>871.28</c:v>
                </c:pt>
                <c:pt idx="5">
                  <c:v>870.86</c:v>
                </c:pt>
                <c:pt idx="6">
                  <c:v>870.57</c:v>
                </c:pt>
                <c:pt idx="7">
                  <c:v>870.97</c:v>
                </c:pt>
                <c:pt idx="8">
                  <c:v>870.22</c:v>
                </c:pt>
                <c:pt idx="9">
                  <c:v>869.92</c:v>
                </c:pt>
                <c:pt idx="10">
                  <c:v>871.08</c:v>
                </c:pt>
                <c:pt idx="11">
                  <c:v>870.07</c:v>
                </c:pt>
                <c:pt idx="12">
                  <c:v>871.64</c:v>
                </c:pt>
                <c:pt idx="13">
                  <c:v>871.68</c:v>
                </c:pt>
                <c:pt idx="14">
                  <c:v>870.35</c:v>
                </c:pt>
                <c:pt idx="15">
                  <c:v>870.05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DATALOG4!$A$2:$A$17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DATALOG4!$C$2:$C$17</c:f>
              <c:numCache>
                <c:formatCode>General</c:formatCode>
                <c:ptCount val="16"/>
                <c:pt idx="0">
                  <c:v>870.6644444444446</c:v>
                </c:pt>
                <c:pt idx="1">
                  <c:v>870.6644444444446</c:v>
                </c:pt>
                <c:pt idx="2">
                  <c:v>870.6644444444446</c:v>
                </c:pt>
                <c:pt idx="3">
                  <c:v>870.6644444444446</c:v>
                </c:pt>
                <c:pt idx="4">
                  <c:v>870.6644444444446</c:v>
                </c:pt>
                <c:pt idx="5">
                  <c:v>870.6644444444446</c:v>
                </c:pt>
                <c:pt idx="6">
                  <c:v>870.6644444444446</c:v>
                </c:pt>
                <c:pt idx="7">
                  <c:v>870.6644444444446</c:v>
                </c:pt>
                <c:pt idx="8">
                  <c:v>870.6644444444446</c:v>
                </c:pt>
                <c:pt idx="9">
                  <c:v>870.6644444444446</c:v>
                </c:pt>
                <c:pt idx="10">
                  <c:v>870.6644444444446</c:v>
                </c:pt>
                <c:pt idx="11">
                  <c:v>870.6644444444446</c:v>
                </c:pt>
                <c:pt idx="12">
                  <c:v>870.6644444444446</c:v>
                </c:pt>
                <c:pt idx="13">
                  <c:v>870.6644444444446</c:v>
                </c:pt>
                <c:pt idx="14">
                  <c:v>870.6644444444446</c:v>
                </c:pt>
                <c:pt idx="15">
                  <c:v>870.6644444444446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664496"/>
        <c:axId val="905666272"/>
      </c:lineChart>
      <c:catAx>
        <c:axId val="9056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6272"/>
        <c:crosses val="autoZero"/>
        <c:auto val="1"/>
        <c:lblAlgn val="ctr"/>
        <c:lblOffset val="100"/>
        <c:noMultiLvlLbl val="0"/>
      </c:catAx>
      <c:valAx>
        <c:axId val="905666272"/>
        <c:scaling>
          <c:orientation val="minMax"/>
          <c:max val="875.0"/>
          <c:min val="86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DATALOG5!$A$2:$A$17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DATALOG5!$B$2:$B$17</c:f>
              <c:numCache>
                <c:formatCode>General</c:formatCode>
                <c:ptCount val="16"/>
                <c:pt idx="0">
                  <c:v>757.0</c:v>
                </c:pt>
                <c:pt idx="1">
                  <c:v>762.42</c:v>
                </c:pt>
                <c:pt idx="2">
                  <c:v>762.61</c:v>
                </c:pt>
                <c:pt idx="3">
                  <c:v>762.9</c:v>
                </c:pt>
                <c:pt idx="4">
                  <c:v>764.67</c:v>
                </c:pt>
                <c:pt idx="5">
                  <c:v>764.01</c:v>
                </c:pt>
                <c:pt idx="6">
                  <c:v>763.3</c:v>
                </c:pt>
                <c:pt idx="7">
                  <c:v>765.12</c:v>
                </c:pt>
                <c:pt idx="8">
                  <c:v>763.7</c:v>
                </c:pt>
                <c:pt idx="9">
                  <c:v>763.9</c:v>
                </c:pt>
                <c:pt idx="10">
                  <c:v>764.41</c:v>
                </c:pt>
                <c:pt idx="11">
                  <c:v>763.9400000000001</c:v>
                </c:pt>
                <c:pt idx="12">
                  <c:v>764.77</c:v>
                </c:pt>
                <c:pt idx="13">
                  <c:v>763.77</c:v>
                </c:pt>
                <c:pt idx="14">
                  <c:v>764.58</c:v>
                </c:pt>
                <c:pt idx="15">
                  <c:v>764.2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DATALOG5!$A$2:$A$17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DATALOG5!$C$2:$C$17</c:f>
              <c:numCache>
                <c:formatCode>General</c:formatCode>
                <c:ptCount val="16"/>
                <c:pt idx="0">
                  <c:v>764.2655555555556</c:v>
                </c:pt>
                <c:pt idx="1">
                  <c:v>764.2655555555556</c:v>
                </c:pt>
                <c:pt idx="2">
                  <c:v>764.2655555555556</c:v>
                </c:pt>
                <c:pt idx="3">
                  <c:v>764.2655555555556</c:v>
                </c:pt>
                <c:pt idx="4">
                  <c:v>764.2655555555556</c:v>
                </c:pt>
                <c:pt idx="5">
                  <c:v>764.2655555555556</c:v>
                </c:pt>
                <c:pt idx="6">
                  <c:v>764.2655555555556</c:v>
                </c:pt>
                <c:pt idx="7">
                  <c:v>764.2655555555556</c:v>
                </c:pt>
                <c:pt idx="8">
                  <c:v>764.2655555555556</c:v>
                </c:pt>
                <c:pt idx="9">
                  <c:v>764.2655555555556</c:v>
                </c:pt>
                <c:pt idx="10">
                  <c:v>764.2655555555556</c:v>
                </c:pt>
                <c:pt idx="11">
                  <c:v>764.2655555555556</c:v>
                </c:pt>
                <c:pt idx="12">
                  <c:v>764.2655555555556</c:v>
                </c:pt>
                <c:pt idx="13">
                  <c:v>764.2655555555556</c:v>
                </c:pt>
                <c:pt idx="14">
                  <c:v>764.2655555555556</c:v>
                </c:pt>
                <c:pt idx="15">
                  <c:v>764.2655555555556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05552"/>
        <c:axId val="905708304"/>
      </c:lineChart>
      <c:catAx>
        <c:axId val="9057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08304"/>
        <c:crosses val="autoZero"/>
        <c:auto val="1"/>
        <c:lblAlgn val="ctr"/>
        <c:lblOffset val="100"/>
        <c:noMultiLvlLbl val="0"/>
      </c:catAx>
      <c:valAx>
        <c:axId val="905708304"/>
        <c:scaling>
          <c:orientation val="minMax"/>
          <c:min val="68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DATALOG6!$A$2:$A$17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DATALOG6!$B$2:$B$17</c:f>
              <c:numCache>
                <c:formatCode>General</c:formatCode>
                <c:ptCount val="16"/>
                <c:pt idx="0">
                  <c:v>658.55</c:v>
                </c:pt>
                <c:pt idx="1">
                  <c:v>657.03</c:v>
                </c:pt>
                <c:pt idx="2">
                  <c:v>657.59</c:v>
                </c:pt>
                <c:pt idx="3">
                  <c:v>657.32</c:v>
                </c:pt>
                <c:pt idx="4">
                  <c:v>657.84</c:v>
                </c:pt>
                <c:pt idx="5">
                  <c:v>657.99</c:v>
                </c:pt>
                <c:pt idx="6">
                  <c:v>657.27</c:v>
                </c:pt>
                <c:pt idx="7">
                  <c:v>657.17</c:v>
                </c:pt>
                <c:pt idx="8">
                  <c:v>657.99</c:v>
                </c:pt>
                <c:pt idx="9">
                  <c:v>658.16</c:v>
                </c:pt>
                <c:pt idx="10">
                  <c:v>657.99</c:v>
                </c:pt>
                <c:pt idx="11">
                  <c:v>657.98</c:v>
                </c:pt>
                <c:pt idx="12">
                  <c:v>657.34</c:v>
                </c:pt>
                <c:pt idx="13">
                  <c:v>658.12</c:v>
                </c:pt>
                <c:pt idx="14">
                  <c:v>658.3</c:v>
                </c:pt>
                <c:pt idx="15">
                  <c:v>658.26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DATALOG6!$A$2:$A$17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DATALOG6!$C$2:$C$17</c:f>
              <c:numCache>
                <c:formatCode>General</c:formatCode>
                <c:ptCount val="16"/>
                <c:pt idx="0">
                  <c:v>657.9233333333334</c:v>
                </c:pt>
                <c:pt idx="1">
                  <c:v>657.9233333333334</c:v>
                </c:pt>
                <c:pt idx="2">
                  <c:v>657.9233333333334</c:v>
                </c:pt>
                <c:pt idx="3">
                  <c:v>657.9233333333334</c:v>
                </c:pt>
                <c:pt idx="4">
                  <c:v>657.9233333333334</c:v>
                </c:pt>
                <c:pt idx="5">
                  <c:v>657.9233333333334</c:v>
                </c:pt>
                <c:pt idx="6">
                  <c:v>657.9233333333334</c:v>
                </c:pt>
                <c:pt idx="7">
                  <c:v>657.9233333333334</c:v>
                </c:pt>
                <c:pt idx="8">
                  <c:v>657.9233333333334</c:v>
                </c:pt>
                <c:pt idx="9">
                  <c:v>657.9233333333334</c:v>
                </c:pt>
                <c:pt idx="10">
                  <c:v>657.9233333333334</c:v>
                </c:pt>
                <c:pt idx="11">
                  <c:v>657.9233333333334</c:v>
                </c:pt>
                <c:pt idx="12">
                  <c:v>657.9233333333334</c:v>
                </c:pt>
                <c:pt idx="13">
                  <c:v>657.9233333333334</c:v>
                </c:pt>
                <c:pt idx="14">
                  <c:v>657.9233333333334</c:v>
                </c:pt>
                <c:pt idx="15">
                  <c:v>657.9233333333334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42752"/>
        <c:axId val="905745504"/>
      </c:lineChart>
      <c:catAx>
        <c:axId val="9057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5504"/>
        <c:crosses val="autoZero"/>
        <c:auto val="1"/>
        <c:lblAlgn val="ctr"/>
        <c:lblOffset val="100"/>
        <c:noMultiLvlLbl val="0"/>
      </c:catAx>
      <c:valAx>
        <c:axId val="905745504"/>
        <c:scaling>
          <c:orientation val="minMax"/>
          <c:max val="660.0"/>
          <c:min val="6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pH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.0"/>
            <c:backward val="100.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Calibration!$A$2:$A$4</c:f>
              <c:numCache>
                <c:formatCode>General</c:formatCode>
                <c:ptCount val="3"/>
                <c:pt idx="0">
                  <c:v>657.9233333333334</c:v>
                </c:pt>
                <c:pt idx="1">
                  <c:v>764.2655555555556</c:v>
                </c:pt>
                <c:pt idx="2">
                  <c:v>870.6644444444446</c:v>
                </c:pt>
              </c:numCache>
            </c:numRef>
          </c:xVal>
          <c:yVal>
            <c:numRef>
              <c:f>Calibration!$B$2:$B$4</c:f>
              <c:numCache>
                <c:formatCode>General</c:formatCode>
                <c:ptCount val="3"/>
                <c:pt idx="0">
                  <c:v>10.01</c:v>
                </c:pt>
                <c:pt idx="1">
                  <c:v>7.01</c:v>
                </c:pt>
                <c:pt idx="2">
                  <c:v>4.01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75312"/>
        <c:axId val="905777792"/>
      </c:scatterChart>
      <c:valAx>
        <c:axId val="905775312"/>
        <c:scaling>
          <c:orientation val="minMax"/>
          <c:max val="1000.0"/>
          <c:min val="4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7792"/>
        <c:crosses val="autoZero"/>
        <c:crossBetween val="midCat"/>
      </c:valAx>
      <c:valAx>
        <c:axId val="9057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0</xdr:rowOff>
    </xdr:from>
    <xdr:to>
      <xdr:col>16</xdr:col>
      <xdr:colOff>787400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12700</xdr:rowOff>
    </xdr:from>
    <xdr:to>
      <xdr:col>16</xdr:col>
      <xdr:colOff>800100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190500</xdr:rowOff>
    </xdr:from>
    <xdr:to>
      <xdr:col>16</xdr:col>
      <xdr:colOff>749300</xdr:colOff>
      <xdr:row>32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25400</xdr:rowOff>
    </xdr:from>
    <xdr:to>
      <xdr:col>16</xdr:col>
      <xdr:colOff>787400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LOG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LOG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9" sqref="B19"/>
    </sheetView>
  </sheetViews>
  <sheetFormatPr baseColWidth="10" defaultRowHeight="16" x14ac:dyDescent="0.2"/>
  <sheetData>
    <row r="1" spans="1:3" x14ac:dyDescent="0.2">
      <c r="A1" s="2" t="s">
        <v>2</v>
      </c>
      <c r="B1" s="2" t="s">
        <v>1</v>
      </c>
      <c r="C1" s="2" t="s">
        <v>3</v>
      </c>
    </row>
    <row r="2" spans="1:3" x14ac:dyDescent="0.2">
      <c r="A2">
        <v>1</v>
      </c>
      <c r="B2" s="3">
        <v>865.48</v>
      </c>
      <c r="C2">
        <f t="shared" ref="C2:C17" si="0">$B$19</f>
        <v>870.6644444444446</v>
      </c>
    </row>
    <row r="3" spans="1:3" x14ac:dyDescent="0.2">
      <c r="A3">
        <v>2</v>
      </c>
      <c r="B3" s="3">
        <v>869.2</v>
      </c>
      <c r="C3">
        <f t="shared" si="0"/>
        <v>870.6644444444446</v>
      </c>
    </row>
    <row r="4" spans="1:3" x14ac:dyDescent="0.2">
      <c r="A4">
        <v>3</v>
      </c>
      <c r="B4" s="3">
        <v>870.56</v>
      </c>
      <c r="C4">
        <f t="shared" si="0"/>
        <v>870.6644444444446</v>
      </c>
    </row>
    <row r="5" spans="1:3" x14ac:dyDescent="0.2">
      <c r="A5">
        <v>4</v>
      </c>
      <c r="B5" s="3">
        <v>870.55</v>
      </c>
      <c r="C5">
        <f t="shared" si="0"/>
        <v>870.6644444444446</v>
      </c>
    </row>
    <row r="6" spans="1:3" x14ac:dyDescent="0.2">
      <c r="A6">
        <v>5</v>
      </c>
      <c r="B6" s="3">
        <v>871.28</v>
      </c>
      <c r="C6">
        <f t="shared" si="0"/>
        <v>870.6644444444446</v>
      </c>
    </row>
    <row r="7" spans="1:3" x14ac:dyDescent="0.2">
      <c r="A7">
        <v>6</v>
      </c>
      <c r="B7" s="3">
        <v>870.86</v>
      </c>
      <c r="C7">
        <f t="shared" si="0"/>
        <v>870.6644444444446</v>
      </c>
    </row>
    <row r="8" spans="1:3" x14ac:dyDescent="0.2">
      <c r="A8">
        <v>7</v>
      </c>
      <c r="B8" s="3">
        <v>870.57</v>
      </c>
      <c r="C8">
        <f t="shared" si="0"/>
        <v>870.6644444444446</v>
      </c>
    </row>
    <row r="9" spans="1:3" x14ac:dyDescent="0.2">
      <c r="A9">
        <v>8</v>
      </c>
      <c r="B9" s="4">
        <v>870.97</v>
      </c>
      <c r="C9">
        <f t="shared" si="0"/>
        <v>870.6644444444446</v>
      </c>
    </row>
    <row r="10" spans="1:3" x14ac:dyDescent="0.2">
      <c r="A10">
        <v>9</v>
      </c>
      <c r="B10" s="4">
        <v>870.22</v>
      </c>
      <c r="C10">
        <f t="shared" si="0"/>
        <v>870.6644444444446</v>
      </c>
    </row>
    <row r="11" spans="1:3" x14ac:dyDescent="0.2">
      <c r="A11">
        <v>10</v>
      </c>
      <c r="B11" s="4">
        <v>869.92</v>
      </c>
      <c r="C11">
        <f t="shared" si="0"/>
        <v>870.6644444444446</v>
      </c>
    </row>
    <row r="12" spans="1:3" x14ac:dyDescent="0.2">
      <c r="A12">
        <v>11</v>
      </c>
      <c r="B12" s="4">
        <v>871.08</v>
      </c>
      <c r="C12">
        <f t="shared" si="0"/>
        <v>870.6644444444446</v>
      </c>
    </row>
    <row r="13" spans="1:3" x14ac:dyDescent="0.2">
      <c r="A13">
        <v>12</v>
      </c>
      <c r="B13" s="4">
        <v>870.07</v>
      </c>
      <c r="C13">
        <f t="shared" si="0"/>
        <v>870.6644444444446</v>
      </c>
    </row>
    <row r="14" spans="1:3" x14ac:dyDescent="0.2">
      <c r="A14">
        <v>13</v>
      </c>
      <c r="B14" s="4">
        <v>871.64</v>
      </c>
      <c r="C14">
        <f t="shared" si="0"/>
        <v>870.6644444444446</v>
      </c>
    </row>
    <row r="15" spans="1:3" x14ac:dyDescent="0.2">
      <c r="A15">
        <v>14</v>
      </c>
      <c r="B15" s="4">
        <v>871.68</v>
      </c>
      <c r="C15">
        <f t="shared" si="0"/>
        <v>870.6644444444446</v>
      </c>
    </row>
    <row r="16" spans="1:3" x14ac:dyDescent="0.2">
      <c r="A16">
        <v>15</v>
      </c>
      <c r="B16" s="4">
        <v>870.35</v>
      </c>
      <c r="C16">
        <f t="shared" si="0"/>
        <v>870.6644444444446</v>
      </c>
    </row>
    <row r="17" spans="1:3" x14ac:dyDescent="0.2">
      <c r="A17">
        <v>16</v>
      </c>
      <c r="B17" s="4">
        <v>870.05</v>
      </c>
      <c r="C17">
        <f t="shared" si="0"/>
        <v>870.6644444444446</v>
      </c>
    </row>
    <row r="18" spans="1:3" x14ac:dyDescent="0.2">
      <c r="B18" s="2" t="s">
        <v>1</v>
      </c>
      <c r="C18" s="2" t="s">
        <v>0</v>
      </c>
    </row>
    <row r="19" spans="1:3" x14ac:dyDescent="0.2">
      <c r="B19">
        <f>AVERAGE(B9:B17)</f>
        <v>870.6644444444446</v>
      </c>
      <c r="C19">
        <v>4.01</v>
      </c>
    </row>
    <row r="23" spans="1:3" x14ac:dyDescent="0.2">
      <c r="B23" s="3"/>
    </row>
    <row r="24" spans="1:3" x14ac:dyDescent="0.2">
      <c r="B24" s="3"/>
    </row>
    <row r="25" spans="1:3" x14ac:dyDescent="0.2">
      <c r="B25" s="3"/>
    </row>
    <row r="26" spans="1:3" x14ac:dyDescent="0.2">
      <c r="B26" s="3"/>
    </row>
    <row r="27" spans="1:3" x14ac:dyDescent="0.2">
      <c r="B27" s="3"/>
    </row>
    <row r="28" spans="1:3" x14ac:dyDescent="0.2">
      <c r="B28" s="3"/>
    </row>
    <row r="29" spans="1:3" x14ac:dyDescent="0.2">
      <c r="B29" s="3"/>
    </row>
    <row r="30" spans="1:3" x14ac:dyDescent="0.2">
      <c r="B30" s="3"/>
    </row>
    <row r="31" spans="1:3" x14ac:dyDescent="0.2">
      <c r="B31" s="3"/>
    </row>
    <row r="32" spans="1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</sheetData>
  <pageMargins left="0.7" right="0.7" top="0.75" bottom="0.75" header="0.3" footer="0.3"/>
  <pageSetup paperSize="9" orientation="portrait" horizontalDpi="0" verticalDpi="0"/>
  <ignoredErrors>
    <ignoredError sqref="B1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19" sqref="B19"/>
    </sheetView>
  </sheetViews>
  <sheetFormatPr baseColWidth="10" defaultRowHeight="16" x14ac:dyDescent="0.2"/>
  <cols>
    <col min="1" max="1" width="6.6640625" bestFit="1" customWidth="1"/>
  </cols>
  <sheetData>
    <row r="1" spans="1:3" x14ac:dyDescent="0.2">
      <c r="A1" s="2" t="s">
        <v>2</v>
      </c>
      <c r="B1" s="2" t="s">
        <v>1</v>
      </c>
      <c r="C1" s="2" t="s">
        <v>3</v>
      </c>
    </row>
    <row r="2" spans="1:3" x14ac:dyDescent="0.2">
      <c r="A2">
        <v>1</v>
      </c>
      <c r="B2" s="3">
        <v>757</v>
      </c>
      <c r="C2">
        <f t="shared" ref="C2:C17" si="0">$B$19</f>
        <v>764.26555555555558</v>
      </c>
    </row>
    <row r="3" spans="1:3" x14ac:dyDescent="0.2">
      <c r="A3">
        <v>2</v>
      </c>
      <c r="B3" s="3">
        <v>762.42</v>
      </c>
      <c r="C3">
        <f t="shared" si="0"/>
        <v>764.26555555555558</v>
      </c>
    </row>
    <row r="4" spans="1:3" x14ac:dyDescent="0.2">
      <c r="A4">
        <v>3</v>
      </c>
      <c r="B4" s="3">
        <v>762.61</v>
      </c>
      <c r="C4">
        <f t="shared" si="0"/>
        <v>764.26555555555558</v>
      </c>
    </row>
    <row r="5" spans="1:3" x14ac:dyDescent="0.2">
      <c r="A5">
        <v>4</v>
      </c>
      <c r="B5" s="3">
        <v>762.9</v>
      </c>
      <c r="C5">
        <f t="shared" si="0"/>
        <v>764.26555555555558</v>
      </c>
    </row>
    <row r="6" spans="1:3" x14ac:dyDescent="0.2">
      <c r="A6">
        <v>5</v>
      </c>
      <c r="B6" s="3">
        <v>764.67</v>
      </c>
      <c r="C6">
        <f t="shared" si="0"/>
        <v>764.26555555555558</v>
      </c>
    </row>
    <row r="7" spans="1:3" x14ac:dyDescent="0.2">
      <c r="A7">
        <v>6</v>
      </c>
      <c r="B7" s="3">
        <v>764.01</v>
      </c>
      <c r="C7">
        <f t="shared" si="0"/>
        <v>764.26555555555558</v>
      </c>
    </row>
    <row r="8" spans="1:3" x14ac:dyDescent="0.2">
      <c r="A8">
        <v>7</v>
      </c>
      <c r="B8" s="3">
        <v>763.3</v>
      </c>
      <c r="C8">
        <f t="shared" si="0"/>
        <v>764.26555555555558</v>
      </c>
    </row>
    <row r="9" spans="1:3" x14ac:dyDescent="0.2">
      <c r="A9">
        <v>8</v>
      </c>
      <c r="B9" s="4">
        <v>765.12</v>
      </c>
      <c r="C9">
        <f t="shared" si="0"/>
        <v>764.26555555555558</v>
      </c>
    </row>
    <row r="10" spans="1:3" x14ac:dyDescent="0.2">
      <c r="A10">
        <v>9</v>
      </c>
      <c r="B10" s="4">
        <v>763.7</v>
      </c>
      <c r="C10">
        <f t="shared" si="0"/>
        <v>764.26555555555558</v>
      </c>
    </row>
    <row r="11" spans="1:3" x14ac:dyDescent="0.2">
      <c r="A11">
        <v>10</v>
      </c>
      <c r="B11" s="4">
        <v>763.9</v>
      </c>
      <c r="C11">
        <f t="shared" si="0"/>
        <v>764.26555555555558</v>
      </c>
    </row>
    <row r="12" spans="1:3" x14ac:dyDescent="0.2">
      <c r="A12">
        <v>11</v>
      </c>
      <c r="B12" s="4">
        <v>764.41</v>
      </c>
      <c r="C12">
        <f t="shared" si="0"/>
        <v>764.26555555555558</v>
      </c>
    </row>
    <row r="13" spans="1:3" x14ac:dyDescent="0.2">
      <c r="A13">
        <v>12</v>
      </c>
      <c r="B13" s="4">
        <v>763.94</v>
      </c>
      <c r="C13">
        <f t="shared" si="0"/>
        <v>764.26555555555558</v>
      </c>
    </row>
    <row r="14" spans="1:3" x14ac:dyDescent="0.2">
      <c r="A14">
        <v>13</v>
      </c>
      <c r="B14" s="4">
        <v>764.77</v>
      </c>
      <c r="C14">
        <f t="shared" si="0"/>
        <v>764.26555555555558</v>
      </c>
    </row>
    <row r="15" spans="1:3" x14ac:dyDescent="0.2">
      <c r="A15">
        <v>14</v>
      </c>
      <c r="B15" s="4">
        <v>763.77</v>
      </c>
      <c r="C15">
        <f t="shared" si="0"/>
        <v>764.26555555555558</v>
      </c>
    </row>
    <row r="16" spans="1:3" x14ac:dyDescent="0.2">
      <c r="A16">
        <v>15</v>
      </c>
      <c r="B16" s="4">
        <v>764.58</v>
      </c>
      <c r="C16">
        <f t="shared" si="0"/>
        <v>764.26555555555558</v>
      </c>
    </row>
    <row r="17" spans="1:3" x14ac:dyDescent="0.2">
      <c r="A17">
        <v>16</v>
      </c>
      <c r="B17" s="4">
        <v>764.2</v>
      </c>
      <c r="C17">
        <f t="shared" si="0"/>
        <v>764.26555555555558</v>
      </c>
    </row>
    <row r="18" spans="1:3" x14ac:dyDescent="0.2">
      <c r="B18" s="2" t="s">
        <v>1</v>
      </c>
      <c r="C18" s="2" t="s">
        <v>0</v>
      </c>
    </row>
    <row r="19" spans="1:3" x14ac:dyDescent="0.2">
      <c r="B19">
        <f>AVERAGE(B9:B17)</f>
        <v>764.26555555555558</v>
      </c>
      <c r="C19">
        <v>7.01</v>
      </c>
    </row>
    <row r="22" spans="1:3" x14ac:dyDescent="0.2">
      <c r="B22" s="3"/>
    </row>
    <row r="23" spans="1:3" x14ac:dyDescent="0.2">
      <c r="B23" s="3"/>
    </row>
    <row r="24" spans="1:3" x14ac:dyDescent="0.2">
      <c r="B24" s="3"/>
    </row>
    <row r="25" spans="1:3" x14ac:dyDescent="0.2">
      <c r="B25" s="3"/>
    </row>
    <row r="26" spans="1:3" x14ac:dyDescent="0.2">
      <c r="B26" s="3"/>
    </row>
    <row r="27" spans="1:3" x14ac:dyDescent="0.2">
      <c r="B27" s="3"/>
    </row>
    <row r="28" spans="1:3" x14ac:dyDescent="0.2">
      <c r="B28" s="3"/>
    </row>
    <row r="29" spans="1:3" x14ac:dyDescent="0.2">
      <c r="B29" s="3"/>
    </row>
    <row r="30" spans="1:3" x14ac:dyDescent="0.2">
      <c r="B30" s="3"/>
    </row>
    <row r="31" spans="1:3" x14ac:dyDescent="0.2">
      <c r="B31" s="3"/>
    </row>
    <row r="32" spans="1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9" sqref="B19"/>
    </sheetView>
  </sheetViews>
  <sheetFormatPr baseColWidth="10" defaultRowHeight="16" x14ac:dyDescent="0.2"/>
  <cols>
    <col min="1" max="1" width="6.6640625" bestFit="1" customWidth="1"/>
  </cols>
  <sheetData>
    <row r="1" spans="1:3" x14ac:dyDescent="0.2">
      <c r="A1" s="2" t="s">
        <v>2</v>
      </c>
      <c r="B1" s="2" t="s">
        <v>1</v>
      </c>
      <c r="C1" s="2" t="s">
        <v>3</v>
      </c>
    </row>
    <row r="2" spans="1:3" x14ac:dyDescent="0.2">
      <c r="A2">
        <v>1</v>
      </c>
      <c r="B2" s="3">
        <v>658.55</v>
      </c>
      <c r="C2">
        <f t="shared" ref="C2:C17" si="0">$B$19</f>
        <v>657.9233333333334</v>
      </c>
    </row>
    <row r="3" spans="1:3" x14ac:dyDescent="0.2">
      <c r="A3">
        <v>2</v>
      </c>
      <c r="B3" s="3">
        <v>657.03</v>
      </c>
      <c r="C3">
        <f t="shared" si="0"/>
        <v>657.9233333333334</v>
      </c>
    </row>
    <row r="4" spans="1:3" x14ac:dyDescent="0.2">
      <c r="A4">
        <v>3</v>
      </c>
      <c r="B4" s="3">
        <v>657.59</v>
      </c>
      <c r="C4">
        <f t="shared" si="0"/>
        <v>657.9233333333334</v>
      </c>
    </row>
    <row r="5" spans="1:3" x14ac:dyDescent="0.2">
      <c r="A5">
        <v>4</v>
      </c>
      <c r="B5" s="3">
        <v>657.32</v>
      </c>
      <c r="C5">
        <f t="shared" si="0"/>
        <v>657.9233333333334</v>
      </c>
    </row>
    <row r="6" spans="1:3" x14ac:dyDescent="0.2">
      <c r="A6">
        <v>5</v>
      </c>
      <c r="B6" s="3">
        <v>657.84</v>
      </c>
      <c r="C6">
        <f t="shared" si="0"/>
        <v>657.9233333333334</v>
      </c>
    </row>
    <row r="7" spans="1:3" x14ac:dyDescent="0.2">
      <c r="A7">
        <v>6</v>
      </c>
      <c r="B7" s="3">
        <v>657.99</v>
      </c>
      <c r="C7">
        <f t="shared" si="0"/>
        <v>657.9233333333334</v>
      </c>
    </row>
    <row r="8" spans="1:3" x14ac:dyDescent="0.2">
      <c r="A8">
        <v>7</v>
      </c>
      <c r="B8" s="3">
        <v>657.27</v>
      </c>
      <c r="C8">
        <f t="shared" si="0"/>
        <v>657.9233333333334</v>
      </c>
    </row>
    <row r="9" spans="1:3" x14ac:dyDescent="0.2">
      <c r="A9">
        <v>8</v>
      </c>
      <c r="B9" s="4">
        <v>657.17</v>
      </c>
      <c r="C9">
        <f t="shared" si="0"/>
        <v>657.9233333333334</v>
      </c>
    </row>
    <row r="10" spans="1:3" x14ac:dyDescent="0.2">
      <c r="A10">
        <v>9</v>
      </c>
      <c r="B10" s="4">
        <v>657.99</v>
      </c>
      <c r="C10">
        <f t="shared" si="0"/>
        <v>657.9233333333334</v>
      </c>
    </row>
    <row r="11" spans="1:3" x14ac:dyDescent="0.2">
      <c r="A11">
        <v>10</v>
      </c>
      <c r="B11" s="4">
        <v>658.16</v>
      </c>
      <c r="C11">
        <f t="shared" si="0"/>
        <v>657.9233333333334</v>
      </c>
    </row>
    <row r="12" spans="1:3" x14ac:dyDescent="0.2">
      <c r="A12">
        <v>11</v>
      </c>
      <c r="B12" s="4">
        <v>657.99</v>
      </c>
      <c r="C12">
        <f t="shared" si="0"/>
        <v>657.9233333333334</v>
      </c>
    </row>
    <row r="13" spans="1:3" x14ac:dyDescent="0.2">
      <c r="A13">
        <v>12</v>
      </c>
      <c r="B13" s="4">
        <v>657.98</v>
      </c>
      <c r="C13">
        <f t="shared" si="0"/>
        <v>657.9233333333334</v>
      </c>
    </row>
    <row r="14" spans="1:3" x14ac:dyDescent="0.2">
      <c r="A14">
        <v>13</v>
      </c>
      <c r="B14" s="4">
        <v>657.34</v>
      </c>
      <c r="C14">
        <f t="shared" si="0"/>
        <v>657.9233333333334</v>
      </c>
    </row>
    <row r="15" spans="1:3" x14ac:dyDescent="0.2">
      <c r="A15">
        <v>14</v>
      </c>
      <c r="B15" s="4">
        <v>658.12</v>
      </c>
      <c r="C15">
        <f t="shared" si="0"/>
        <v>657.9233333333334</v>
      </c>
    </row>
    <row r="16" spans="1:3" x14ac:dyDescent="0.2">
      <c r="A16">
        <v>15</v>
      </c>
      <c r="B16" s="4">
        <v>658.3</v>
      </c>
      <c r="C16">
        <f t="shared" si="0"/>
        <v>657.9233333333334</v>
      </c>
    </row>
    <row r="17" spans="1:3" x14ac:dyDescent="0.2">
      <c r="A17">
        <v>16</v>
      </c>
      <c r="B17" s="4">
        <v>658.26</v>
      </c>
      <c r="C17">
        <f t="shared" si="0"/>
        <v>657.9233333333334</v>
      </c>
    </row>
    <row r="18" spans="1:3" x14ac:dyDescent="0.2">
      <c r="B18" s="2" t="s">
        <v>1</v>
      </c>
      <c r="C18" s="2" t="s">
        <v>0</v>
      </c>
    </row>
    <row r="19" spans="1:3" x14ac:dyDescent="0.2">
      <c r="B19">
        <f>AVERAGE(B9:B17)</f>
        <v>657.9233333333334</v>
      </c>
      <c r="C19">
        <v>10.01</v>
      </c>
    </row>
    <row r="24" spans="1:3" x14ac:dyDescent="0.2">
      <c r="B24" s="3"/>
    </row>
    <row r="25" spans="1:3" x14ac:dyDescent="0.2">
      <c r="B25" s="3"/>
    </row>
    <row r="26" spans="1:3" x14ac:dyDescent="0.2">
      <c r="B26" s="3"/>
    </row>
    <row r="27" spans="1:3" x14ac:dyDescent="0.2">
      <c r="B27" s="3"/>
    </row>
    <row r="28" spans="1:3" x14ac:dyDescent="0.2">
      <c r="B28" s="3"/>
    </row>
    <row r="29" spans="1:3" x14ac:dyDescent="0.2">
      <c r="B29" s="3"/>
    </row>
    <row r="30" spans="1:3" x14ac:dyDescent="0.2">
      <c r="B30" s="3"/>
    </row>
    <row r="31" spans="1:3" x14ac:dyDescent="0.2">
      <c r="B31" s="3"/>
    </row>
    <row r="32" spans="1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baseColWidth="10" defaultRowHeight="16" x14ac:dyDescent="0.2"/>
  <sheetData>
    <row r="1" spans="1:2" x14ac:dyDescent="0.2">
      <c r="A1" s="2" t="s">
        <v>1</v>
      </c>
      <c r="B1" s="2" t="s">
        <v>0</v>
      </c>
    </row>
    <row r="2" spans="1:2" x14ac:dyDescent="0.2">
      <c r="A2">
        <f>DATALOG6!B19</f>
        <v>657.9233333333334</v>
      </c>
      <c r="B2">
        <f>DATALOG6!C19</f>
        <v>10.01</v>
      </c>
    </row>
    <row r="3" spans="1:2" x14ac:dyDescent="0.2">
      <c r="A3">
        <f>DATALOG5!B19</f>
        <v>764.26555555555558</v>
      </c>
      <c r="B3">
        <f>DATALOG5!C19</f>
        <v>7.01</v>
      </c>
    </row>
    <row r="4" spans="1:2" x14ac:dyDescent="0.2">
      <c r="A4">
        <f>DATALOG4!B19</f>
        <v>870.6644444444446</v>
      </c>
      <c r="B4">
        <f>DATALOG4!C19</f>
        <v>4.01</v>
      </c>
    </row>
    <row r="9" spans="1:2" x14ac:dyDescent="0.2">
      <c r="A9" t="s">
        <v>5</v>
      </c>
      <c r="B9" t="s">
        <v>4</v>
      </c>
    </row>
    <row r="10" spans="1:2" x14ac:dyDescent="0.2">
      <c r="A10" s="1">
        <v>700</v>
      </c>
      <c r="B10">
        <f>-0.0282*A10+28.565</f>
        <v>8.8250000000000028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DATALOG4</vt:lpstr>
      <vt:lpstr>DATALOG5</vt:lpstr>
      <vt:lpstr>DATALOG6</vt:lpstr>
      <vt:lpstr>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2017-11-19T19:00:29Z</dcterms:created>
  <dcterms:modified xsi:type="dcterms:W3CDTF">2017-12-02T16:31:18Z</dcterms:modified>
</cp:coreProperties>
</file>