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OE COMPTA\PORTEFEUILLE\CL EVOLUTION\TVA\"/>
    </mc:Choice>
  </mc:AlternateContent>
  <bookViews>
    <workbookView xWindow="0" yWindow="0" windowWidth="20490" windowHeight="7815"/>
  </bookViews>
  <sheets>
    <sheet name="Ecritures de TVA" sheetId="4" r:id="rId1"/>
    <sheet name="CONTROLE TVA COLLECTEE" sheetId="1" r:id="rId2"/>
    <sheet name="TVA COLLECTEE" sheetId="2" r:id="rId3"/>
    <sheet name="TVA DEDUCTIB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2" i="4"/>
  <c r="D1" i="4"/>
  <c r="D6" i="2"/>
  <c r="E5" i="3"/>
  <c r="F5" i="3" s="1"/>
  <c r="D8" i="3" s="1"/>
  <c r="D3" i="4" s="1"/>
  <c r="E6" i="4" s="1"/>
  <c r="E8" i="4" s="1"/>
  <c r="F3" i="2"/>
  <c r="E3" i="2"/>
  <c r="F2" i="1"/>
  <c r="C2" i="1"/>
</calcChain>
</file>

<file path=xl/sharedStrings.xml><?xml version="1.0" encoding="utf-8"?>
<sst xmlns="http://schemas.openxmlformats.org/spreadsheetml/2006/main" count="31" uniqueCount="25">
  <si>
    <t>HT COMPTA</t>
  </si>
  <si>
    <t>TVA THEORIQUE</t>
  </si>
  <si>
    <t>TVA COMPTA</t>
  </si>
  <si>
    <t>ECART</t>
  </si>
  <si>
    <t>CIC</t>
  </si>
  <si>
    <t>VIRT CIA/F2021 11</t>
  </si>
  <si>
    <t>Journal</t>
  </si>
  <si>
    <t>Date</t>
  </si>
  <si>
    <t>Libellé</t>
  </si>
  <si>
    <t>TTC</t>
  </si>
  <si>
    <t xml:space="preserve">HT </t>
  </si>
  <si>
    <t>TVA</t>
  </si>
  <si>
    <t>Solde TVA déductible au 30/11/2021</t>
  </si>
  <si>
    <t>TVA sur prestations non payées au 30/11/2021</t>
  </si>
  <si>
    <t>HT</t>
  </si>
  <si>
    <t>NOE COMPTA</t>
  </si>
  <si>
    <t>TVA déductible à déclarer</t>
  </si>
  <si>
    <t>TVA collectée à déclarer</t>
  </si>
  <si>
    <t>HT 20%</t>
  </si>
  <si>
    <t>TVA 20%</t>
  </si>
  <si>
    <t>TVA déductible</t>
  </si>
  <si>
    <t>Compte</t>
  </si>
  <si>
    <t>Débit</t>
  </si>
  <si>
    <t>Crédit</t>
  </si>
  <si>
    <t>OD DE TVA 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</si>
</sst>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4" x14ac:knownFonts="1">
    <font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3" fontId="0" fillId="0" borderId="0" xfId="1" applyFont="1"/>
    <xf numFmtId="14" fontId="0" fillId="0" borderId="1" xfId="0" applyNumberFormat="1" applyBorder="1"/>
    <xf numFmtId="0" fontId="0" fillId="0" borderId="1" xfId="0" applyNumberFormat="1" applyBorder="1"/>
    <xf numFmtId="43" fontId="0" fillId="0" borderId="1" xfId="1" applyFont="1" applyBorder="1"/>
    <xf numFmtId="9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43" fontId="2" fillId="0" borderId="0" xfId="1" applyFont="1"/>
    <xf numFmtId="43" fontId="2" fillId="0" borderId="0" xfId="0" applyNumberFormat="1" applyFont="1"/>
    <xf numFmtId="43" fontId="3" fillId="2" borderId="0" xfId="0" applyNumberFormat="1" applyFont="1" applyFill="1"/>
    <xf numFmtId="166" fontId="2" fillId="0" borderId="1" xfId="1" applyNumberFormat="1" applyFont="1" applyBorder="1"/>
    <xf numFmtId="166" fontId="3" fillId="2" borderId="1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8" sqref="A8"/>
    </sheetView>
  </sheetViews>
  <sheetFormatPr baseColWidth="10" defaultRowHeight="15" x14ac:dyDescent="0.25"/>
  <cols>
    <col min="1" max="2" width="11.19921875" style="11"/>
    <col min="3" max="3" width="13.59765625" style="11" bestFit="1" customWidth="1"/>
    <col min="4" max="4" width="11.59765625" style="11" bestFit="1" customWidth="1"/>
    <col min="5" max="16384" width="11.19921875" style="11"/>
  </cols>
  <sheetData>
    <row r="1" spans="1:5" x14ac:dyDescent="0.25">
      <c r="C1" s="11" t="s">
        <v>18</v>
      </c>
      <c r="D1" s="14">
        <f>+'TVA COLLECTEE'!E3</f>
        <v>33000</v>
      </c>
    </row>
    <row r="2" spans="1:5" x14ac:dyDescent="0.25">
      <c r="C2" s="11" t="s">
        <v>19</v>
      </c>
      <c r="D2" s="14">
        <f>+'TVA COLLECTEE'!F3</f>
        <v>6600</v>
      </c>
    </row>
    <row r="3" spans="1:5" x14ac:dyDescent="0.25">
      <c r="C3" s="11" t="s">
        <v>20</v>
      </c>
      <c r="D3" s="14">
        <f>+'TVA DEDUCTIBLE'!D8</f>
        <v>63.600000000000023</v>
      </c>
    </row>
    <row r="5" spans="1:5" x14ac:dyDescent="0.25">
      <c r="A5" s="8" t="s">
        <v>7</v>
      </c>
      <c r="B5" s="8" t="s">
        <v>21</v>
      </c>
      <c r="C5" s="8" t="s">
        <v>8</v>
      </c>
      <c r="D5" s="8" t="s">
        <v>22</v>
      </c>
      <c r="E5" s="8" t="s">
        <v>23</v>
      </c>
    </row>
    <row r="6" spans="1:5" x14ac:dyDescent="0.25">
      <c r="A6" s="9">
        <v>44530</v>
      </c>
      <c r="B6" s="8">
        <v>445660</v>
      </c>
      <c r="C6" s="8" t="s">
        <v>24</v>
      </c>
      <c r="D6" s="16"/>
      <c r="E6" s="16">
        <f>+D3</f>
        <v>63.600000000000023</v>
      </c>
    </row>
    <row r="7" spans="1:5" x14ac:dyDescent="0.25">
      <c r="A7" s="9">
        <v>44530</v>
      </c>
      <c r="B7" s="8">
        <v>445710</v>
      </c>
      <c r="C7" s="8" t="s">
        <v>24</v>
      </c>
      <c r="D7" s="16">
        <f>+D2</f>
        <v>6600</v>
      </c>
      <c r="E7" s="16"/>
    </row>
    <row r="8" spans="1:5" x14ac:dyDescent="0.25">
      <c r="A8" s="9">
        <v>44530</v>
      </c>
      <c r="B8" s="8">
        <v>445210</v>
      </c>
      <c r="C8" s="8" t="s">
        <v>24</v>
      </c>
      <c r="D8" s="16"/>
      <c r="E8" s="17">
        <f>+D7-E6</f>
        <v>6536.4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85" zoomScaleNormal="85" workbookViewId="0">
      <selection activeCell="E1" sqref="E1:F2"/>
    </sheetView>
  </sheetViews>
  <sheetFormatPr baseColWidth="10" defaultRowHeight="19.5" x14ac:dyDescent="0.3"/>
  <cols>
    <col min="2" max="2" width="13.19921875" bestFit="1" customWidth="1"/>
    <col min="3" max="3" width="14.3984375" bestFit="1" customWidth="1"/>
    <col min="5" max="5" width="12.09765625" bestFit="1" customWidth="1"/>
  </cols>
  <sheetData>
    <row r="1" spans="1:6" x14ac:dyDescent="0.3">
      <c r="A1" s="1"/>
      <c r="B1" s="3" t="s">
        <v>0</v>
      </c>
      <c r="C1" s="4" t="s">
        <v>1</v>
      </c>
      <c r="E1" s="7" t="s">
        <v>2</v>
      </c>
      <c r="F1" s="7" t="s">
        <v>3</v>
      </c>
    </row>
    <row r="2" spans="1:6" x14ac:dyDescent="0.3">
      <c r="A2" s="6">
        <v>0.2</v>
      </c>
      <c r="B2" s="5">
        <v>215000</v>
      </c>
      <c r="C2" s="5">
        <f>+B2*A2</f>
        <v>43000</v>
      </c>
      <c r="D2" s="2"/>
      <c r="E2" s="5">
        <v>43000</v>
      </c>
      <c r="F2" s="5">
        <f>+C2-E2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C15" sqref="C15"/>
    </sheetView>
  </sheetViews>
  <sheetFormatPr baseColWidth="10" defaultRowHeight="15" x14ac:dyDescent="0.25"/>
  <cols>
    <col min="1" max="2" width="11.19921875" style="11"/>
    <col min="3" max="3" width="16.19921875" style="11" bestFit="1" customWidth="1"/>
    <col min="4" max="5" width="11.59765625" style="11" bestFit="1" customWidth="1"/>
    <col min="6" max="6" width="11.296875" style="11" bestFit="1" customWidth="1"/>
    <col min="7" max="16384" width="11.19921875" style="11"/>
  </cols>
  <sheetData>
    <row r="2" spans="1:6" ht="22.5" customHeight="1" x14ac:dyDescent="0.2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</row>
    <row r="3" spans="1:6" x14ac:dyDescent="0.25">
      <c r="A3" s="8" t="s">
        <v>4</v>
      </c>
      <c r="B3" s="9">
        <v>44529</v>
      </c>
      <c r="C3" s="8" t="s">
        <v>5</v>
      </c>
      <c r="D3" s="10">
        <v>39600</v>
      </c>
      <c r="E3" s="10">
        <f>+D3/1.2</f>
        <v>33000</v>
      </c>
      <c r="F3" s="10">
        <f>+E3*0.2</f>
        <v>6600</v>
      </c>
    </row>
    <row r="6" spans="1:6" x14ac:dyDescent="0.25">
      <c r="C6" s="11" t="s">
        <v>17</v>
      </c>
      <c r="D6" s="15">
        <f>+F3</f>
        <v>6600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workbookViewId="0">
      <selection activeCell="C14" sqref="C14"/>
    </sheetView>
  </sheetViews>
  <sheetFormatPr baseColWidth="10" defaultRowHeight="15" x14ac:dyDescent="0.25"/>
  <cols>
    <col min="1" max="2" width="11.19921875" style="11"/>
    <col min="3" max="3" width="31.796875" style="11" bestFit="1" customWidth="1"/>
    <col min="4" max="16384" width="11.19921875" style="11"/>
  </cols>
  <sheetData>
    <row r="2" spans="3:6" x14ac:dyDescent="0.25">
      <c r="C2" s="11" t="s">
        <v>12</v>
      </c>
      <c r="D2" s="11">
        <v>305.60000000000002</v>
      </c>
    </row>
    <row r="4" spans="3:6" x14ac:dyDescent="0.25">
      <c r="C4" s="11" t="s">
        <v>13</v>
      </c>
      <c r="D4" s="11" t="s">
        <v>9</v>
      </c>
      <c r="E4" s="11" t="s">
        <v>14</v>
      </c>
      <c r="F4" s="11" t="s">
        <v>11</v>
      </c>
    </row>
    <row r="5" spans="3:6" x14ac:dyDescent="0.25">
      <c r="C5" s="12" t="s">
        <v>15</v>
      </c>
      <c r="D5" s="11">
        <v>1452</v>
      </c>
      <c r="E5" s="13">
        <f>+D5/1.2</f>
        <v>1210</v>
      </c>
      <c r="F5" s="13">
        <f>+E5*0.2</f>
        <v>242</v>
      </c>
    </row>
    <row r="8" spans="3:6" x14ac:dyDescent="0.25">
      <c r="C8" s="12" t="s">
        <v>16</v>
      </c>
      <c r="D8" s="15">
        <f>+D2-F5</f>
        <v>63.600000000000023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Ecritures de TVA</vt:lpstr>
      <vt:lpstr>CONTROLE TVA COLLECTEE</vt:lpstr>
      <vt:lpstr>TVA COLLECTEE</vt:lpstr>
      <vt:lpstr>TVA DEDUCTIBLE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2021-12-20T15:24:19Z</dcterms:created>
  <dcterms:modified xsi:type="dcterms:W3CDTF">2021-12-20T17:37:49Z</dcterms:modified>
</cp:coreProperties>
</file>