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eg Kemenev\OneDrive - University of Bristol\"/>
    </mc:Choice>
  </mc:AlternateContent>
  <xr:revisionPtr revIDLastSave="0" documentId="13_ncr:1_{CCAB69A1-2135-4164-8870-FF12877F655A}" xr6:coauthVersionLast="45" xr6:coauthVersionMax="45" xr10:uidLastSave="{00000000-0000-0000-0000-000000000000}"/>
  <bookViews>
    <workbookView xWindow="-108" yWindow="-108" windowWidth="23256" windowHeight="12576" activeTab="1" xr2:uid="{63FB6C3B-5B7F-4BAF-AB6A-BDCEEE508009}"/>
  </bookViews>
  <sheets>
    <sheet name="Sheet1" sheetId="1" r:id="rId1"/>
    <sheet name="Sheet2" sheetId="2" r:id="rId2"/>
    <sheet name="Active Cycles " sheetId="4" r:id="rId3"/>
    <sheet name="IMISS" sheetId="5" r:id="rId4"/>
    <sheet name="LD" sheetId="3" r:id="rId5"/>
    <sheet name="S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1" i="2" l="1"/>
  <c r="K181" i="2"/>
  <c r="K201" i="2" l="1"/>
  <c r="K226" i="2"/>
  <c r="S266" i="2" l="1"/>
  <c r="P266" i="2"/>
  <c r="K266" i="2"/>
  <c r="S265" i="2"/>
  <c r="P265" i="2"/>
  <c r="K265" i="2"/>
  <c r="S264" i="2"/>
  <c r="P264" i="2"/>
  <c r="K264" i="2"/>
  <c r="S263" i="2"/>
  <c r="P263" i="2"/>
  <c r="K263" i="2"/>
  <c r="S262" i="2"/>
  <c r="P262" i="2"/>
  <c r="K262" i="2"/>
  <c r="S261" i="2"/>
  <c r="P261" i="2"/>
  <c r="K261" i="2"/>
  <c r="S260" i="2"/>
  <c r="P260" i="2"/>
  <c r="K260" i="2"/>
  <c r="S259" i="2"/>
  <c r="P259" i="2"/>
  <c r="K259" i="2"/>
  <c r="S258" i="2"/>
  <c r="P258" i="2"/>
  <c r="K258" i="2"/>
  <c r="S257" i="2"/>
  <c r="P257" i="2"/>
  <c r="K257" i="2"/>
  <c r="S256" i="2"/>
  <c r="P256" i="2"/>
  <c r="K256" i="2"/>
  <c r="S255" i="2"/>
  <c r="P255" i="2"/>
  <c r="K255" i="2"/>
  <c r="S254" i="2"/>
  <c r="P254" i="2"/>
  <c r="K254" i="2"/>
  <c r="S253" i="2"/>
  <c r="P253" i="2"/>
  <c r="K253" i="2"/>
  <c r="S252" i="2"/>
  <c r="P252" i="2"/>
  <c r="K252" i="2"/>
  <c r="S251" i="2"/>
  <c r="P251" i="2"/>
  <c r="K251" i="2"/>
  <c r="S250" i="2"/>
  <c r="P250" i="2"/>
  <c r="K250" i="2"/>
  <c r="S249" i="2"/>
  <c r="P249" i="2"/>
  <c r="K249" i="2"/>
  <c r="S248" i="2"/>
  <c r="P248" i="2"/>
  <c r="K248" i="2"/>
  <c r="S247" i="2"/>
  <c r="P247" i="2"/>
  <c r="K247" i="2"/>
  <c r="S246" i="2"/>
  <c r="P246" i="2"/>
  <c r="K246" i="2"/>
  <c r="S245" i="2"/>
  <c r="P245" i="2"/>
  <c r="K245" i="2"/>
  <c r="S244" i="2"/>
  <c r="P244" i="2"/>
  <c r="K244" i="2"/>
  <c r="S243" i="2"/>
  <c r="P243" i="2"/>
  <c r="K243" i="2"/>
  <c r="S242" i="2"/>
  <c r="P242" i="2"/>
  <c r="K242" i="2"/>
  <c r="S241" i="2"/>
  <c r="P241" i="2"/>
  <c r="K241" i="2"/>
  <c r="S240" i="2"/>
  <c r="P240" i="2"/>
  <c r="K240" i="2"/>
  <c r="S239" i="2"/>
  <c r="P239" i="2"/>
  <c r="K239" i="2"/>
  <c r="S238" i="2"/>
  <c r="P238" i="2"/>
  <c r="K238" i="2"/>
  <c r="S237" i="2"/>
  <c r="P237" i="2"/>
  <c r="K237" i="2"/>
  <c r="S236" i="2"/>
  <c r="P236" i="2"/>
  <c r="K236" i="2"/>
  <c r="S235" i="2"/>
  <c r="P235" i="2"/>
  <c r="K235" i="2"/>
  <c r="S234" i="2"/>
  <c r="P234" i="2"/>
  <c r="K234" i="2"/>
  <c r="S233" i="2"/>
  <c r="P233" i="2"/>
  <c r="K233" i="2"/>
  <c r="S232" i="2"/>
  <c r="P232" i="2"/>
  <c r="K232" i="2"/>
  <c r="S231" i="2"/>
  <c r="P231" i="2"/>
  <c r="K231" i="2"/>
  <c r="S230" i="2"/>
  <c r="P230" i="2"/>
  <c r="K230" i="2"/>
  <c r="S229" i="2"/>
  <c r="P229" i="2"/>
  <c r="K229" i="2"/>
  <c r="S228" i="2"/>
  <c r="P228" i="2"/>
  <c r="K228" i="2"/>
  <c r="S227" i="2"/>
  <c r="P227" i="2"/>
  <c r="K22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192" i="2"/>
  <c r="K152" i="2" l="1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53" i="2"/>
  <c r="K52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4" i="2"/>
  <c r="K5" i="2"/>
  <c r="K6" i="2"/>
  <c r="K7" i="2"/>
  <c r="K3" i="2"/>
  <c r="K2" i="2"/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" i="2"/>
  <c r="P55" i="1" l="1"/>
  <c r="P49" i="1"/>
  <c r="P43" i="1"/>
</calcChain>
</file>

<file path=xl/sharedStrings.xml><?xml version="1.0" encoding="utf-8"?>
<sst xmlns="http://schemas.openxmlformats.org/spreadsheetml/2006/main" count="757" uniqueCount="53">
  <si>
    <t>Mode</t>
  </si>
  <si>
    <t>Num RISC-V Cores</t>
  </si>
  <si>
    <t>2×2 stride 2 Max Pooling Layer</t>
  </si>
  <si>
    <t>Pure RISC-V Standard ISA</t>
  </si>
  <si>
    <t>GAP8 ISA - Single Core</t>
  </si>
  <si>
    <t>GAP8 ISA - Single Core with vectorization</t>
  </si>
  <si>
    <t>GAP8 ISA - Parallel with vectorization</t>
  </si>
  <si>
    <t>2×2 stride 2 Average Pooling Layer</t>
  </si>
  <si>
    <t>5×5 stride 1 Convolutional Layer</t>
  </si>
  <si>
    <t>5×5 stride 1 Xnor Convolutional Layer</t>
  </si>
  <si>
    <t>Linear (Fully Connected) Layer</t>
  </si>
  <si>
    <t>audio_4chan_vocIP</t>
  </si>
  <si>
    <t>Input Voltage(V)</t>
  </si>
  <si>
    <t>Energy Consumption</t>
  </si>
  <si>
    <r>
      <t>Time (</t>
    </r>
    <r>
      <rPr>
        <sz val="11"/>
        <color theme="1"/>
        <rFont val="Calibri"/>
        <family val="2"/>
        <scheme val="minor"/>
      </rPr>
      <t>us</t>
    </r>
    <r>
      <rPr>
        <b/>
        <sz val="11"/>
        <color rgb="FF000000"/>
        <rFont val="Calibri"/>
        <family val="2"/>
      </rPr>
      <t>)</t>
    </r>
  </si>
  <si>
    <t>Num of Cycles</t>
  </si>
  <si>
    <t>Num of Active Cycles</t>
  </si>
  <si>
    <t>Num of Idle Cycles</t>
  </si>
  <si>
    <t>Num of Instructions</t>
  </si>
  <si>
    <t>Num of Data Memory Loads</t>
  </si>
  <si>
    <t>Num of Data Memory Store</t>
  </si>
  <si>
    <t>Num of Cycles waiting for Instruction Fetch</t>
  </si>
  <si>
    <t>Num of non-Load and non-Store Instructions</t>
  </si>
  <si>
    <t>Fabric Controller Frequiency(MHz)</t>
  </si>
  <si>
    <t>Clsuter Frequiency(MHz)</t>
  </si>
  <si>
    <t>Cifar10</t>
  </si>
  <si>
    <t xml:space="preserve">GAP8 ISA - Parallel </t>
  </si>
  <si>
    <t>GAP8 ISA - Parallel</t>
  </si>
  <si>
    <t>TP5 &amp; GND power consumption (V)</t>
  </si>
  <si>
    <t>TP5 &amp;TP6 power consumption (V)</t>
  </si>
  <si>
    <t>BenchmarkA1:R1</t>
  </si>
  <si>
    <t>Single Core</t>
  </si>
  <si>
    <t>Single Core with vectorization</t>
  </si>
  <si>
    <t>Parallel</t>
  </si>
  <si>
    <t>Parallel with vectorization</t>
  </si>
  <si>
    <t>2x2 stride 2 Max Pooling Layer</t>
  </si>
  <si>
    <t>Input Data Size</t>
  </si>
  <si>
    <t>Byte</t>
  </si>
  <si>
    <t>Short</t>
  </si>
  <si>
    <t>2x2 stride 2 Average Pooling Layer</t>
  </si>
  <si>
    <t>5x5 stride 1 Convolution Layer</t>
  </si>
  <si>
    <t>5x5 stride 1 XNOR Layer</t>
  </si>
  <si>
    <t>Power Consumption(mW)</t>
  </si>
  <si>
    <t>TP5 &amp; GND voltage (V)</t>
  </si>
  <si>
    <t>TP5 &amp;TP6 voltage (mV)</t>
  </si>
  <si>
    <t>Benchmark</t>
  </si>
  <si>
    <t>Mnist</t>
  </si>
  <si>
    <t>Num_cores</t>
  </si>
  <si>
    <t>1.2V 150Hz/90Hz Byte</t>
  </si>
  <si>
    <t>1.2V 250Hz/90Hz Byte</t>
  </si>
  <si>
    <t>1.2V 150Hz/75Hz Byte</t>
  </si>
  <si>
    <t>1.0V 150Hz/90Hz Byte</t>
  </si>
  <si>
    <t>1.2V 150Hz/90Hz 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</si>
</sst>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" fillId="5" borderId="0" applyNumberFormat="0" applyBorder="0" applyAlignment="0" applyProtection="0"/>
  </cellStyleXfs>
  <cellXfs count="103">
    <xf numFmtId="0" fontId="0" fillId="0" borderId="0" xfId="0"/>
    <xf numFmtId="0" fontId="1" fillId="0" borderId="3" xfId="0" applyFont="1" applyBorder="1" applyAlignment="1">
      <alignment horizontal="center" vertical="center"/>
    </xf>
    <xf numFmtId="164" fontId="0" fillId="0" borderId="0" xfId="0" applyNumberFormat="1" applyBorder="1"/>
    <xf numFmtId="0" fontId="0" fillId="0" borderId="0" xfId="0" applyBorder="1"/>
    <xf numFmtId="49" fontId="2" fillId="0" borderId="4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4" fontId="2" fillId="0" borderId="6" xfId="0" applyNumberFormat="1" applyFon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3" fillId="0" borderId="1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0" fillId="0" borderId="13" xfId="0" applyNumberFormat="1" applyBorder="1"/>
    <xf numFmtId="0" fontId="0" fillId="0" borderId="12" xfId="0" applyBorder="1"/>
    <xf numFmtId="0" fontId="0" fillId="0" borderId="2" xfId="0" applyBorder="1"/>
    <xf numFmtId="164" fontId="0" fillId="0" borderId="2" xfId="0" applyNumberFormat="1" applyBorder="1"/>
    <xf numFmtId="0" fontId="0" fillId="0" borderId="15" xfId="0" applyBorder="1"/>
    <xf numFmtId="0" fontId="0" fillId="0" borderId="1" xfId="0" applyBorder="1"/>
    <xf numFmtId="0" fontId="0" fillId="0" borderId="16" xfId="0" applyBorder="1"/>
    <xf numFmtId="164" fontId="0" fillId="0" borderId="16" xfId="0" applyNumberFormat="1" applyBorder="1"/>
    <xf numFmtId="0" fontId="0" fillId="0" borderId="17" xfId="0" applyBorder="1"/>
    <xf numFmtId="0" fontId="0" fillId="0" borderId="18" xfId="0" applyBorder="1"/>
    <xf numFmtId="164" fontId="0" fillId="0" borderId="10" xfId="0" applyNumberFormat="1" applyBorder="1"/>
    <xf numFmtId="1" fontId="1" fillId="0" borderId="3" xfId="0" applyNumberFormat="1" applyFont="1" applyBorder="1" applyAlignment="1">
      <alignment horizontal="center" vertical="center" wrapText="1"/>
    </xf>
    <xf numFmtId="1" fontId="0" fillId="0" borderId="13" xfId="0" applyNumberFormat="1" applyBorder="1"/>
    <xf numFmtId="1" fontId="0" fillId="0" borderId="0" xfId="0" applyNumberFormat="1" applyBorder="1"/>
    <xf numFmtId="1" fontId="0" fillId="0" borderId="2" xfId="0" applyNumberFormat="1" applyBorder="1"/>
    <xf numFmtId="1" fontId="0" fillId="0" borderId="16" xfId="0" applyNumberFormat="1" applyBorder="1"/>
    <xf numFmtId="1" fontId="0" fillId="0" borderId="10" xfId="0" applyNumberFormat="1" applyBorder="1"/>
    <xf numFmtId="1" fontId="0" fillId="0" borderId="8" xfId="0" applyNumberFormat="1" applyBorder="1"/>
    <xf numFmtId="1" fontId="0" fillId="0" borderId="1" xfId="0" applyNumberFormat="1" applyBorder="1"/>
    <xf numFmtId="1" fontId="0" fillId="0" borderId="18" xfId="0" applyNumberFormat="1" applyBorder="1"/>
    <xf numFmtId="1" fontId="0" fillId="0" borderId="11" xfId="0" applyNumberFormat="1" applyBorder="1"/>
    <xf numFmtId="1" fontId="0" fillId="0" borderId="0" xfId="0" applyNumberFormat="1"/>
    <xf numFmtId="0" fontId="0" fillId="0" borderId="0" xfId="0" applyFill="1" applyBorder="1"/>
    <xf numFmtId="2" fontId="3" fillId="0" borderId="10" xfId="0" applyNumberFormat="1" applyFont="1" applyBorder="1" applyAlignment="1">
      <alignment horizontal="center" vertical="center" wrapText="1"/>
    </xf>
    <xf numFmtId="2" fontId="0" fillId="0" borderId="0" xfId="0" applyNumberFormat="1"/>
    <xf numFmtId="2" fontId="0" fillId="0" borderId="0" xfId="0" applyNumberFormat="1" applyFill="1" applyBorder="1"/>
    <xf numFmtId="165" fontId="0" fillId="0" borderId="0" xfId="0" applyNumberFormat="1" applyFill="1" applyBorder="1"/>
    <xf numFmtId="164" fontId="0" fillId="0" borderId="0" xfId="0" applyNumberFormat="1" applyFill="1" applyBorder="1"/>
    <xf numFmtId="0" fontId="0" fillId="0" borderId="10" xfId="0" applyFill="1" applyBorder="1"/>
    <xf numFmtId="2" fontId="0" fillId="0" borderId="10" xfId="0" applyNumberFormat="1" applyFill="1" applyBorder="1"/>
    <xf numFmtId="165" fontId="0" fillId="0" borderId="10" xfId="0" applyNumberFormat="1" applyFill="1" applyBorder="1"/>
    <xf numFmtId="0" fontId="0" fillId="0" borderId="13" xfId="0" applyFill="1" applyBorder="1"/>
    <xf numFmtId="2" fontId="0" fillId="0" borderId="13" xfId="0" applyNumberFormat="1" applyFill="1" applyBorder="1"/>
    <xf numFmtId="165" fontId="0" fillId="0" borderId="13" xfId="0" applyNumberFormat="1" applyFill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6" xfId="0" applyNumberFormat="1" applyFont="1" applyBorder="1" applyAlignment="1">
      <alignment horizontal="center" vertical="center" wrapText="1"/>
    </xf>
    <xf numFmtId="0" fontId="0" fillId="0" borderId="14" xfId="0" applyFill="1" applyBorder="1" applyAlignment="1">
      <alignment horizontal="right"/>
    </xf>
    <xf numFmtId="0" fontId="0" fillId="0" borderId="8" xfId="0" applyFill="1" applyBorder="1" applyAlignment="1">
      <alignment horizontal="right"/>
    </xf>
    <xf numFmtId="0" fontId="0" fillId="0" borderId="11" xfId="0" applyFill="1" applyBorder="1" applyAlignment="1">
      <alignment horizontal="right"/>
    </xf>
    <xf numFmtId="2" fontId="0" fillId="2" borderId="14" xfId="0" applyNumberFormat="1" applyFill="1" applyBorder="1"/>
    <xf numFmtId="2" fontId="0" fillId="2" borderId="8" xfId="0" applyNumberFormat="1" applyFill="1" applyBorder="1"/>
    <xf numFmtId="2" fontId="0" fillId="2" borderId="11" xfId="0" applyNumberFormat="1" applyFill="1" applyBorder="1"/>
    <xf numFmtId="2" fontId="0" fillId="3" borderId="8" xfId="0" applyNumberFormat="1" applyFill="1" applyBorder="1"/>
    <xf numFmtId="2" fontId="0" fillId="4" borderId="8" xfId="0" applyNumberFormat="1" applyFill="1" applyBorder="1"/>
    <xf numFmtId="0" fontId="4" fillId="5" borderId="13" xfId="1" applyBorder="1"/>
    <xf numFmtId="0" fontId="4" fillId="5" borderId="0" xfId="1" applyBorder="1"/>
    <xf numFmtId="0" fontId="4" fillId="5" borderId="10" xfId="1" applyBorder="1"/>
    <xf numFmtId="0" fontId="4" fillId="5" borderId="0" xfId="1"/>
    <xf numFmtId="0" fontId="4" fillId="5" borderId="10" xfId="1" applyBorder="1" applyAlignment="1">
      <alignment horizontal="center" vertical="center" wrapText="1"/>
    </xf>
    <xf numFmtId="164" fontId="0" fillId="0" borderId="10" xfId="0" applyNumberFormat="1" applyFill="1" applyBorder="1"/>
    <xf numFmtId="0" fontId="5" fillId="0" borderId="13" xfId="1" applyFont="1" applyFill="1" applyBorder="1"/>
    <xf numFmtId="0" fontId="5" fillId="0" borderId="0" xfId="1" applyFont="1" applyFill="1" applyBorder="1"/>
    <xf numFmtId="0" fontId="5" fillId="0" borderId="10" xfId="1" applyFont="1" applyFill="1" applyBorder="1"/>
    <xf numFmtId="0" fontId="5" fillId="0" borderId="0" xfId="1" applyFont="1" applyFill="1"/>
    <xf numFmtId="49" fontId="6" fillId="0" borderId="5" xfId="1" applyNumberFormat="1" applyFont="1" applyFill="1" applyBorder="1" applyAlignment="1">
      <alignment horizontal="center" vertical="center" wrapText="1"/>
    </xf>
    <xf numFmtId="0" fontId="0" fillId="6" borderId="0" xfId="0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7" borderId="19" xfId="0" applyFill="1" applyBorder="1"/>
    <xf numFmtId="0" fontId="0" fillId="7" borderId="20" xfId="0" applyFill="1" applyBorder="1"/>
    <xf numFmtId="0" fontId="0" fillId="7" borderId="22" xfId="0" applyFill="1" applyBorder="1"/>
    <xf numFmtId="0" fontId="0" fillId="7" borderId="2" xfId="0" applyFill="1" applyBorder="1"/>
    <xf numFmtId="0" fontId="0" fillId="4" borderId="19" xfId="0" applyFill="1" applyBorder="1" applyAlignment="1">
      <alignment wrapText="1"/>
    </xf>
    <xf numFmtId="0" fontId="0" fillId="4" borderId="20" xfId="0" applyFill="1" applyBorder="1" applyAlignment="1">
      <alignment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1" fontId="0" fillId="0" borderId="8" xfId="0" applyNumberFormat="1" applyBorder="1" applyAlignment="1">
      <alignment horizontal="right" vertical="center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7" borderId="21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19" xfId="0" applyFill="1" applyBorder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D3113-339A-4565-A7E4-C96653BA7550}">
  <dimension ref="A1:R73"/>
  <sheetViews>
    <sheetView zoomScaleNormal="100" workbookViewId="0">
      <selection activeCell="R1" sqref="A1:R1"/>
    </sheetView>
  </sheetViews>
  <sheetFormatPr defaultRowHeight="14.4" x14ac:dyDescent="0.3"/>
  <cols>
    <col min="1" max="1" width="19.5546875" customWidth="1"/>
    <col min="2" max="2" width="34.21875" customWidth="1"/>
    <col min="3" max="3" width="16.88671875" customWidth="1"/>
    <col min="4" max="4" width="14.6640625" customWidth="1"/>
    <col min="5" max="5" width="16.88671875" customWidth="1"/>
    <col min="6" max="6" width="16" style="37" customWidth="1"/>
    <col min="7" max="7" width="16.33203125" customWidth="1"/>
    <col min="8" max="8" width="17.109375" customWidth="1"/>
    <col min="9" max="9" width="22.33203125" customWidth="1"/>
    <col min="10" max="10" width="21" customWidth="1"/>
    <col min="11" max="11" width="19.77734375" customWidth="1"/>
    <col min="12" max="12" width="17.77734375" customWidth="1"/>
    <col min="13" max="13" width="15.88671875" customWidth="1"/>
    <col min="14" max="14" width="16.5546875" customWidth="1"/>
    <col min="15" max="17" width="17.88671875" customWidth="1"/>
    <col min="18" max="18" width="14.77734375" customWidth="1"/>
  </cols>
  <sheetData>
    <row r="1" spans="1:18" ht="43.8" thickBot="1" x14ac:dyDescent="0.35">
      <c r="A1" s="1" t="s">
        <v>30</v>
      </c>
      <c r="B1" s="1" t="s">
        <v>0</v>
      </c>
      <c r="C1" s="1" t="s">
        <v>1</v>
      </c>
      <c r="D1" s="1" t="s">
        <v>12</v>
      </c>
      <c r="E1" s="15" t="s">
        <v>23</v>
      </c>
      <c r="F1" s="27" t="s">
        <v>24</v>
      </c>
      <c r="G1" s="4" t="s">
        <v>14</v>
      </c>
      <c r="H1" s="5" t="s">
        <v>15</v>
      </c>
      <c r="I1" s="5" t="s">
        <v>16</v>
      </c>
      <c r="J1" s="5" t="s">
        <v>17</v>
      </c>
      <c r="K1" s="14" t="s">
        <v>21</v>
      </c>
      <c r="L1" s="14" t="s">
        <v>18</v>
      </c>
      <c r="M1" s="14" t="s">
        <v>19</v>
      </c>
      <c r="N1" s="14" t="s">
        <v>20</v>
      </c>
      <c r="O1" s="14" t="s">
        <v>22</v>
      </c>
      <c r="P1" s="14" t="s">
        <v>29</v>
      </c>
      <c r="Q1" s="14" t="s">
        <v>28</v>
      </c>
      <c r="R1" s="6" t="s">
        <v>13</v>
      </c>
    </row>
    <row r="2" spans="1:18" x14ac:dyDescent="0.3">
      <c r="A2" s="92" t="s">
        <v>2</v>
      </c>
      <c r="B2" s="3" t="s">
        <v>4</v>
      </c>
      <c r="C2" s="12">
        <v>1</v>
      </c>
      <c r="D2" s="16">
        <v>1</v>
      </c>
      <c r="E2" s="12">
        <v>150</v>
      </c>
      <c r="F2" s="28">
        <v>90</v>
      </c>
      <c r="G2" s="17"/>
      <c r="H2" s="12"/>
      <c r="I2" s="12"/>
      <c r="J2" s="12"/>
      <c r="K2" s="12"/>
      <c r="L2" s="12"/>
      <c r="M2" s="12"/>
      <c r="N2" s="12"/>
      <c r="O2" s="12"/>
      <c r="P2" s="12"/>
      <c r="Q2" s="12"/>
      <c r="R2" s="13"/>
    </row>
    <row r="3" spans="1:18" x14ac:dyDescent="0.3">
      <c r="A3" s="93"/>
      <c r="B3" s="3" t="s">
        <v>5</v>
      </c>
      <c r="C3" s="3">
        <v>1</v>
      </c>
      <c r="D3" s="2">
        <v>1</v>
      </c>
      <c r="E3" s="3">
        <v>150</v>
      </c>
      <c r="F3" s="29">
        <v>90</v>
      </c>
      <c r="G3" s="7"/>
      <c r="H3" s="3"/>
      <c r="I3" s="3"/>
      <c r="J3" s="3"/>
      <c r="K3" s="3"/>
      <c r="L3" s="3"/>
      <c r="M3" s="3"/>
      <c r="N3" s="3"/>
      <c r="O3" s="3"/>
      <c r="P3" s="3"/>
      <c r="Q3" s="3"/>
      <c r="R3" s="8"/>
    </row>
    <row r="4" spans="1:18" x14ac:dyDescent="0.3">
      <c r="A4" s="93"/>
      <c r="B4" s="3" t="s">
        <v>5</v>
      </c>
      <c r="C4" s="3">
        <v>1</v>
      </c>
      <c r="D4" s="2">
        <v>1</v>
      </c>
      <c r="E4" s="3">
        <v>150</v>
      </c>
      <c r="F4" s="29">
        <v>90</v>
      </c>
      <c r="G4" s="7"/>
      <c r="H4" s="3"/>
      <c r="I4" s="3"/>
      <c r="J4" s="3"/>
      <c r="K4" s="3"/>
      <c r="L4" s="3"/>
      <c r="M4" s="3"/>
      <c r="N4" s="3"/>
      <c r="O4" s="3"/>
      <c r="P4" s="3"/>
      <c r="Q4" s="3"/>
      <c r="R4" s="8"/>
    </row>
    <row r="5" spans="1:18" x14ac:dyDescent="0.3">
      <c r="A5" s="93"/>
      <c r="B5" s="3" t="s">
        <v>6</v>
      </c>
      <c r="C5" s="3">
        <v>2</v>
      </c>
      <c r="D5" s="2">
        <v>1</v>
      </c>
      <c r="E5" s="3">
        <v>150</v>
      </c>
      <c r="F5" s="29">
        <v>90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8"/>
    </row>
    <row r="6" spans="1:18" x14ac:dyDescent="0.3">
      <c r="A6" s="93"/>
      <c r="B6" s="3" t="s">
        <v>6</v>
      </c>
      <c r="C6" s="3">
        <v>4</v>
      </c>
      <c r="D6" s="2">
        <v>1</v>
      </c>
      <c r="E6" s="3">
        <v>150</v>
      </c>
      <c r="F6" s="29">
        <v>90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8"/>
    </row>
    <row r="7" spans="1:18" x14ac:dyDescent="0.3">
      <c r="A7" s="94"/>
      <c r="B7" s="18" t="s">
        <v>6</v>
      </c>
      <c r="C7" s="18">
        <v>8</v>
      </c>
      <c r="D7" s="19">
        <v>1</v>
      </c>
      <c r="E7" s="18">
        <v>150</v>
      </c>
      <c r="F7" s="30">
        <v>90</v>
      </c>
      <c r="G7" s="20"/>
      <c r="H7" s="18"/>
      <c r="I7" s="18"/>
      <c r="J7" s="18"/>
      <c r="K7" s="18"/>
      <c r="L7" s="18"/>
      <c r="M7" s="18"/>
      <c r="N7" s="18"/>
      <c r="O7" s="18"/>
      <c r="P7" s="18"/>
      <c r="Q7" s="18"/>
      <c r="R7" s="21"/>
    </row>
    <row r="8" spans="1:18" x14ac:dyDescent="0.3">
      <c r="A8" s="95" t="s">
        <v>7</v>
      </c>
      <c r="B8" s="22" t="s">
        <v>3</v>
      </c>
      <c r="C8" s="22">
        <v>1</v>
      </c>
      <c r="D8" s="23">
        <v>1</v>
      </c>
      <c r="E8" s="22">
        <v>150</v>
      </c>
      <c r="F8" s="31">
        <v>90</v>
      </c>
      <c r="G8" s="24"/>
      <c r="H8" s="22"/>
      <c r="I8" s="22"/>
      <c r="J8" s="22"/>
      <c r="K8" s="22"/>
      <c r="L8" s="22"/>
      <c r="M8" s="22"/>
      <c r="N8" s="22"/>
      <c r="O8" s="22"/>
      <c r="P8" s="22"/>
      <c r="Q8" s="22"/>
      <c r="R8" s="25"/>
    </row>
    <row r="9" spans="1:18" x14ac:dyDescent="0.3">
      <c r="A9" s="93"/>
      <c r="B9" s="3" t="s">
        <v>4</v>
      </c>
      <c r="C9" s="3">
        <v>1</v>
      </c>
      <c r="D9" s="2">
        <v>1</v>
      </c>
      <c r="E9" s="38">
        <v>150</v>
      </c>
      <c r="F9" s="29">
        <v>90</v>
      </c>
      <c r="G9" s="7"/>
      <c r="H9" s="3"/>
      <c r="I9" s="3"/>
      <c r="J9" s="3"/>
      <c r="K9" s="3"/>
      <c r="L9" s="3"/>
      <c r="M9" s="3"/>
      <c r="N9" s="3"/>
      <c r="O9" s="3"/>
      <c r="P9" s="3"/>
      <c r="Q9" s="3"/>
      <c r="R9" s="8"/>
    </row>
    <row r="10" spans="1:18" x14ac:dyDescent="0.3">
      <c r="A10" s="93"/>
      <c r="B10" s="3" t="s">
        <v>5</v>
      </c>
      <c r="C10" s="3">
        <v>1</v>
      </c>
      <c r="D10" s="2">
        <v>1</v>
      </c>
      <c r="E10" s="38">
        <v>150</v>
      </c>
      <c r="F10" s="29">
        <v>90</v>
      </c>
      <c r="G10" s="7"/>
      <c r="H10" s="3"/>
      <c r="I10" s="3"/>
      <c r="J10" s="3"/>
      <c r="K10" s="3"/>
      <c r="L10" s="3"/>
      <c r="M10" s="3"/>
      <c r="N10" s="3"/>
      <c r="O10" s="3"/>
      <c r="P10" s="3"/>
      <c r="Q10" s="3"/>
      <c r="R10" s="8"/>
    </row>
    <row r="11" spans="1:18" x14ac:dyDescent="0.3">
      <c r="A11" s="93"/>
      <c r="B11" s="3" t="s">
        <v>6</v>
      </c>
      <c r="C11" s="3">
        <v>2</v>
      </c>
      <c r="D11" s="2">
        <v>1</v>
      </c>
      <c r="E11" s="38">
        <v>150</v>
      </c>
      <c r="F11" s="29">
        <v>90</v>
      </c>
      <c r="G11" s="7"/>
      <c r="H11" s="3"/>
      <c r="I11" s="3"/>
      <c r="J11" s="3"/>
      <c r="K11" s="3"/>
      <c r="L11" s="3"/>
      <c r="M11" s="3"/>
      <c r="N11" s="3"/>
      <c r="O11" s="3"/>
      <c r="P11" s="3"/>
      <c r="Q11" s="3"/>
      <c r="R11" s="8"/>
    </row>
    <row r="12" spans="1:18" x14ac:dyDescent="0.3">
      <c r="A12" s="93"/>
      <c r="B12" s="3" t="s">
        <v>6</v>
      </c>
      <c r="C12" s="3">
        <v>4</v>
      </c>
      <c r="D12" s="2">
        <v>1</v>
      </c>
      <c r="E12" s="38">
        <v>150</v>
      </c>
      <c r="F12" s="29">
        <v>90</v>
      </c>
      <c r="G12" s="7"/>
      <c r="H12" s="3"/>
      <c r="I12" s="3"/>
      <c r="J12" s="3"/>
      <c r="K12" s="3"/>
      <c r="L12" s="3"/>
      <c r="M12" s="3"/>
      <c r="N12" s="3"/>
      <c r="O12" s="3"/>
      <c r="P12" s="3"/>
      <c r="Q12" s="3"/>
      <c r="R12" s="8"/>
    </row>
    <row r="13" spans="1:18" x14ac:dyDescent="0.3">
      <c r="A13" s="94"/>
      <c r="B13" s="18" t="s">
        <v>6</v>
      </c>
      <c r="C13" s="18">
        <v>8</v>
      </c>
      <c r="D13" s="19">
        <v>1</v>
      </c>
      <c r="E13" s="18">
        <v>150</v>
      </c>
      <c r="F13" s="30">
        <v>90</v>
      </c>
      <c r="G13" s="20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21"/>
    </row>
    <row r="14" spans="1:18" x14ac:dyDescent="0.3">
      <c r="A14" s="95" t="s">
        <v>8</v>
      </c>
      <c r="B14" s="22" t="s">
        <v>3</v>
      </c>
      <c r="C14" s="22">
        <v>1</v>
      </c>
      <c r="D14" s="23">
        <v>1</v>
      </c>
      <c r="E14" s="22">
        <v>150</v>
      </c>
      <c r="F14" s="31">
        <v>90</v>
      </c>
      <c r="G14" s="24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5"/>
    </row>
    <row r="15" spans="1:18" x14ac:dyDescent="0.3">
      <c r="A15" s="93"/>
      <c r="B15" s="3" t="s">
        <v>4</v>
      </c>
      <c r="C15" s="3">
        <v>1</v>
      </c>
      <c r="D15" s="2">
        <v>1</v>
      </c>
      <c r="E15" s="38">
        <v>150</v>
      </c>
      <c r="F15" s="29">
        <v>90</v>
      </c>
      <c r="G15" s="7"/>
      <c r="H15" s="3"/>
      <c r="I15" s="3"/>
      <c r="J15" s="3"/>
      <c r="K15" s="3"/>
      <c r="L15" s="3"/>
      <c r="M15" s="3"/>
      <c r="N15" s="3"/>
      <c r="O15" s="3"/>
      <c r="P15" s="3"/>
      <c r="Q15" s="3"/>
      <c r="R15" s="8"/>
    </row>
    <row r="16" spans="1:18" x14ac:dyDescent="0.3">
      <c r="A16" s="93"/>
      <c r="B16" s="3" t="s">
        <v>5</v>
      </c>
      <c r="C16" s="3">
        <v>1</v>
      </c>
      <c r="D16" s="2">
        <v>1</v>
      </c>
      <c r="E16" s="38">
        <v>150</v>
      </c>
      <c r="F16" s="29">
        <v>90</v>
      </c>
      <c r="G16" s="7"/>
      <c r="H16" s="3"/>
      <c r="I16" s="3"/>
      <c r="J16" s="3"/>
      <c r="K16" s="3"/>
      <c r="L16" s="3"/>
      <c r="M16" s="3"/>
      <c r="N16" s="3"/>
      <c r="O16" s="3"/>
      <c r="P16" s="3"/>
      <c r="Q16" s="3"/>
      <c r="R16" s="8"/>
    </row>
    <row r="17" spans="1:18" x14ac:dyDescent="0.3">
      <c r="A17" s="93"/>
      <c r="B17" s="3" t="s">
        <v>6</v>
      </c>
      <c r="C17" s="3">
        <v>2</v>
      </c>
      <c r="D17" s="2">
        <v>1</v>
      </c>
      <c r="E17" s="38">
        <v>150</v>
      </c>
      <c r="F17" s="29">
        <v>90</v>
      </c>
      <c r="G17" s="7"/>
      <c r="H17" s="3"/>
      <c r="I17" s="3"/>
      <c r="J17" s="3"/>
      <c r="K17" s="3"/>
      <c r="L17" s="3"/>
      <c r="M17" s="3"/>
      <c r="N17" s="3"/>
      <c r="O17" s="3"/>
      <c r="P17" s="3"/>
      <c r="Q17" s="3"/>
      <c r="R17" s="8"/>
    </row>
    <row r="18" spans="1:18" x14ac:dyDescent="0.3">
      <c r="A18" s="93"/>
      <c r="B18" s="3" t="s">
        <v>6</v>
      </c>
      <c r="C18" s="3">
        <v>4</v>
      </c>
      <c r="D18" s="2">
        <v>1</v>
      </c>
      <c r="E18" s="38">
        <v>150</v>
      </c>
      <c r="F18" s="29">
        <v>90</v>
      </c>
      <c r="G18" s="7"/>
      <c r="H18" s="3"/>
      <c r="I18" s="3"/>
      <c r="J18" s="3"/>
      <c r="K18" s="3"/>
      <c r="L18" s="3"/>
      <c r="M18" s="3"/>
      <c r="N18" s="3"/>
      <c r="O18" s="3"/>
      <c r="P18" s="3"/>
      <c r="Q18" s="3"/>
      <c r="R18" s="8"/>
    </row>
    <row r="19" spans="1:18" x14ac:dyDescent="0.3">
      <c r="A19" s="94"/>
      <c r="B19" s="18" t="s">
        <v>6</v>
      </c>
      <c r="C19" s="18">
        <v>8</v>
      </c>
      <c r="D19" s="19">
        <v>1</v>
      </c>
      <c r="E19" s="18">
        <v>150</v>
      </c>
      <c r="F19" s="30">
        <v>90</v>
      </c>
      <c r="G19" s="20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21"/>
    </row>
    <row r="20" spans="1:18" x14ac:dyDescent="0.3">
      <c r="A20" s="95" t="s">
        <v>9</v>
      </c>
      <c r="B20" s="22" t="s">
        <v>3</v>
      </c>
      <c r="C20" s="22">
        <v>1</v>
      </c>
      <c r="D20" s="23">
        <v>1</v>
      </c>
      <c r="E20" s="22">
        <v>150</v>
      </c>
      <c r="F20" s="31">
        <v>90</v>
      </c>
      <c r="G20" s="24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5"/>
    </row>
    <row r="21" spans="1:18" x14ac:dyDescent="0.3">
      <c r="A21" s="93"/>
      <c r="B21" s="3" t="s">
        <v>4</v>
      </c>
      <c r="C21" s="3">
        <v>1</v>
      </c>
      <c r="D21" s="2">
        <v>1</v>
      </c>
      <c r="E21" s="38">
        <v>150</v>
      </c>
      <c r="F21" s="29">
        <v>90</v>
      </c>
      <c r="G21" s="7"/>
      <c r="H21" s="3"/>
      <c r="I21" s="3"/>
      <c r="J21" s="3"/>
      <c r="K21" s="3"/>
      <c r="L21" s="3"/>
      <c r="M21" s="3"/>
      <c r="N21" s="3"/>
      <c r="O21" s="3"/>
      <c r="P21" s="3"/>
      <c r="Q21" s="3"/>
      <c r="R21" s="8"/>
    </row>
    <row r="22" spans="1:18" x14ac:dyDescent="0.3">
      <c r="A22" s="93"/>
      <c r="B22" s="3" t="s">
        <v>5</v>
      </c>
      <c r="C22" s="3">
        <v>1</v>
      </c>
      <c r="D22" s="2">
        <v>1</v>
      </c>
      <c r="E22" s="38">
        <v>150</v>
      </c>
      <c r="F22" s="29">
        <v>90</v>
      </c>
      <c r="G22" s="7"/>
      <c r="H22" s="3"/>
      <c r="I22" s="3"/>
      <c r="J22" s="3"/>
      <c r="K22" s="3"/>
      <c r="L22" s="3"/>
      <c r="M22" s="3"/>
      <c r="N22" s="3"/>
      <c r="O22" s="3"/>
      <c r="P22" s="3"/>
      <c r="Q22" s="3"/>
      <c r="R22" s="8"/>
    </row>
    <row r="23" spans="1:18" x14ac:dyDescent="0.3">
      <c r="A23" s="93"/>
      <c r="B23" s="3" t="s">
        <v>6</v>
      </c>
      <c r="C23" s="3">
        <v>2</v>
      </c>
      <c r="D23" s="2">
        <v>1</v>
      </c>
      <c r="E23" s="38">
        <v>150</v>
      </c>
      <c r="F23" s="29">
        <v>90</v>
      </c>
      <c r="G23" s="7"/>
      <c r="H23" s="3"/>
      <c r="I23" s="3"/>
      <c r="J23" s="3"/>
      <c r="K23" s="3"/>
      <c r="L23" s="3"/>
      <c r="M23" s="3"/>
      <c r="N23" s="3"/>
      <c r="O23" s="3"/>
      <c r="P23" s="3"/>
      <c r="Q23" s="3"/>
      <c r="R23" s="8"/>
    </row>
    <row r="24" spans="1:18" x14ac:dyDescent="0.3">
      <c r="A24" s="93"/>
      <c r="B24" s="3" t="s">
        <v>6</v>
      </c>
      <c r="C24" s="3">
        <v>4</v>
      </c>
      <c r="D24" s="2">
        <v>1</v>
      </c>
      <c r="E24" s="38">
        <v>150</v>
      </c>
      <c r="F24" s="29">
        <v>90</v>
      </c>
      <c r="G24" s="7"/>
      <c r="H24" s="3"/>
      <c r="I24" s="3"/>
      <c r="J24" s="3"/>
      <c r="K24" s="3"/>
      <c r="L24" s="3"/>
      <c r="M24" s="3"/>
      <c r="N24" s="3"/>
      <c r="O24" s="3"/>
      <c r="P24" s="3"/>
      <c r="Q24" s="3"/>
      <c r="R24" s="8"/>
    </row>
    <row r="25" spans="1:18" x14ac:dyDescent="0.3">
      <c r="A25" s="94"/>
      <c r="B25" s="18" t="s">
        <v>6</v>
      </c>
      <c r="C25" s="18">
        <v>8</v>
      </c>
      <c r="D25" s="19">
        <v>1</v>
      </c>
      <c r="E25" s="18">
        <v>150</v>
      </c>
      <c r="F25" s="30">
        <v>90</v>
      </c>
      <c r="G25" s="20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21"/>
    </row>
    <row r="26" spans="1:18" x14ac:dyDescent="0.3">
      <c r="A26" s="95" t="s">
        <v>10</v>
      </c>
      <c r="B26" s="22" t="s">
        <v>3</v>
      </c>
      <c r="C26" s="22">
        <v>1</v>
      </c>
      <c r="D26" s="23">
        <v>1</v>
      </c>
      <c r="E26" s="22">
        <v>150</v>
      </c>
      <c r="F26" s="31">
        <v>90</v>
      </c>
      <c r="G26" s="24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5"/>
    </row>
    <row r="27" spans="1:18" x14ac:dyDescent="0.3">
      <c r="A27" s="93"/>
      <c r="B27" s="3" t="s">
        <v>4</v>
      </c>
      <c r="C27" s="3">
        <v>1</v>
      </c>
      <c r="D27" s="2">
        <v>1</v>
      </c>
      <c r="E27" s="38">
        <v>150</v>
      </c>
      <c r="F27" s="29">
        <v>90</v>
      </c>
      <c r="G27" s="7"/>
      <c r="H27" s="3"/>
      <c r="I27" s="3"/>
      <c r="J27" s="3"/>
      <c r="K27" s="3"/>
      <c r="L27" s="3"/>
      <c r="M27" s="3"/>
      <c r="N27" s="3"/>
      <c r="O27" s="3"/>
      <c r="P27" s="3"/>
      <c r="Q27" s="3"/>
      <c r="R27" s="8"/>
    </row>
    <row r="28" spans="1:18" x14ac:dyDescent="0.3">
      <c r="A28" s="93"/>
      <c r="B28" s="3" t="s">
        <v>5</v>
      </c>
      <c r="C28" s="3">
        <v>1</v>
      </c>
      <c r="D28" s="2">
        <v>1</v>
      </c>
      <c r="E28" s="38">
        <v>150</v>
      </c>
      <c r="F28" s="29">
        <v>90</v>
      </c>
      <c r="G28" s="7"/>
      <c r="H28" s="3"/>
      <c r="I28" s="3"/>
      <c r="J28" s="3"/>
      <c r="K28" s="3"/>
      <c r="L28" s="3"/>
      <c r="M28" s="3"/>
      <c r="N28" s="3"/>
      <c r="O28" s="3"/>
      <c r="P28" s="3"/>
      <c r="Q28" s="3"/>
      <c r="R28" s="8"/>
    </row>
    <row r="29" spans="1:18" x14ac:dyDescent="0.3">
      <c r="A29" s="93"/>
      <c r="B29" s="3" t="s">
        <v>6</v>
      </c>
      <c r="C29" s="3">
        <v>2</v>
      </c>
      <c r="D29" s="2">
        <v>1</v>
      </c>
      <c r="E29" s="38">
        <v>150</v>
      </c>
      <c r="F29" s="29">
        <v>90</v>
      </c>
      <c r="G29" s="7"/>
      <c r="H29" s="3"/>
      <c r="I29" s="3"/>
      <c r="J29" s="3"/>
      <c r="K29" s="3"/>
      <c r="L29" s="3"/>
      <c r="M29" s="3"/>
      <c r="N29" s="3"/>
      <c r="O29" s="3"/>
      <c r="P29" s="3"/>
      <c r="Q29" s="3"/>
      <c r="R29" s="8"/>
    </row>
    <row r="30" spans="1:18" x14ac:dyDescent="0.3">
      <c r="A30" s="93"/>
      <c r="B30" s="3" t="s">
        <v>6</v>
      </c>
      <c r="C30" s="3">
        <v>4</v>
      </c>
      <c r="D30" s="2">
        <v>1</v>
      </c>
      <c r="E30" s="38">
        <v>150</v>
      </c>
      <c r="F30" s="29">
        <v>90</v>
      </c>
      <c r="G30" s="7"/>
      <c r="H30" s="3"/>
      <c r="I30" s="3"/>
      <c r="J30" s="3"/>
      <c r="K30" s="3"/>
      <c r="L30" s="3"/>
      <c r="M30" s="3"/>
      <c r="N30" s="3"/>
      <c r="O30" s="3"/>
      <c r="P30" s="3"/>
      <c r="Q30" s="3"/>
      <c r="R30" s="8"/>
    </row>
    <row r="31" spans="1:18" x14ac:dyDescent="0.3">
      <c r="A31" s="94"/>
      <c r="B31" s="18" t="s">
        <v>6</v>
      </c>
      <c r="C31" s="18">
        <v>8</v>
      </c>
      <c r="D31" s="19">
        <v>1</v>
      </c>
      <c r="E31" s="18">
        <v>150</v>
      </c>
      <c r="F31" s="30">
        <v>90</v>
      </c>
      <c r="G31" s="20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21"/>
    </row>
    <row r="32" spans="1:18" x14ac:dyDescent="0.3">
      <c r="A32" s="95" t="s">
        <v>25</v>
      </c>
      <c r="B32" s="22" t="s">
        <v>3</v>
      </c>
      <c r="C32" s="22">
        <v>1</v>
      </c>
      <c r="D32" s="23">
        <v>1</v>
      </c>
      <c r="E32" s="22">
        <v>150</v>
      </c>
      <c r="F32" s="31">
        <v>90</v>
      </c>
      <c r="G32" s="24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5"/>
    </row>
    <row r="33" spans="1:18" x14ac:dyDescent="0.3">
      <c r="A33" s="93"/>
      <c r="B33" s="85" t="s">
        <v>4</v>
      </c>
      <c r="C33" s="86">
        <v>1</v>
      </c>
      <c r="D33" s="87">
        <v>1</v>
      </c>
      <c r="E33" s="88">
        <v>150</v>
      </c>
      <c r="F33" s="89">
        <v>90</v>
      </c>
      <c r="G33" s="7"/>
      <c r="H33" s="3"/>
      <c r="I33" s="3"/>
      <c r="J33" s="3"/>
      <c r="K33" s="3"/>
      <c r="L33" s="3"/>
      <c r="M33" s="3"/>
      <c r="N33" s="3"/>
      <c r="O33" s="3"/>
      <c r="P33" s="3"/>
      <c r="Q33" s="3"/>
      <c r="R33" s="8"/>
    </row>
    <row r="34" spans="1:18" x14ac:dyDescent="0.3">
      <c r="A34" s="93"/>
      <c r="B34" s="85"/>
      <c r="C34" s="86"/>
      <c r="D34" s="87"/>
      <c r="E34" s="88"/>
      <c r="F34" s="89"/>
      <c r="G34" s="7"/>
      <c r="H34" s="3"/>
      <c r="I34" s="3"/>
      <c r="J34" s="3"/>
      <c r="K34" s="3"/>
      <c r="L34" s="3"/>
      <c r="M34" s="3"/>
      <c r="N34" s="3"/>
      <c r="O34" s="3"/>
      <c r="P34" s="3"/>
      <c r="Q34" s="3"/>
      <c r="R34" s="8"/>
    </row>
    <row r="35" spans="1:18" x14ac:dyDescent="0.3">
      <c r="A35" s="93"/>
      <c r="B35" s="3" t="s">
        <v>26</v>
      </c>
      <c r="C35" s="3">
        <v>2</v>
      </c>
      <c r="D35" s="2">
        <v>1</v>
      </c>
      <c r="E35" s="38">
        <v>150</v>
      </c>
      <c r="F35" s="29">
        <v>90</v>
      </c>
      <c r="G35" s="7"/>
      <c r="H35" s="3"/>
      <c r="I35" s="3"/>
      <c r="J35" s="3"/>
      <c r="K35" s="3"/>
      <c r="L35" s="3"/>
      <c r="M35" s="3"/>
      <c r="N35" s="3"/>
      <c r="O35" s="3"/>
      <c r="P35" s="3"/>
      <c r="Q35" s="3"/>
      <c r="R35" s="8"/>
    </row>
    <row r="36" spans="1:18" x14ac:dyDescent="0.3">
      <c r="A36" s="93"/>
      <c r="B36" s="3" t="s">
        <v>26</v>
      </c>
      <c r="C36" s="3">
        <v>4</v>
      </c>
      <c r="D36" s="2">
        <v>1</v>
      </c>
      <c r="E36" s="38">
        <v>150</v>
      </c>
      <c r="F36" s="29">
        <v>90</v>
      </c>
      <c r="G36" s="7"/>
      <c r="H36" s="3"/>
      <c r="I36" s="3"/>
      <c r="J36" s="3"/>
      <c r="K36" s="3"/>
      <c r="L36" s="3"/>
      <c r="M36" s="3"/>
      <c r="N36" s="3"/>
      <c r="O36" s="3"/>
      <c r="P36" s="3"/>
      <c r="Q36" s="3"/>
      <c r="R36" s="8"/>
    </row>
    <row r="37" spans="1:18" ht="15" thickBot="1" x14ac:dyDescent="0.35">
      <c r="A37" s="96"/>
      <c r="B37" s="10" t="s">
        <v>27</v>
      </c>
      <c r="C37" s="10">
        <v>8</v>
      </c>
      <c r="D37" s="26">
        <v>1</v>
      </c>
      <c r="E37" s="10">
        <v>150</v>
      </c>
      <c r="F37" s="32">
        <v>90</v>
      </c>
      <c r="G37" s="9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1"/>
    </row>
    <row r="38" spans="1:18" x14ac:dyDescent="0.3">
      <c r="A38" s="90" t="s">
        <v>2</v>
      </c>
      <c r="B38" s="3" t="s">
        <v>3</v>
      </c>
      <c r="C38" s="3">
        <v>1</v>
      </c>
      <c r="D38" s="3">
        <v>1.2</v>
      </c>
      <c r="E38" s="3"/>
      <c r="F38" s="33">
        <v>1.2</v>
      </c>
      <c r="G38" s="7"/>
      <c r="H38" s="3"/>
      <c r="I38" s="3"/>
      <c r="J38" s="3"/>
      <c r="K38" s="3"/>
      <c r="L38" s="3"/>
      <c r="M38" s="3"/>
      <c r="N38" s="3"/>
      <c r="O38" s="3"/>
      <c r="P38" s="3"/>
      <c r="Q38" s="3"/>
      <c r="R38" s="8"/>
    </row>
    <row r="39" spans="1:18" x14ac:dyDescent="0.3">
      <c r="A39" s="90"/>
      <c r="B39" s="3" t="s">
        <v>4</v>
      </c>
      <c r="C39" s="3">
        <v>1</v>
      </c>
      <c r="D39" s="3">
        <v>1.2</v>
      </c>
      <c r="E39" s="3"/>
      <c r="F39" s="33">
        <v>1.2</v>
      </c>
      <c r="G39" s="7"/>
      <c r="H39" s="3"/>
      <c r="I39" s="3"/>
      <c r="J39" s="3"/>
      <c r="K39" s="3"/>
      <c r="L39" s="3"/>
      <c r="M39" s="3"/>
      <c r="N39" s="3"/>
      <c r="O39" s="3"/>
      <c r="P39" s="3">
        <v>9.3299999999999998E-3</v>
      </c>
      <c r="Q39" s="3">
        <v>2.2894999999999999</v>
      </c>
      <c r="R39" s="8"/>
    </row>
    <row r="40" spans="1:18" x14ac:dyDescent="0.3">
      <c r="A40" s="90"/>
      <c r="B40" s="3" t="s">
        <v>5</v>
      </c>
      <c r="C40" s="3">
        <v>1</v>
      </c>
      <c r="D40" s="3">
        <v>1.2</v>
      </c>
      <c r="E40" s="3"/>
      <c r="F40" s="33">
        <v>1.2</v>
      </c>
      <c r="G40" s="7"/>
      <c r="H40" s="3"/>
      <c r="I40" s="3"/>
      <c r="J40" s="3"/>
      <c r="K40" s="3"/>
      <c r="L40" s="3"/>
      <c r="M40" s="3"/>
      <c r="N40" s="3"/>
      <c r="O40" s="3"/>
      <c r="P40" s="3"/>
      <c r="Q40" s="3"/>
      <c r="R40" s="8"/>
    </row>
    <row r="41" spans="1:18" x14ac:dyDescent="0.3">
      <c r="A41" s="90"/>
      <c r="B41" s="3" t="s">
        <v>6</v>
      </c>
      <c r="C41" s="3">
        <v>2</v>
      </c>
      <c r="D41" s="3">
        <v>1.2</v>
      </c>
      <c r="E41" s="3"/>
      <c r="F41" s="33">
        <v>1.2</v>
      </c>
      <c r="G41" s="7"/>
      <c r="H41" s="3"/>
      <c r="I41" s="3"/>
      <c r="J41" s="3"/>
      <c r="K41" s="3"/>
      <c r="L41" s="3"/>
      <c r="M41" s="3"/>
      <c r="N41" s="3"/>
      <c r="O41" s="3"/>
      <c r="P41" s="3"/>
      <c r="Q41" s="3"/>
      <c r="R41" s="8"/>
    </row>
    <row r="42" spans="1:18" x14ac:dyDescent="0.3">
      <c r="A42" s="90"/>
      <c r="B42" s="3" t="s">
        <v>6</v>
      </c>
      <c r="C42" s="3">
        <v>4</v>
      </c>
      <c r="D42" s="3">
        <v>1.2</v>
      </c>
      <c r="E42" s="3"/>
      <c r="F42" s="33">
        <v>1.2</v>
      </c>
      <c r="G42" s="7"/>
      <c r="H42" s="3"/>
      <c r="I42" s="3"/>
      <c r="J42" s="3"/>
      <c r="K42" s="3"/>
      <c r="L42" s="3"/>
      <c r="M42" s="3"/>
      <c r="N42" s="3"/>
      <c r="O42" s="3"/>
      <c r="P42" s="3"/>
      <c r="Q42" s="3"/>
      <c r="R42" s="8"/>
    </row>
    <row r="43" spans="1:18" x14ac:dyDescent="0.3">
      <c r="A43" s="97"/>
      <c r="B43" s="18" t="s">
        <v>6</v>
      </c>
      <c r="C43" s="18">
        <v>8</v>
      </c>
      <c r="D43" s="18">
        <v>1.2</v>
      </c>
      <c r="E43" s="18"/>
      <c r="F43" s="34">
        <v>1.2</v>
      </c>
      <c r="G43" s="20"/>
      <c r="H43" s="18"/>
      <c r="I43" s="18"/>
      <c r="J43" s="18"/>
      <c r="K43" s="18"/>
      <c r="L43" s="18"/>
      <c r="M43" s="18"/>
      <c r="N43" s="18"/>
      <c r="O43" s="18"/>
      <c r="P43" s="18">
        <f>9.33*10^(-3)</f>
        <v>9.3299999999999998E-3</v>
      </c>
      <c r="Q43" s="18">
        <v>2.7894999999999999</v>
      </c>
      <c r="R43" s="21"/>
    </row>
    <row r="44" spans="1:18" x14ac:dyDescent="0.3">
      <c r="A44" s="90" t="s">
        <v>7</v>
      </c>
      <c r="B44" s="3" t="s">
        <v>3</v>
      </c>
      <c r="C44" s="3">
        <v>1</v>
      </c>
      <c r="D44" s="3">
        <v>1.2</v>
      </c>
      <c r="E44" s="3"/>
      <c r="F44" s="33">
        <v>1.2</v>
      </c>
      <c r="G44" s="7"/>
      <c r="H44" s="3"/>
      <c r="I44" s="3"/>
      <c r="J44" s="3"/>
      <c r="K44" s="3"/>
      <c r="L44" s="3"/>
      <c r="M44" s="3"/>
      <c r="N44" s="3"/>
      <c r="O44" s="3"/>
      <c r="P44" s="3"/>
      <c r="Q44" s="3"/>
      <c r="R44" s="8"/>
    </row>
    <row r="45" spans="1:18" x14ac:dyDescent="0.3">
      <c r="A45" s="90"/>
      <c r="B45" s="3" t="s">
        <v>4</v>
      </c>
      <c r="C45" s="3">
        <v>1</v>
      </c>
      <c r="D45" s="3">
        <v>1.2</v>
      </c>
      <c r="E45" s="3"/>
      <c r="F45" s="33">
        <v>1.2</v>
      </c>
      <c r="G45" s="7"/>
      <c r="H45" s="3"/>
      <c r="I45" s="3"/>
      <c r="J45" s="3"/>
      <c r="K45" s="3"/>
      <c r="L45" s="3"/>
      <c r="M45" s="3"/>
      <c r="N45" s="3"/>
      <c r="O45" s="3"/>
      <c r="P45" s="3"/>
      <c r="Q45" s="3"/>
      <c r="R45" s="8"/>
    </row>
    <row r="46" spans="1:18" x14ac:dyDescent="0.3">
      <c r="A46" s="90"/>
      <c r="B46" s="3" t="s">
        <v>5</v>
      </c>
      <c r="C46" s="3">
        <v>1</v>
      </c>
      <c r="D46" s="3">
        <v>1.2</v>
      </c>
      <c r="E46" s="3"/>
      <c r="F46" s="33">
        <v>1.2</v>
      </c>
      <c r="G46" s="7"/>
      <c r="H46" s="3"/>
      <c r="I46" s="3"/>
      <c r="J46" s="3"/>
      <c r="K46" s="3"/>
      <c r="L46" s="3"/>
      <c r="M46" s="3"/>
      <c r="N46" s="3"/>
      <c r="O46" s="3"/>
      <c r="P46" s="3"/>
      <c r="Q46" s="3"/>
      <c r="R46" s="8"/>
    </row>
    <row r="47" spans="1:18" x14ac:dyDescent="0.3">
      <c r="A47" s="90"/>
      <c r="B47" s="3" t="s">
        <v>6</v>
      </c>
      <c r="C47" s="3">
        <v>2</v>
      </c>
      <c r="D47" s="3">
        <v>1.2</v>
      </c>
      <c r="E47" s="3"/>
      <c r="F47" s="33">
        <v>1.2</v>
      </c>
      <c r="G47" s="7"/>
      <c r="H47" s="3"/>
      <c r="I47" s="3"/>
      <c r="J47" s="3"/>
      <c r="K47" s="3"/>
      <c r="L47" s="3"/>
      <c r="M47" s="3"/>
      <c r="N47" s="3"/>
      <c r="O47" s="3"/>
      <c r="P47" s="3"/>
      <c r="Q47" s="3"/>
      <c r="R47" s="8"/>
    </row>
    <row r="48" spans="1:18" x14ac:dyDescent="0.3">
      <c r="A48" s="90"/>
      <c r="B48" s="3" t="s">
        <v>6</v>
      </c>
      <c r="C48" s="3">
        <v>4</v>
      </c>
      <c r="D48" s="3">
        <v>1.2</v>
      </c>
      <c r="E48" s="3"/>
      <c r="F48" s="33">
        <v>1.2</v>
      </c>
      <c r="G48" s="7"/>
      <c r="H48" s="3"/>
      <c r="I48" s="3"/>
      <c r="J48" s="3"/>
      <c r="K48" s="3"/>
      <c r="L48" s="3"/>
      <c r="M48" s="3"/>
      <c r="N48" s="3"/>
      <c r="O48" s="3"/>
      <c r="P48" s="3"/>
      <c r="Q48" s="3"/>
      <c r="R48" s="8"/>
    </row>
    <row r="49" spans="1:18" x14ac:dyDescent="0.3">
      <c r="A49" s="97"/>
      <c r="B49" s="18" t="s">
        <v>6</v>
      </c>
      <c r="C49" s="18">
        <v>8</v>
      </c>
      <c r="D49" s="18">
        <v>1.2</v>
      </c>
      <c r="E49" s="18"/>
      <c r="F49" s="34">
        <v>1.2</v>
      </c>
      <c r="G49" s="20"/>
      <c r="H49" s="18"/>
      <c r="I49" s="18"/>
      <c r="J49" s="18"/>
      <c r="K49" s="18"/>
      <c r="L49" s="18"/>
      <c r="M49" s="18"/>
      <c r="N49" s="18"/>
      <c r="O49" s="18"/>
      <c r="P49" s="18">
        <f>9.39*10^(-3)</f>
        <v>9.3900000000000008E-3</v>
      </c>
      <c r="Q49" s="18">
        <v>2.7894999999999999</v>
      </c>
      <c r="R49" s="21"/>
    </row>
    <row r="50" spans="1:18" x14ac:dyDescent="0.3">
      <c r="A50" s="98" t="s">
        <v>8</v>
      </c>
      <c r="B50" s="22" t="s">
        <v>3</v>
      </c>
      <c r="C50" s="22">
        <v>1</v>
      </c>
      <c r="D50" s="3">
        <v>1.2</v>
      </c>
      <c r="E50" s="22"/>
      <c r="F50" s="35">
        <v>1.2</v>
      </c>
      <c r="G50" s="24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5"/>
    </row>
    <row r="51" spans="1:18" x14ac:dyDescent="0.3">
      <c r="A51" s="90"/>
      <c r="B51" s="3" t="s">
        <v>4</v>
      </c>
      <c r="C51" s="3">
        <v>1</v>
      </c>
      <c r="D51" s="3">
        <v>1.2</v>
      </c>
      <c r="E51" s="3"/>
      <c r="F51" s="33">
        <v>1.2</v>
      </c>
      <c r="G51" s="7"/>
      <c r="H51" s="3"/>
      <c r="I51" s="3"/>
      <c r="J51" s="3"/>
      <c r="K51" s="3"/>
      <c r="L51" s="3"/>
      <c r="M51" s="3"/>
      <c r="N51" s="3"/>
      <c r="O51" s="3"/>
      <c r="P51" s="3"/>
      <c r="Q51" s="3"/>
      <c r="R51" s="8"/>
    </row>
    <row r="52" spans="1:18" x14ac:dyDescent="0.3">
      <c r="A52" s="90"/>
      <c r="B52" s="3" t="s">
        <v>5</v>
      </c>
      <c r="C52" s="3">
        <v>1</v>
      </c>
      <c r="D52" s="3">
        <v>1.2</v>
      </c>
      <c r="E52" s="3"/>
      <c r="F52" s="33">
        <v>1.2</v>
      </c>
      <c r="G52" s="7"/>
      <c r="H52" s="3"/>
      <c r="I52" s="3"/>
      <c r="J52" s="3"/>
      <c r="K52" s="3"/>
      <c r="L52" s="3"/>
      <c r="M52" s="3"/>
      <c r="N52" s="3"/>
      <c r="O52" s="3"/>
      <c r="P52" s="3"/>
      <c r="Q52" s="3"/>
      <c r="R52" s="8"/>
    </row>
    <row r="53" spans="1:18" x14ac:dyDescent="0.3">
      <c r="A53" s="90"/>
      <c r="B53" s="3" t="s">
        <v>6</v>
      </c>
      <c r="C53" s="3">
        <v>2</v>
      </c>
      <c r="D53" s="3">
        <v>1.2</v>
      </c>
      <c r="E53" s="3"/>
      <c r="F53" s="33">
        <v>1.2</v>
      </c>
      <c r="G53" s="7"/>
      <c r="H53" s="3"/>
      <c r="I53" s="3"/>
      <c r="J53" s="3"/>
      <c r="K53" s="3"/>
      <c r="L53" s="3"/>
      <c r="M53" s="3"/>
      <c r="N53" s="3"/>
      <c r="O53" s="3"/>
      <c r="P53" s="3"/>
      <c r="Q53" s="3"/>
      <c r="R53" s="8"/>
    </row>
    <row r="54" spans="1:18" x14ac:dyDescent="0.3">
      <c r="A54" s="90"/>
      <c r="B54" s="3" t="s">
        <v>6</v>
      </c>
      <c r="C54" s="3">
        <v>4</v>
      </c>
      <c r="D54" s="3">
        <v>1.2</v>
      </c>
      <c r="E54" s="3"/>
      <c r="F54" s="33">
        <v>1.2</v>
      </c>
      <c r="G54" s="7"/>
      <c r="H54" s="3"/>
      <c r="I54" s="3"/>
      <c r="J54" s="3"/>
      <c r="K54" s="3"/>
      <c r="L54" s="3"/>
      <c r="M54" s="3"/>
      <c r="N54" s="3"/>
      <c r="O54" s="3"/>
      <c r="P54" s="3"/>
      <c r="Q54" s="3"/>
      <c r="R54" s="8"/>
    </row>
    <row r="55" spans="1:18" x14ac:dyDescent="0.3">
      <c r="A55" s="97"/>
      <c r="B55" s="18" t="s">
        <v>6</v>
      </c>
      <c r="C55" s="18">
        <v>8</v>
      </c>
      <c r="D55" s="18">
        <v>1.2</v>
      </c>
      <c r="E55" s="18"/>
      <c r="F55" s="34">
        <v>1.2</v>
      </c>
      <c r="G55" s="20"/>
      <c r="H55" s="18"/>
      <c r="I55" s="18"/>
      <c r="J55" s="18"/>
      <c r="K55" s="18"/>
      <c r="L55" s="18"/>
      <c r="M55" s="18"/>
      <c r="N55" s="18"/>
      <c r="O55" s="18"/>
      <c r="P55" s="18">
        <f>9.28*10^(-3)</f>
        <v>9.2800000000000001E-3</v>
      </c>
      <c r="Q55" s="18">
        <v>2.7896000000000001</v>
      </c>
      <c r="R55" s="21"/>
    </row>
    <row r="56" spans="1:18" x14ac:dyDescent="0.3">
      <c r="A56" s="98" t="s">
        <v>9</v>
      </c>
      <c r="B56" s="22" t="s">
        <v>3</v>
      </c>
      <c r="C56" s="22">
        <v>1</v>
      </c>
      <c r="D56" s="3">
        <v>1.2</v>
      </c>
      <c r="E56" s="22"/>
      <c r="F56" s="35">
        <v>1.2</v>
      </c>
      <c r="G56" s="24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5"/>
    </row>
    <row r="57" spans="1:18" x14ac:dyDescent="0.3">
      <c r="A57" s="90"/>
      <c r="B57" s="3" t="s">
        <v>4</v>
      </c>
      <c r="C57" s="3">
        <v>1</v>
      </c>
      <c r="D57" s="3">
        <v>1.2</v>
      </c>
      <c r="E57" s="3"/>
      <c r="F57" s="33">
        <v>1.2</v>
      </c>
      <c r="G57" s="7"/>
      <c r="H57" s="3"/>
      <c r="I57" s="3"/>
      <c r="J57" s="3"/>
      <c r="K57" s="3"/>
      <c r="L57" s="3"/>
      <c r="M57" s="3"/>
      <c r="N57" s="3"/>
      <c r="O57" s="3"/>
      <c r="P57" s="3"/>
      <c r="Q57" s="3"/>
      <c r="R57" s="8"/>
    </row>
    <row r="58" spans="1:18" x14ac:dyDescent="0.3">
      <c r="A58" s="90"/>
      <c r="B58" s="3" t="s">
        <v>5</v>
      </c>
      <c r="C58" s="3">
        <v>1</v>
      </c>
      <c r="D58" s="3">
        <v>1.2</v>
      </c>
      <c r="E58" s="3"/>
      <c r="F58" s="33">
        <v>1.2</v>
      </c>
      <c r="G58" s="7"/>
      <c r="H58" s="3"/>
      <c r="I58" s="3"/>
      <c r="J58" s="3"/>
      <c r="K58" s="3"/>
      <c r="L58" s="3"/>
      <c r="M58" s="3"/>
      <c r="N58" s="3"/>
      <c r="O58" s="3"/>
      <c r="P58" s="3"/>
      <c r="Q58" s="3"/>
      <c r="R58" s="8"/>
    </row>
    <row r="59" spans="1:18" x14ac:dyDescent="0.3">
      <c r="A59" s="90"/>
      <c r="B59" s="3" t="s">
        <v>6</v>
      </c>
      <c r="C59" s="3">
        <v>2</v>
      </c>
      <c r="D59" s="3">
        <v>1.2</v>
      </c>
      <c r="E59" s="3"/>
      <c r="F59" s="33">
        <v>1.2</v>
      </c>
      <c r="G59" s="7"/>
      <c r="H59" s="3"/>
      <c r="I59" s="3"/>
      <c r="J59" s="3"/>
      <c r="K59" s="3"/>
      <c r="L59" s="3"/>
      <c r="M59" s="3"/>
      <c r="N59" s="3"/>
      <c r="O59" s="3"/>
      <c r="P59" s="3"/>
      <c r="Q59" s="3"/>
      <c r="R59" s="8"/>
    </row>
    <row r="60" spans="1:18" x14ac:dyDescent="0.3">
      <c r="A60" s="90"/>
      <c r="B60" s="3" t="s">
        <v>6</v>
      </c>
      <c r="C60" s="3">
        <v>4</v>
      </c>
      <c r="D60" s="3">
        <v>1.2</v>
      </c>
      <c r="E60" s="3"/>
      <c r="F60" s="33">
        <v>1.2</v>
      </c>
      <c r="G60" s="7"/>
      <c r="H60" s="3"/>
      <c r="I60" s="3"/>
      <c r="J60" s="3"/>
      <c r="K60" s="3"/>
      <c r="L60" s="3"/>
      <c r="M60" s="3"/>
      <c r="N60" s="3"/>
      <c r="O60" s="3"/>
      <c r="P60" s="3"/>
      <c r="Q60" s="3"/>
      <c r="R60" s="8"/>
    </row>
    <row r="61" spans="1:18" x14ac:dyDescent="0.3">
      <c r="A61" s="97"/>
      <c r="B61" s="18" t="s">
        <v>6</v>
      </c>
      <c r="C61" s="18">
        <v>8</v>
      </c>
      <c r="D61" s="18">
        <v>1.2</v>
      </c>
      <c r="E61" s="18"/>
      <c r="F61" s="34">
        <v>1.2</v>
      </c>
      <c r="G61" s="20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21"/>
    </row>
    <row r="62" spans="1:18" x14ac:dyDescent="0.3">
      <c r="A62" s="98" t="s">
        <v>10</v>
      </c>
      <c r="B62" s="22" t="s">
        <v>3</v>
      </c>
      <c r="C62" s="22">
        <v>1</v>
      </c>
      <c r="D62" s="3">
        <v>1.2</v>
      </c>
      <c r="E62" s="22"/>
      <c r="F62" s="35">
        <v>1.2</v>
      </c>
      <c r="G62" s="24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5"/>
    </row>
    <row r="63" spans="1:18" x14ac:dyDescent="0.3">
      <c r="A63" s="90"/>
      <c r="B63" s="3" t="s">
        <v>4</v>
      </c>
      <c r="C63" s="3">
        <v>1</v>
      </c>
      <c r="D63" s="3">
        <v>1.2</v>
      </c>
      <c r="E63" s="3"/>
      <c r="F63" s="33">
        <v>1.2</v>
      </c>
      <c r="G63" s="7"/>
      <c r="H63" s="3"/>
      <c r="I63" s="3"/>
      <c r="J63" s="3"/>
      <c r="K63" s="3"/>
      <c r="L63" s="3"/>
      <c r="M63" s="3"/>
      <c r="N63" s="3"/>
      <c r="O63" s="3"/>
      <c r="P63" s="3"/>
      <c r="Q63" s="3"/>
      <c r="R63" s="8"/>
    </row>
    <row r="64" spans="1:18" x14ac:dyDescent="0.3">
      <c r="A64" s="90"/>
      <c r="B64" s="3" t="s">
        <v>5</v>
      </c>
      <c r="C64" s="3">
        <v>1</v>
      </c>
      <c r="D64" s="3">
        <v>1.2</v>
      </c>
      <c r="E64" s="3"/>
      <c r="F64" s="33">
        <v>1.2</v>
      </c>
      <c r="G64" s="7"/>
      <c r="H64" s="3"/>
      <c r="I64" s="3"/>
      <c r="J64" s="3"/>
      <c r="K64" s="3"/>
      <c r="L64" s="3"/>
      <c r="M64" s="3"/>
      <c r="N64" s="3"/>
      <c r="O64" s="3"/>
      <c r="P64" s="3"/>
      <c r="Q64" s="3"/>
      <c r="R64" s="8"/>
    </row>
    <row r="65" spans="1:18" x14ac:dyDescent="0.3">
      <c r="A65" s="90"/>
      <c r="B65" s="3" t="s">
        <v>6</v>
      </c>
      <c r="C65" s="3">
        <v>2</v>
      </c>
      <c r="D65" s="3">
        <v>1.2</v>
      </c>
      <c r="E65" s="3"/>
      <c r="F65" s="33">
        <v>1.2</v>
      </c>
      <c r="G65" s="7"/>
      <c r="H65" s="3"/>
      <c r="I65" s="3"/>
      <c r="J65" s="3"/>
      <c r="K65" s="3"/>
      <c r="L65" s="3"/>
      <c r="M65" s="3"/>
      <c r="N65" s="3"/>
      <c r="O65" s="3"/>
      <c r="P65" s="3"/>
      <c r="Q65" s="3"/>
      <c r="R65" s="8"/>
    </row>
    <row r="66" spans="1:18" x14ac:dyDescent="0.3">
      <c r="A66" s="90"/>
      <c r="B66" s="3" t="s">
        <v>6</v>
      </c>
      <c r="C66" s="3">
        <v>4</v>
      </c>
      <c r="D66" s="3">
        <v>1.2</v>
      </c>
      <c r="E66" s="3"/>
      <c r="F66" s="33">
        <v>1.2</v>
      </c>
      <c r="G66" s="7"/>
      <c r="H66" s="3"/>
      <c r="I66" s="3"/>
      <c r="J66" s="3"/>
      <c r="K66" s="3"/>
      <c r="L66" s="3"/>
      <c r="M66" s="3"/>
      <c r="N66" s="3"/>
      <c r="O66" s="3"/>
      <c r="P66" s="3"/>
      <c r="Q66" s="3"/>
      <c r="R66" s="8"/>
    </row>
    <row r="67" spans="1:18" x14ac:dyDescent="0.3">
      <c r="A67" s="97"/>
      <c r="B67" s="18" t="s">
        <v>6</v>
      </c>
      <c r="C67" s="18">
        <v>8</v>
      </c>
      <c r="D67" s="18">
        <v>1.2</v>
      </c>
      <c r="E67" s="18"/>
      <c r="F67" s="34">
        <v>1.2</v>
      </c>
      <c r="G67" s="20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21"/>
    </row>
    <row r="68" spans="1:18" x14ac:dyDescent="0.3">
      <c r="A68" s="90" t="s">
        <v>11</v>
      </c>
      <c r="B68" s="3" t="s">
        <v>3</v>
      </c>
      <c r="C68" s="3">
        <v>1</v>
      </c>
      <c r="D68" s="3">
        <v>1.2</v>
      </c>
      <c r="E68" s="3"/>
      <c r="F68" s="33">
        <v>1.2</v>
      </c>
      <c r="G68" s="7"/>
      <c r="H68" s="3"/>
      <c r="I68" s="3"/>
      <c r="J68" s="3"/>
      <c r="K68" s="3"/>
      <c r="L68" s="3"/>
      <c r="M68" s="3"/>
      <c r="N68" s="3"/>
      <c r="O68" s="3"/>
      <c r="P68" s="3"/>
      <c r="Q68" s="3"/>
      <c r="R68" s="8"/>
    </row>
    <row r="69" spans="1:18" x14ac:dyDescent="0.3">
      <c r="A69" s="90"/>
      <c r="B69" s="3" t="s">
        <v>4</v>
      </c>
      <c r="C69" s="3">
        <v>1</v>
      </c>
      <c r="D69" s="3">
        <v>1.2</v>
      </c>
      <c r="E69" s="3"/>
      <c r="F69" s="33">
        <v>1.2</v>
      </c>
      <c r="G69" s="7"/>
      <c r="H69" s="3"/>
      <c r="I69" s="3"/>
      <c r="J69" s="3"/>
      <c r="K69" s="3"/>
      <c r="L69" s="3"/>
      <c r="M69" s="3"/>
      <c r="N69" s="3"/>
      <c r="O69" s="3"/>
      <c r="P69" s="3"/>
      <c r="Q69" s="3"/>
      <c r="R69" s="8"/>
    </row>
    <row r="70" spans="1:18" x14ac:dyDescent="0.3">
      <c r="A70" s="90"/>
      <c r="B70" s="3" t="s">
        <v>5</v>
      </c>
      <c r="C70" s="3">
        <v>1</v>
      </c>
      <c r="D70" s="3">
        <v>1.2</v>
      </c>
      <c r="E70" s="3"/>
      <c r="F70" s="33">
        <v>1.2</v>
      </c>
      <c r="G70" s="7"/>
      <c r="H70" s="3"/>
      <c r="I70" s="3"/>
      <c r="J70" s="3"/>
      <c r="K70" s="3"/>
      <c r="L70" s="3"/>
      <c r="M70" s="3"/>
      <c r="N70" s="3"/>
      <c r="O70" s="3"/>
      <c r="P70" s="3"/>
      <c r="Q70" s="3"/>
      <c r="R70" s="8"/>
    </row>
    <row r="71" spans="1:18" x14ac:dyDescent="0.3">
      <c r="A71" s="90"/>
      <c r="B71" s="3" t="s">
        <v>6</v>
      </c>
      <c r="C71" s="3">
        <v>2</v>
      </c>
      <c r="D71" s="3">
        <v>1.2</v>
      </c>
      <c r="E71" s="3"/>
      <c r="F71" s="33">
        <v>1.2</v>
      </c>
      <c r="G71" s="7"/>
      <c r="H71" s="3"/>
      <c r="I71" s="3"/>
      <c r="J71" s="3"/>
      <c r="K71" s="3"/>
      <c r="L71" s="3"/>
      <c r="M71" s="3"/>
      <c r="N71" s="3"/>
      <c r="O71" s="3"/>
      <c r="P71" s="3"/>
      <c r="Q71" s="3"/>
      <c r="R71" s="8"/>
    </row>
    <row r="72" spans="1:18" x14ac:dyDescent="0.3">
      <c r="A72" s="90"/>
      <c r="B72" s="3" t="s">
        <v>6</v>
      </c>
      <c r="C72" s="3">
        <v>4</v>
      </c>
      <c r="D72" s="3">
        <v>1.2</v>
      </c>
      <c r="E72" s="3"/>
      <c r="F72" s="33">
        <v>1.2</v>
      </c>
      <c r="G72" s="7"/>
      <c r="H72" s="3"/>
      <c r="I72" s="3"/>
      <c r="J72" s="3"/>
      <c r="K72" s="3"/>
      <c r="L72" s="3"/>
      <c r="M72" s="3"/>
      <c r="N72" s="3"/>
      <c r="O72" s="3"/>
      <c r="P72" s="3"/>
      <c r="Q72" s="3"/>
      <c r="R72" s="8"/>
    </row>
    <row r="73" spans="1:18" ht="15" thickBot="1" x14ac:dyDescent="0.35">
      <c r="A73" s="91"/>
      <c r="B73" s="10" t="s">
        <v>6</v>
      </c>
      <c r="C73" s="10">
        <v>8</v>
      </c>
      <c r="D73" s="10">
        <v>1.2</v>
      </c>
      <c r="E73" s="10"/>
      <c r="F73" s="36">
        <v>1.2</v>
      </c>
      <c r="G73" s="9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1"/>
    </row>
  </sheetData>
  <mergeCells count="17">
    <mergeCell ref="A68:A73"/>
    <mergeCell ref="A2:A7"/>
    <mergeCell ref="A8:A13"/>
    <mergeCell ref="A14:A19"/>
    <mergeCell ref="A20:A25"/>
    <mergeCell ref="A26:A31"/>
    <mergeCell ref="A32:A37"/>
    <mergeCell ref="A38:A43"/>
    <mergeCell ref="A44:A49"/>
    <mergeCell ref="A50:A55"/>
    <mergeCell ref="A56:A61"/>
    <mergeCell ref="A62:A67"/>
    <mergeCell ref="B33:B34"/>
    <mergeCell ref="C33:C34"/>
    <mergeCell ref="D33:D34"/>
    <mergeCell ref="E33:E34"/>
    <mergeCell ref="F33:F3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CD22-BA1F-410C-944D-40D726F6B7FF}">
  <dimension ref="A1:S266"/>
  <sheetViews>
    <sheetView tabSelected="1" workbookViewId="0">
      <pane ySplit="1" topLeftCell="A191" activePane="bottomLeft" state="frozen"/>
      <selection pane="bottomLeft" activeCell="A202" sqref="A202:A226"/>
    </sheetView>
  </sheetViews>
  <sheetFormatPr defaultRowHeight="14.4" x14ac:dyDescent="0.3"/>
  <cols>
    <col min="1" max="1" width="19.6640625" customWidth="1"/>
    <col min="2" max="2" width="27.44140625" customWidth="1"/>
    <col min="3" max="3" width="11.88671875" customWidth="1"/>
    <col min="4" max="4" width="11.6640625" customWidth="1"/>
    <col min="5" max="6" width="15.6640625" customWidth="1"/>
    <col min="7" max="7" width="10.6640625" customWidth="1"/>
    <col min="8" max="8" width="10" bestFit="1" customWidth="1"/>
    <col min="9" max="9" width="11" style="72" bestFit="1" customWidth="1"/>
    <col min="10" max="10" width="12" style="72" bestFit="1" customWidth="1"/>
    <col min="11" max="11" width="11.6640625" customWidth="1"/>
    <col min="12" max="12" width="12.21875" customWidth="1"/>
    <col min="13" max="13" width="11.33203125" customWidth="1"/>
    <col min="15" max="15" width="8.88671875" style="66"/>
    <col min="16" max="16" width="10.77734375" customWidth="1"/>
    <col min="17" max="17" width="11.88671875" style="40" customWidth="1"/>
    <col min="18" max="18" width="10.5546875" bestFit="1" customWidth="1"/>
    <col min="19" max="19" width="10.5546875" customWidth="1"/>
  </cols>
  <sheetData>
    <row r="1" spans="1:19" ht="75.599999999999994" customHeight="1" thickBot="1" x14ac:dyDescent="0.35">
      <c r="A1" s="50" t="s">
        <v>45</v>
      </c>
      <c r="B1" s="51" t="s">
        <v>0</v>
      </c>
      <c r="C1" s="52" t="s">
        <v>1</v>
      </c>
      <c r="D1" s="52" t="s">
        <v>12</v>
      </c>
      <c r="E1" s="52" t="s">
        <v>23</v>
      </c>
      <c r="F1" s="53" t="s">
        <v>24</v>
      </c>
      <c r="G1" s="54" t="s">
        <v>36</v>
      </c>
      <c r="H1" s="5" t="s">
        <v>14</v>
      </c>
      <c r="I1" s="73" t="s">
        <v>15</v>
      </c>
      <c r="J1" s="73" t="s">
        <v>16</v>
      </c>
      <c r="K1" s="5" t="s">
        <v>17</v>
      </c>
      <c r="L1" s="14" t="s">
        <v>21</v>
      </c>
      <c r="M1" s="14" t="s">
        <v>18</v>
      </c>
      <c r="N1" s="14" t="s">
        <v>19</v>
      </c>
      <c r="O1" s="67" t="s">
        <v>20</v>
      </c>
      <c r="P1" s="14" t="s">
        <v>22</v>
      </c>
      <c r="Q1" s="39" t="s">
        <v>44</v>
      </c>
      <c r="R1" s="14" t="s">
        <v>43</v>
      </c>
      <c r="S1" s="6" t="s">
        <v>42</v>
      </c>
    </row>
    <row r="2" spans="1:19" ht="14.4" customHeight="1" x14ac:dyDescent="0.3">
      <c r="A2" s="99" t="s">
        <v>35</v>
      </c>
      <c r="B2" s="47" t="s">
        <v>31</v>
      </c>
      <c r="C2" s="47">
        <v>1</v>
      </c>
      <c r="D2" s="47">
        <v>1.2</v>
      </c>
      <c r="E2" s="47">
        <v>150</v>
      </c>
      <c r="F2" s="47">
        <v>90</v>
      </c>
      <c r="G2" s="55" t="s">
        <v>37</v>
      </c>
      <c r="H2" s="47">
        <v>3027740</v>
      </c>
      <c r="I2" s="69">
        <v>256810229</v>
      </c>
      <c r="J2" s="69"/>
      <c r="K2" s="47">
        <f>I2-J2</f>
        <v>256810229</v>
      </c>
      <c r="L2" s="47"/>
      <c r="M2" s="47">
        <v>256760014</v>
      </c>
      <c r="N2" s="47"/>
      <c r="O2" s="63"/>
      <c r="P2" s="38">
        <f t="shared" ref="P2:P3" si="0">M2-N2-O2</f>
        <v>256760014</v>
      </c>
      <c r="Q2" s="48">
        <v>9.33</v>
      </c>
      <c r="R2" s="49">
        <v>2.7894999999999999</v>
      </c>
      <c r="S2" s="58">
        <f>Q2*R2</f>
        <v>26.026035</v>
      </c>
    </row>
    <row r="3" spans="1:19" x14ac:dyDescent="0.3">
      <c r="A3" s="90"/>
      <c r="B3" s="38" t="s">
        <v>31</v>
      </c>
      <c r="C3" s="38">
        <v>1</v>
      </c>
      <c r="D3" s="38">
        <v>1.2</v>
      </c>
      <c r="E3" s="38">
        <v>250</v>
      </c>
      <c r="F3" s="38">
        <v>90</v>
      </c>
      <c r="G3" s="56" t="s">
        <v>37</v>
      </c>
      <c r="H3" s="38">
        <v>2864594</v>
      </c>
      <c r="I3" s="70">
        <v>256810210</v>
      </c>
      <c r="J3" s="70"/>
      <c r="K3" s="38">
        <f>I3-J3</f>
        <v>256810210</v>
      </c>
      <c r="L3" s="38"/>
      <c r="M3" s="38">
        <v>256760014</v>
      </c>
      <c r="N3" s="38"/>
      <c r="O3" s="64"/>
      <c r="P3" s="38">
        <f t="shared" si="0"/>
        <v>256760014</v>
      </c>
      <c r="Q3" s="41">
        <v>12.13</v>
      </c>
      <c r="R3" s="42">
        <v>2.7864</v>
      </c>
      <c r="S3" s="59">
        <f t="shared" ref="S3:S66" si="1">Q3*R3</f>
        <v>33.799032000000004</v>
      </c>
    </row>
    <row r="4" spans="1:19" x14ac:dyDescent="0.3">
      <c r="A4" s="90"/>
      <c r="B4" s="38" t="s">
        <v>31</v>
      </c>
      <c r="C4" s="38">
        <v>1</v>
      </c>
      <c r="D4" s="38">
        <v>1.2</v>
      </c>
      <c r="E4" s="38">
        <v>150</v>
      </c>
      <c r="F4" s="38">
        <v>75</v>
      </c>
      <c r="G4" s="56" t="s">
        <v>37</v>
      </c>
      <c r="H4" s="38">
        <v>3654022</v>
      </c>
      <c r="I4" s="70">
        <v>256810218</v>
      </c>
      <c r="J4" s="70"/>
      <c r="K4" s="38">
        <f t="shared" ref="K4:K51" si="2">I4-J4</f>
        <v>256810218</v>
      </c>
      <c r="L4" s="38"/>
      <c r="M4" s="38">
        <v>256760014</v>
      </c>
      <c r="N4" s="38"/>
      <c r="O4" s="64"/>
      <c r="P4" s="38">
        <f t="shared" ref="P4:P67" si="3">M4-N4-O4</f>
        <v>256760014</v>
      </c>
      <c r="Q4" s="41">
        <v>8.56</v>
      </c>
      <c r="R4" s="42">
        <v>2.7904</v>
      </c>
      <c r="S4" s="59">
        <f t="shared" si="1"/>
        <v>23.885824000000003</v>
      </c>
    </row>
    <row r="5" spans="1:19" x14ac:dyDescent="0.3">
      <c r="A5" s="90"/>
      <c r="B5" s="38" t="s">
        <v>31</v>
      </c>
      <c r="C5" s="38">
        <v>1</v>
      </c>
      <c r="D5" s="43">
        <v>1</v>
      </c>
      <c r="E5" s="38">
        <v>150</v>
      </c>
      <c r="F5" s="38">
        <v>90</v>
      </c>
      <c r="G5" s="56" t="s">
        <v>37</v>
      </c>
      <c r="H5" s="38">
        <v>3010529</v>
      </c>
      <c r="I5" s="70">
        <v>256810229</v>
      </c>
      <c r="J5" s="70"/>
      <c r="K5" s="38">
        <f t="shared" si="2"/>
        <v>256810229</v>
      </c>
      <c r="L5" s="38"/>
      <c r="M5" s="38">
        <v>256760014</v>
      </c>
      <c r="N5" s="38"/>
      <c r="O5" s="64"/>
      <c r="P5" s="38">
        <f t="shared" si="3"/>
        <v>256760014</v>
      </c>
      <c r="Q5" s="41">
        <v>8.4</v>
      </c>
      <c r="R5" s="42">
        <v>2.7909000000000002</v>
      </c>
      <c r="S5" s="59">
        <f t="shared" si="1"/>
        <v>23.443560000000002</v>
      </c>
    </row>
    <row r="6" spans="1:19" x14ac:dyDescent="0.3">
      <c r="A6" s="90"/>
      <c r="B6" s="38" t="s">
        <v>31</v>
      </c>
      <c r="C6" s="38">
        <v>1</v>
      </c>
      <c r="D6" s="38">
        <v>1.2</v>
      </c>
      <c r="E6" s="38">
        <v>150</v>
      </c>
      <c r="F6" s="38">
        <v>90</v>
      </c>
      <c r="G6" s="56" t="s">
        <v>38</v>
      </c>
      <c r="H6" s="38">
        <v>3009338</v>
      </c>
      <c r="I6" s="70">
        <v>256830244</v>
      </c>
      <c r="J6" s="70"/>
      <c r="K6" s="38">
        <f t="shared" si="2"/>
        <v>256830244</v>
      </c>
      <c r="L6" s="38"/>
      <c r="M6" s="38">
        <v>256780015</v>
      </c>
      <c r="N6" s="38"/>
      <c r="O6" s="64"/>
      <c r="P6" s="38">
        <f t="shared" si="3"/>
        <v>256780015</v>
      </c>
      <c r="Q6" s="41">
        <v>9.51</v>
      </c>
      <c r="R6" s="42">
        <v>2.7894000000000001</v>
      </c>
      <c r="S6" s="59">
        <f t="shared" si="1"/>
        <v>26.527194000000001</v>
      </c>
    </row>
    <row r="7" spans="1:19" x14ac:dyDescent="0.3">
      <c r="A7" s="90"/>
      <c r="B7" s="38" t="s">
        <v>32</v>
      </c>
      <c r="C7" s="38">
        <v>1</v>
      </c>
      <c r="D7" s="38">
        <v>1.2</v>
      </c>
      <c r="E7" s="38">
        <v>150</v>
      </c>
      <c r="F7" s="38">
        <v>90</v>
      </c>
      <c r="G7" s="56" t="s">
        <v>37</v>
      </c>
      <c r="H7" s="38">
        <v>3014008</v>
      </c>
      <c r="I7" s="70">
        <v>255590175</v>
      </c>
      <c r="J7" s="70"/>
      <c r="K7" s="38">
        <f t="shared" si="2"/>
        <v>255590175</v>
      </c>
      <c r="L7" s="38"/>
      <c r="M7" s="38">
        <v>224190012</v>
      </c>
      <c r="N7" s="38"/>
      <c r="O7" s="64"/>
      <c r="P7" s="38">
        <f t="shared" si="3"/>
        <v>224190012</v>
      </c>
      <c r="Q7" s="41">
        <v>9.6999999999999993</v>
      </c>
      <c r="R7" s="42">
        <v>2.7890999999999999</v>
      </c>
      <c r="S7" s="59">
        <f t="shared" si="1"/>
        <v>27.054269999999999</v>
      </c>
    </row>
    <row r="8" spans="1:19" x14ac:dyDescent="0.3">
      <c r="A8" s="90"/>
      <c r="B8" s="38" t="s">
        <v>32</v>
      </c>
      <c r="C8" s="38">
        <v>1</v>
      </c>
      <c r="D8" s="38">
        <v>1.2</v>
      </c>
      <c r="E8" s="38">
        <v>250</v>
      </c>
      <c r="F8" s="38">
        <v>90</v>
      </c>
      <c r="G8" s="56" t="s">
        <v>37</v>
      </c>
      <c r="H8" s="38">
        <v>2852905</v>
      </c>
      <c r="I8" s="70">
        <v>255590163</v>
      </c>
      <c r="J8" s="70"/>
      <c r="K8" s="38">
        <f t="shared" si="2"/>
        <v>255590163</v>
      </c>
      <c r="L8" s="38"/>
      <c r="M8" s="38">
        <v>224190012</v>
      </c>
      <c r="N8" s="38"/>
      <c r="O8" s="64"/>
      <c r="P8" s="38">
        <f t="shared" si="3"/>
        <v>224190012</v>
      </c>
      <c r="Q8" s="41">
        <v>12.49</v>
      </c>
      <c r="R8" s="42">
        <v>2.786</v>
      </c>
      <c r="S8" s="59">
        <f t="shared" si="1"/>
        <v>34.797139999999999</v>
      </c>
    </row>
    <row r="9" spans="1:19" x14ac:dyDescent="0.3">
      <c r="A9" s="90"/>
      <c r="B9" s="38" t="s">
        <v>32</v>
      </c>
      <c r="C9" s="38">
        <v>1</v>
      </c>
      <c r="D9" s="38">
        <v>1.2</v>
      </c>
      <c r="E9" s="38">
        <v>150</v>
      </c>
      <c r="F9" s="38">
        <v>75</v>
      </c>
      <c r="G9" s="56" t="s">
        <v>37</v>
      </c>
      <c r="H9" s="38">
        <v>3633789</v>
      </c>
      <c r="I9" s="70">
        <v>255590164</v>
      </c>
      <c r="J9" s="70"/>
      <c r="K9" s="38">
        <f t="shared" si="2"/>
        <v>255590164</v>
      </c>
      <c r="L9" s="38"/>
      <c r="M9" s="38">
        <v>224190012</v>
      </c>
      <c r="N9" s="38"/>
      <c r="O9" s="64"/>
      <c r="P9" s="38">
        <f t="shared" si="3"/>
        <v>224190012</v>
      </c>
      <c r="Q9" s="41">
        <v>8.82</v>
      </c>
      <c r="R9" s="42">
        <v>2.79</v>
      </c>
      <c r="S9" s="59">
        <f t="shared" si="1"/>
        <v>24.607800000000001</v>
      </c>
    </row>
    <row r="10" spans="1:19" x14ac:dyDescent="0.3">
      <c r="A10" s="90"/>
      <c r="B10" s="38" t="s">
        <v>32</v>
      </c>
      <c r="C10" s="38">
        <v>1</v>
      </c>
      <c r="D10" s="43">
        <v>1</v>
      </c>
      <c r="E10" s="38">
        <v>150</v>
      </c>
      <c r="F10" s="38">
        <v>90</v>
      </c>
      <c r="G10" s="56" t="s">
        <v>37</v>
      </c>
      <c r="H10" s="38">
        <v>3099091</v>
      </c>
      <c r="I10" s="70">
        <v>255590188</v>
      </c>
      <c r="J10" s="70"/>
      <c r="K10" s="38">
        <f t="shared" si="2"/>
        <v>255590188</v>
      </c>
      <c r="L10" s="38"/>
      <c r="M10" s="38">
        <v>224190012</v>
      </c>
      <c r="N10" s="38"/>
      <c r="O10" s="64"/>
      <c r="P10" s="38">
        <f t="shared" si="3"/>
        <v>224190012</v>
      </c>
      <c r="Q10" s="41">
        <v>8.5</v>
      </c>
      <c r="R10" s="42">
        <v>2.7909000000000002</v>
      </c>
      <c r="S10" s="59">
        <f t="shared" si="1"/>
        <v>23.722650000000002</v>
      </c>
    </row>
    <row r="11" spans="1:19" x14ac:dyDescent="0.3">
      <c r="A11" s="90"/>
      <c r="B11" s="38" t="s">
        <v>32</v>
      </c>
      <c r="C11" s="38">
        <v>1</v>
      </c>
      <c r="D11" s="38">
        <v>1.2</v>
      </c>
      <c r="E11" s="38">
        <v>150</v>
      </c>
      <c r="F11" s="38">
        <v>90</v>
      </c>
      <c r="G11" s="56" t="s">
        <v>38</v>
      </c>
      <c r="H11" s="38">
        <v>3335540</v>
      </c>
      <c r="I11" s="70">
        <v>286410176</v>
      </c>
      <c r="J11" s="70"/>
      <c r="K11" s="38">
        <f t="shared" si="2"/>
        <v>286410176</v>
      </c>
      <c r="L11" s="38"/>
      <c r="M11" s="38">
        <v>224210013</v>
      </c>
      <c r="N11" s="38"/>
      <c r="O11" s="64"/>
      <c r="P11" s="38">
        <f t="shared" si="3"/>
        <v>224210013</v>
      </c>
      <c r="Q11" s="41">
        <v>9.56</v>
      </c>
      <c r="R11" s="42">
        <v>2.7894999999999999</v>
      </c>
      <c r="S11" s="59">
        <f t="shared" si="1"/>
        <v>26.667619999999999</v>
      </c>
    </row>
    <row r="12" spans="1:19" x14ac:dyDescent="0.3">
      <c r="A12" s="90"/>
      <c r="B12" s="38" t="s">
        <v>33</v>
      </c>
      <c r="C12" s="38">
        <v>1</v>
      </c>
      <c r="D12" s="38">
        <v>1.2</v>
      </c>
      <c r="E12" s="38">
        <v>150</v>
      </c>
      <c r="F12" s="38">
        <v>90</v>
      </c>
      <c r="G12" s="56" t="s">
        <v>37</v>
      </c>
      <c r="H12" s="38">
        <v>8303711</v>
      </c>
      <c r="I12" s="70">
        <v>719990912</v>
      </c>
      <c r="J12" s="70"/>
      <c r="K12" s="38">
        <f t="shared" si="2"/>
        <v>719990912</v>
      </c>
      <c r="L12" s="38"/>
      <c r="M12" s="38">
        <v>642275042</v>
      </c>
      <c r="N12" s="38"/>
      <c r="O12" s="64"/>
      <c r="P12" s="38">
        <f t="shared" si="3"/>
        <v>642275042</v>
      </c>
      <c r="Q12" s="41">
        <v>9.5299999999999994</v>
      </c>
      <c r="R12" s="42">
        <v>2.7892999999999999</v>
      </c>
      <c r="S12" s="59">
        <f t="shared" si="1"/>
        <v>26.582028999999999</v>
      </c>
    </row>
    <row r="13" spans="1:19" x14ac:dyDescent="0.3">
      <c r="A13" s="90"/>
      <c r="B13" s="38" t="s">
        <v>33</v>
      </c>
      <c r="C13" s="38">
        <v>2</v>
      </c>
      <c r="D13" s="38">
        <v>1.2</v>
      </c>
      <c r="E13" s="38">
        <v>150</v>
      </c>
      <c r="F13" s="38">
        <v>90</v>
      </c>
      <c r="G13" s="56" t="s">
        <v>37</v>
      </c>
      <c r="H13" s="38">
        <v>4140931</v>
      </c>
      <c r="I13" s="70">
        <v>361372138</v>
      </c>
      <c r="J13" s="70"/>
      <c r="K13" s="38">
        <f t="shared" si="2"/>
        <v>361372138</v>
      </c>
      <c r="L13" s="38"/>
      <c r="M13" s="38">
        <v>321750042</v>
      </c>
      <c r="N13" s="38"/>
      <c r="O13" s="64"/>
      <c r="P13" s="38">
        <f t="shared" si="3"/>
        <v>321750042</v>
      </c>
      <c r="Q13" s="41">
        <v>11.58</v>
      </c>
      <c r="R13" s="42">
        <v>2.7869000000000002</v>
      </c>
      <c r="S13" s="59">
        <f t="shared" si="1"/>
        <v>32.272302000000003</v>
      </c>
    </row>
    <row r="14" spans="1:19" x14ac:dyDescent="0.3">
      <c r="A14" s="90"/>
      <c r="B14" s="38" t="s">
        <v>33</v>
      </c>
      <c r="C14" s="38">
        <v>4</v>
      </c>
      <c r="D14" s="38">
        <v>1.2</v>
      </c>
      <c r="E14" s="38">
        <v>150</v>
      </c>
      <c r="F14" s="38">
        <v>90</v>
      </c>
      <c r="G14" s="56" t="s">
        <v>37</v>
      </c>
      <c r="H14" s="38">
        <v>1962158</v>
      </c>
      <c r="I14" s="70">
        <v>167331516</v>
      </c>
      <c r="J14" s="70"/>
      <c r="K14" s="38">
        <f t="shared" si="2"/>
        <v>167331516</v>
      </c>
      <c r="L14" s="38"/>
      <c r="M14" s="38">
        <v>161475041</v>
      </c>
      <c r="N14" s="38"/>
      <c r="O14" s="64"/>
      <c r="P14" s="38">
        <f t="shared" si="3"/>
        <v>161475041</v>
      </c>
      <c r="Q14" s="41">
        <v>16.13</v>
      </c>
      <c r="R14" s="42">
        <v>2.7818999999999998</v>
      </c>
      <c r="S14" s="59">
        <f t="shared" si="1"/>
        <v>44.872046999999995</v>
      </c>
    </row>
    <row r="15" spans="1:19" x14ac:dyDescent="0.3">
      <c r="A15" s="90"/>
      <c r="B15" s="38" t="s">
        <v>33</v>
      </c>
      <c r="C15" s="38">
        <v>8</v>
      </c>
      <c r="D15" s="43">
        <v>1.2</v>
      </c>
      <c r="E15" s="38">
        <v>150</v>
      </c>
      <c r="F15" s="38">
        <v>90</v>
      </c>
      <c r="G15" s="56" t="s">
        <v>37</v>
      </c>
      <c r="H15" s="38">
        <v>1158661</v>
      </c>
      <c r="I15" s="70">
        <v>96238808</v>
      </c>
      <c r="J15" s="70"/>
      <c r="K15" s="38">
        <f t="shared" si="2"/>
        <v>96238808</v>
      </c>
      <c r="L15" s="38"/>
      <c r="M15" s="38">
        <v>81325042</v>
      </c>
      <c r="N15" s="38"/>
      <c r="O15" s="64"/>
      <c r="P15" s="38">
        <f t="shared" si="3"/>
        <v>81325042</v>
      </c>
      <c r="Q15" s="41">
        <v>23.92</v>
      </c>
      <c r="R15" s="42">
        <v>2.7730999999999999</v>
      </c>
      <c r="S15" s="59">
        <f t="shared" si="1"/>
        <v>66.332552000000007</v>
      </c>
    </row>
    <row r="16" spans="1:19" x14ac:dyDescent="0.3">
      <c r="A16" s="90"/>
      <c r="B16" s="38" t="s">
        <v>33</v>
      </c>
      <c r="C16" s="38">
        <v>1</v>
      </c>
      <c r="D16" s="38">
        <v>1.2</v>
      </c>
      <c r="E16" s="38">
        <v>250</v>
      </c>
      <c r="F16" s="38">
        <v>90</v>
      </c>
      <c r="G16" s="56" t="s">
        <v>37</v>
      </c>
      <c r="H16" s="38">
        <v>7921539</v>
      </c>
      <c r="I16" s="70">
        <v>719978397</v>
      </c>
      <c r="J16" s="70"/>
      <c r="K16" s="38">
        <f t="shared" si="2"/>
        <v>719978397</v>
      </c>
      <c r="L16" s="38"/>
      <c r="M16" s="38">
        <v>642275042</v>
      </c>
      <c r="N16" s="38"/>
      <c r="O16" s="64"/>
      <c r="P16" s="38">
        <f t="shared" si="3"/>
        <v>642275042</v>
      </c>
      <c r="Q16" s="41">
        <v>12.43</v>
      </c>
      <c r="R16" s="42">
        <v>2.7860999999999998</v>
      </c>
      <c r="S16" s="59">
        <f t="shared" si="1"/>
        <v>34.631222999999999</v>
      </c>
    </row>
    <row r="17" spans="1:19" x14ac:dyDescent="0.3">
      <c r="A17" s="90"/>
      <c r="B17" s="38" t="s">
        <v>33</v>
      </c>
      <c r="C17" s="38">
        <v>2</v>
      </c>
      <c r="D17" s="38">
        <v>1.2</v>
      </c>
      <c r="E17" s="38">
        <v>250</v>
      </c>
      <c r="F17" s="38">
        <v>90</v>
      </c>
      <c r="G17" s="56" t="s">
        <v>37</v>
      </c>
      <c r="H17" s="38">
        <v>3976624</v>
      </c>
      <c r="I17" s="70">
        <v>361415858</v>
      </c>
      <c r="J17" s="70"/>
      <c r="K17" s="38">
        <f t="shared" si="2"/>
        <v>361415858</v>
      </c>
      <c r="L17" s="38"/>
      <c r="M17" s="38">
        <v>321750042</v>
      </c>
      <c r="N17" s="38"/>
      <c r="O17" s="64"/>
      <c r="P17" s="38">
        <f t="shared" si="3"/>
        <v>321750042</v>
      </c>
      <c r="Q17" s="41">
        <v>14.51</v>
      </c>
      <c r="R17" s="42">
        <v>2.7837000000000001</v>
      </c>
      <c r="S17" s="59">
        <f>Q17*R17</f>
        <v>40.391486999999998</v>
      </c>
    </row>
    <row r="18" spans="1:19" x14ac:dyDescent="0.3">
      <c r="A18" s="90"/>
      <c r="B18" s="38" t="s">
        <v>33</v>
      </c>
      <c r="C18" s="38">
        <v>4</v>
      </c>
      <c r="D18" s="38">
        <v>1.2</v>
      </c>
      <c r="E18" s="38">
        <v>250</v>
      </c>
      <c r="F18" s="38">
        <v>90</v>
      </c>
      <c r="G18" s="56" t="s">
        <v>37</v>
      </c>
      <c r="H18" s="38">
        <v>1878967</v>
      </c>
      <c r="I18" s="70">
        <v>167568946</v>
      </c>
      <c r="J18" s="70"/>
      <c r="K18" s="38">
        <f t="shared" si="2"/>
        <v>167568946</v>
      </c>
      <c r="L18" s="38"/>
      <c r="M18" s="38">
        <v>161475041</v>
      </c>
      <c r="N18" s="38"/>
      <c r="O18" s="64"/>
      <c r="P18" s="38">
        <f t="shared" si="3"/>
        <v>161475041</v>
      </c>
      <c r="Q18" s="41">
        <v>15.58</v>
      </c>
      <c r="R18" s="42">
        <v>2.778</v>
      </c>
      <c r="S18" s="59">
        <f>Q18*R18</f>
        <v>43.281240000000004</v>
      </c>
    </row>
    <row r="19" spans="1:19" x14ac:dyDescent="0.3">
      <c r="A19" s="90"/>
      <c r="B19" s="38" t="s">
        <v>33</v>
      </c>
      <c r="C19" s="38">
        <v>8</v>
      </c>
      <c r="D19" s="38">
        <v>1.2</v>
      </c>
      <c r="E19" s="38">
        <v>250</v>
      </c>
      <c r="F19" s="38">
        <v>90</v>
      </c>
      <c r="G19" s="56" t="s">
        <v>37</v>
      </c>
      <c r="H19" s="38">
        <v>1104309</v>
      </c>
      <c r="I19" s="70">
        <v>96322117</v>
      </c>
      <c r="J19" s="70"/>
      <c r="K19" s="38">
        <f t="shared" si="2"/>
        <v>96322117</v>
      </c>
      <c r="L19" s="38"/>
      <c r="M19" s="38">
        <v>81325042</v>
      </c>
      <c r="N19" s="38"/>
      <c r="O19" s="64"/>
      <c r="P19" s="38">
        <f t="shared" si="3"/>
        <v>81325042</v>
      </c>
      <c r="Q19" s="41">
        <v>27.94</v>
      </c>
      <c r="R19" s="42">
        <v>2.7685</v>
      </c>
      <c r="S19" s="61">
        <f t="shared" si="1"/>
        <v>77.351889999999997</v>
      </c>
    </row>
    <row r="20" spans="1:19" x14ac:dyDescent="0.3">
      <c r="A20" s="90"/>
      <c r="B20" s="38" t="s">
        <v>33</v>
      </c>
      <c r="C20" s="38">
        <v>1</v>
      </c>
      <c r="D20" s="38">
        <v>1.2</v>
      </c>
      <c r="E20" s="38">
        <v>150</v>
      </c>
      <c r="F20" s="38">
        <v>75</v>
      </c>
      <c r="G20" s="56" t="s">
        <v>37</v>
      </c>
      <c r="H20" s="38">
        <v>10137268</v>
      </c>
      <c r="I20" s="70">
        <v>720006523</v>
      </c>
      <c r="J20" s="70"/>
      <c r="K20" s="38">
        <f t="shared" si="2"/>
        <v>720006523</v>
      </c>
      <c r="L20" s="38"/>
      <c r="M20" s="38">
        <v>642275042</v>
      </c>
      <c r="N20" s="38"/>
      <c r="O20" s="64"/>
      <c r="P20" s="38">
        <f t="shared" si="3"/>
        <v>642275042</v>
      </c>
      <c r="Q20" s="41">
        <v>8.5</v>
      </c>
      <c r="R20" s="42">
        <v>2.7905000000000002</v>
      </c>
      <c r="S20" s="59">
        <f t="shared" si="1"/>
        <v>23.719250000000002</v>
      </c>
    </row>
    <row r="21" spans="1:19" x14ac:dyDescent="0.3">
      <c r="A21" s="90"/>
      <c r="B21" s="38" t="s">
        <v>33</v>
      </c>
      <c r="C21" s="38">
        <v>2</v>
      </c>
      <c r="D21" s="38">
        <v>1.2</v>
      </c>
      <c r="E21" s="38">
        <v>150</v>
      </c>
      <c r="F21" s="38">
        <v>75</v>
      </c>
      <c r="G21" s="56" t="s">
        <v>37</v>
      </c>
      <c r="H21" s="38">
        <v>5087860</v>
      </c>
      <c r="I21" s="70">
        <v>361337747</v>
      </c>
      <c r="J21" s="70"/>
      <c r="K21" s="38">
        <f t="shared" si="2"/>
        <v>361337747</v>
      </c>
      <c r="L21" s="38"/>
      <c r="M21" s="38">
        <v>321750042</v>
      </c>
      <c r="N21" s="38"/>
      <c r="O21" s="64"/>
      <c r="P21" s="38">
        <f t="shared" si="3"/>
        <v>321750042</v>
      </c>
      <c r="Q21" s="41">
        <v>10.37</v>
      </c>
      <c r="R21" s="42">
        <v>2.7885</v>
      </c>
      <c r="S21" s="59">
        <f t="shared" si="1"/>
        <v>28.916744999999999</v>
      </c>
    </row>
    <row r="22" spans="1:19" x14ac:dyDescent="0.3">
      <c r="A22" s="90"/>
      <c r="B22" s="38" t="s">
        <v>33</v>
      </c>
      <c r="C22" s="38">
        <v>4</v>
      </c>
      <c r="D22" s="38">
        <v>1.2</v>
      </c>
      <c r="E22" s="38">
        <v>150</v>
      </c>
      <c r="F22" s="38">
        <v>75</v>
      </c>
      <c r="G22" s="56" t="s">
        <v>37</v>
      </c>
      <c r="H22" s="38">
        <v>2379883</v>
      </c>
      <c r="I22" s="70">
        <v>167525285</v>
      </c>
      <c r="J22" s="70"/>
      <c r="K22" s="38">
        <f t="shared" si="2"/>
        <v>167525285</v>
      </c>
      <c r="L22" s="38"/>
      <c r="M22" s="38">
        <v>161475041</v>
      </c>
      <c r="N22" s="38"/>
      <c r="O22" s="64"/>
      <c r="P22" s="38">
        <f t="shared" si="3"/>
        <v>161475041</v>
      </c>
      <c r="Q22" s="41">
        <v>14.12</v>
      </c>
      <c r="R22" s="42">
        <v>2.7841</v>
      </c>
      <c r="S22" s="59">
        <f t="shared" si="1"/>
        <v>39.311492000000001</v>
      </c>
    </row>
    <row r="23" spans="1:19" x14ac:dyDescent="0.3">
      <c r="A23" s="90"/>
      <c r="B23" s="38" t="s">
        <v>33</v>
      </c>
      <c r="C23" s="38">
        <v>8</v>
      </c>
      <c r="D23" s="38">
        <v>1.2</v>
      </c>
      <c r="E23" s="38">
        <v>150</v>
      </c>
      <c r="F23" s="38">
        <v>75</v>
      </c>
      <c r="G23" s="56" t="s">
        <v>37</v>
      </c>
      <c r="H23" s="38">
        <v>1404328</v>
      </c>
      <c r="I23" s="70">
        <v>96600237</v>
      </c>
      <c r="J23" s="70"/>
      <c r="K23" s="38">
        <f t="shared" si="2"/>
        <v>96600237</v>
      </c>
      <c r="L23" s="38"/>
      <c r="M23" s="38">
        <v>81325042</v>
      </c>
      <c r="N23" s="38"/>
      <c r="O23" s="64"/>
      <c r="P23" s="38">
        <f t="shared" si="3"/>
        <v>81325042</v>
      </c>
      <c r="Q23" s="41">
        <v>20.39</v>
      </c>
      <c r="R23" s="42">
        <v>2.7770000000000001</v>
      </c>
      <c r="S23" s="59">
        <f t="shared" si="1"/>
        <v>56.623030000000007</v>
      </c>
    </row>
    <row r="24" spans="1:19" x14ac:dyDescent="0.3">
      <c r="A24" s="90"/>
      <c r="B24" s="38" t="s">
        <v>33</v>
      </c>
      <c r="C24" s="38">
        <v>1</v>
      </c>
      <c r="D24" s="43">
        <v>1</v>
      </c>
      <c r="E24" s="38">
        <v>150</v>
      </c>
      <c r="F24" s="38">
        <v>90</v>
      </c>
      <c r="G24" s="56" t="s">
        <v>37</v>
      </c>
      <c r="H24" s="38">
        <v>8626068</v>
      </c>
      <c r="I24" s="70">
        <v>719975318</v>
      </c>
      <c r="J24" s="70"/>
      <c r="K24" s="38">
        <f t="shared" si="2"/>
        <v>719975318</v>
      </c>
      <c r="L24" s="38"/>
      <c r="M24" s="38">
        <v>642275042</v>
      </c>
      <c r="N24" s="38"/>
      <c r="O24" s="64"/>
      <c r="P24" s="38">
        <f t="shared" si="3"/>
        <v>642275042</v>
      </c>
      <c r="Q24" s="41">
        <v>6.3</v>
      </c>
      <c r="R24" s="42">
        <v>2.7930000000000001</v>
      </c>
      <c r="S24" s="62">
        <f t="shared" si="1"/>
        <v>17.5959</v>
      </c>
    </row>
    <row r="25" spans="1:19" x14ac:dyDescent="0.3">
      <c r="A25" s="90"/>
      <c r="B25" s="38" t="s">
        <v>33</v>
      </c>
      <c r="C25" s="38">
        <v>2</v>
      </c>
      <c r="D25" s="43">
        <v>1</v>
      </c>
      <c r="E25" s="38">
        <v>150</v>
      </c>
      <c r="F25" s="38">
        <v>90</v>
      </c>
      <c r="G25" s="56" t="s">
        <v>37</v>
      </c>
      <c r="H25" s="38">
        <v>4315308</v>
      </c>
      <c r="I25" s="70">
        <v>361412763</v>
      </c>
      <c r="J25" s="70"/>
      <c r="K25" s="38">
        <f t="shared" si="2"/>
        <v>361412763</v>
      </c>
      <c r="L25" s="38"/>
      <c r="M25" s="38">
        <v>321750042</v>
      </c>
      <c r="N25" s="38"/>
      <c r="O25" s="64"/>
      <c r="P25" s="38">
        <f t="shared" si="3"/>
        <v>321750042</v>
      </c>
      <c r="Q25" s="41">
        <v>7.61</v>
      </c>
      <c r="R25" s="42">
        <v>2.7915000000000001</v>
      </c>
      <c r="S25" s="59">
        <f t="shared" si="1"/>
        <v>21.243315000000003</v>
      </c>
    </row>
    <row r="26" spans="1:19" x14ac:dyDescent="0.3">
      <c r="A26" s="90"/>
      <c r="B26" s="38" t="s">
        <v>33</v>
      </c>
      <c r="C26" s="38">
        <v>4</v>
      </c>
      <c r="D26" s="43">
        <v>1</v>
      </c>
      <c r="E26" s="38">
        <v>150</v>
      </c>
      <c r="F26" s="38">
        <v>90</v>
      </c>
      <c r="G26" s="56" t="s">
        <v>37</v>
      </c>
      <c r="H26" s="38">
        <v>2030243</v>
      </c>
      <c r="I26" s="70">
        <v>167734651</v>
      </c>
      <c r="J26" s="70"/>
      <c r="K26" s="38">
        <f t="shared" si="2"/>
        <v>167734651</v>
      </c>
      <c r="L26" s="38"/>
      <c r="M26" s="38">
        <v>161475041</v>
      </c>
      <c r="N26" s="38"/>
      <c r="O26" s="64"/>
      <c r="P26" s="38">
        <f t="shared" si="3"/>
        <v>161475041</v>
      </c>
      <c r="Q26" s="41">
        <v>10.42</v>
      </c>
      <c r="R26" s="42">
        <v>2.7884000000000002</v>
      </c>
      <c r="S26" s="59">
        <f t="shared" si="1"/>
        <v>29.055128000000003</v>
      </c>
    </row>
    <row r="27" spans="1:19" x14ac:dyDescent="0.3">
      <c r="A27" s="90"/>
      <c r="B27" s="38" t="s">
        <v>33</v>
      </c>
      <c r="C27" s="38">
        <v>8</v>
      </c>
      <c r="D27" s="43">
        <v>1</v>
      </c>
      <c r="E27" s="38">
        <v>150</v>
      </c>
      <c r="F27" s="38">
        <v>90</v>
      </c>
      <c r="G27" s="56" t="s">
        <v>37</v>
      </c>
      <c r="H27" s="38">
        <v>1200531</v>
      </c>
      <c r="I27" s="70">
        <v>96431860</v>
      </c>
      <c r="J27" s="70"/>
      <c r="K27" s="38">
        <f t="shared" si="2"/>
        <v>96431860</v>
      </c>
      <c r="L27" s="38"/>
      <c r="M27" s="38">
        <v>81325042</v>
      </c>
      <c r="N27" s="38"/>
      <c r="O27" s="64"/>
      <c r="P27" s="38">
        <f t="shared" si="3"/>
        <v>81325042</v>
      </c>
      <c r="Q27" s="41">
        <v>15.08</v>
      </c>
      <c r="R27" s="42">
        <v>2.7829999999999999</v>
      </c>
      <c r="S27" s="59">
        <f t="shared" si="1"/>
        <v>41.967639999999996</v>
      </c>
    </row>
    <row r="28" spans="1:19" x14ac:dyDescent="0.3">
      <c r="A28" s="90"/>
      <c r="B28" s="38" t="s">
        <v>33</v>
      </c>
      <c r="C28" s="38">
        <v>1</v>
      </c>
      <c r="D28" s="38">
        <v>1.2</v>
      </c>
      <c r="E28" s="38">
        <v>150</v>
      </c>
      <c r="F28" s="38">
        <v>90</v>
      </c>
      <c r="G28" s="56" t="s">
        <v>38</v>
      </c>
      <c r="H28" s="38">
        <v>8303985</v>
      </c>
      <c r="I28" s="70">
        <v>719900308</v>
      </c>
      <c r="J28" s="70"/>
      <c r="K28" s="38">
        <f t="shared" si="2"/>
        <v>719900308</v>
      </c>
      <c r="L28" s="38"/>
      <c r="M28" s="38">
        <v>642350041</v>
      </c>
      <c r="N28" s="38"/>
      <c r="O28" s="64"/>
      <c r="P28" s="38">
        <f t="shared" si="3"/>
        <v>642350041</v>
      </c>
      <c r="Q28" s="41">
        <v>9.2100000000000009</v>
      </c>
      <c r="R28" s="42">
        <v>2.7898000000000001</v>
      </c>
      <c r="S28" s="59">
        <f t="shared" si="1"/>
        <v>25.694058000000002</v>
      </c>
    </row>
    <row r="29" spans="1:19" x14ac:dyDescent="0.3">
      <c r="A29" s="90"/>
      <c r="B29" s="38" t="s">
        <v>33</v>
      </c>
      <c r="C29" s="38">
        <v>2</v>
      </c>
      <c r="D29" s="38">
        <v>1.2</v>
      </c>
      <c r="E29" s="38">
        <v>150</v>
      </c>
      <c r="F29" s="38">
        <v>90</v>
      </c>
      <c r="G29" s="56" t="s">
        <v>38</v>
      </c>
      <c r="H29" s="38">
        <v>3809845</v>
      </c>
      <c r="I29" s="70">
        <v>325625298</v>
      </c>
      <c r="J29" s="70"/>
      <c r="K29" s="38">
        <f t="shared" si="2"/>
        <v>325625298</v>
      </c>
      <c r="L29" s="38"/>
      <c r="M29" s="38">
        <v>321825041</v>
      </c>
      <c r="N29" s="38"/>
      <c r="O29" s="64"/>
      <c r="P29" s="38">
        <f t="shared" si="3"/>
        <v>321825041</v>
      </c>
      <c r="Q29" s="41">
        <v>11.17</v>
      </c>
      <c r="R29" s="42">
        <v>2.7875999999999999</v>
      </c>
      <c r="S29" s="59">
        <f t="shared" si="1"/>
        <v>31.137491999999998</v>
      </c>
    </row>
    <row r="30" spans="1:19" x14ac:dyDescent="0.3">
      <c r="A30" s="90"/>
      <c r="B30" s="38" t="s">
        <v>33</v>
      </c>
      <c r="C30" s="38">
        <v>4</v>
      </c>
      <c r="D30" s="38">
        <v>1.2</v>
      </c>
      <c r="E30" s="38">
        <v>150</v>
      </c>
      <c r="F30" s="38">
        <v>90</v>
      </c>
      <c r="G30" s="56" t="s">
        <v>38</v>
      </c>
      <c r="H30" s="38">
        <v>2148376</v>
      </c>
      <c r="I30" s="70">
        <v>183075267</v>
      </c>
      <c r="J30" s="70"/>
      <c r="K30" s="38">
        <f t="shared" si="2"/>
        <v>183075267</v>
      </c>
      <c r="L30" s="38"/>
      <c r="M30" s="38">
        <v>161550042</v>
      </c>
      <c r="N30" s="38"/>
      <c r="O30" s="64"/>
      <c r="P30" s="38">
        <f t="shared" si="3"/>
        <v>161550042</v>
      </c>
      <c r="Q30" s="41">
        <v>14.63</v>
      </c>
      <c r="R30" s="42">
        <v>2.7835999999999999</v>
      </c>
      <c r="S30" s="59">
        <f t="shared" si="1"/>
        <v>40.724068000000003</v>
      </c>
    </row>
    <row r="31" spans="1:19" x14ac:dyDescent="0.3">
      <c r="A31" s="90"/>
      <c r="B31" s="38" t="s">
        <v>33</v>
      </c>
      <c r="C31" s="38">
        <v>8</v>
      </c>
      <c r="D31" s="38">
        <v>1.2</v>
      </c>
      <c r="E31" s="38">
        <v>150</v>
      </c>
      <c r="F31" s="38">
        <v>90</v>
      </c>
      <c r="G31" s="56" t="s">
        <v>38</v>
      </c>
      <c r="H31" s="38">
        <v>1169342</v>
      </c>
      <c r="I31" s="70">
        <v>97112807</v>
      </c>
      <c r="J31" s="70"/>
      <c r="K31" s="38">
        <f t="shared" si="2"/>
        <v>97112807</v>
      </c>
      <c r="L31" s="38"/>
      <c r="M31" s="38">
        <v>81400042</v>
      </c>
      <c r="N31" s="38"/>
      <c r="O31" s="64"/>
      <c r="P31" s="38">
        <f t="shared" si="3"/>
        <v>81400042</v>
      </c>
      <c r="Q31" s="41">
        <v>22.05</v>
      </c>
      <c r="R31" s="42">
        <v>2.7751999999999999</v>
      </c>
      <c r="S31" s="59">
        <f t="shared" si="1"/>
        <v>61.193159999999999</v>
      </c>
    </row>
    <row r="32" spans="1:19" x14ac:dyDescent="0.3">
      <c r="A32" s="90"/>
      <c r="B32" s="38" t="s">
        <v>34</v>
      </c>
      <c r="C32" s="38">
        <v>1</v>
      </c>
      <c r="D32" s="38">
        <v>1.2</v>
      </c>
      <c r="E32" s="38">
        <v>150</v>
      </c>
      <c r="F32" s="38">
        <v>90</v>
      </c>
      <c r="G32" s="56" t="s">
        <v>37</v>
      </c>
      <c r="H32" s="38">
        <v>7359277</v>
      </c>
      <c r="I32" s="70">
        <v>641100279</v>
      </c>
      <c r="J32" s="70"/>
      <c r="K32" s="38">
        <f t="shared" si="2"/>
        <v>641100279</v>
      </c>
      <c r="L32" s="38"/>
      <c r="M32" s="38">
        <v>560850025</v>
      </c>
      <c r="N32" s="38"/>
      <c r="O32" s="64"/>
      <c r="P32" s="38">
        <f t="shared" si="3"/>
        <v>560850025</v>
      </c>
      <c r="Q32" s="41">
        <v>9.6999999999999993</v>
      </c>
      <c r="R32" s="42">
        <v>2.7892000000000001</v>
      </c>
      <c r="S32" s="59">
        <f t="shared" si="1"/>
        <v>27.055239999999998</v>
      </c>
    </row>
    <row r="33" spans="1:19" x14ac:dyDescent="0.3">
      <c r="A33" s="90"/>
      <c r="B33" s="38" t="s">
        <v>34</v>
      </c>
      <c r="C33" s="38">
        <v>2</v>
      </c>
      <c r="D33" s="38">
        <v>1.2</v>
      </c>
      <c r="E33" s="38">
        <v>150</v>
      </c>
      <c r="F33" s="38">
        <v>90</v>
      </c>
      <c r="G33" s="56" t="s">
        <v>37</v>
      </c>
      <c r="H33" s="38">
        <v>3684387</v>
      </c>
      <c r="I33" s="70">
        <v>321475264</v>
      </c>
      <c r="J33" s="70"/>
      <c r="K33" s="38">
        <f t="shared" si="2"/>
        <v>321475264</v>
      </c>
      <c r="L33" s="38"/>
      <c r="M33" s="38">
        <v>280925026</v>
      </c>
      <c r="N33" s="38"/>
      <c r="O33" s="64"/>
      <c r="P33" s="38">
        <f t="shared" si="3"/>
        <v>280925026</v>
      </c>
      <c r="Q33" s="41">
        <v>12.13</v>
      </c>
      <c r="R33" s="42">
        <v>2.7864</v>
      </c>
      <c r="S33" s="59">
        <f t="shared" si="1"/>
        <v>33.799032000000004</v>
      </c>
    </row>
    <row r="34" spans="1:19" x14ac:dyDescent="0.3">
      <c r="A34" s="90"/>
      <c r="B34" s="38" t="s">
        <v>34</v>
      </c>
      <c r="C34" s="38">
        <v>4</v>
      </c>
      <c r="D34" s="38">
        <v>1.2</v>
      </c>
      <c r="E34" s="38">
        <v>150</v>
      </c>
      <c r="F34" s="38">
        <v>90</v>
      </c>
      <c r="G34" s="56" t="s">
        <v>37</v>
      </c>
      <c r="H34" s="38">
        <v>2127289</v>
      </c>
      <c r="I34" s="70">
        <v>181881508</v>
      </c>
      <c r="J34" s="70"/>
      <c r="K34" s="38">
        <f t="shared" si="2"/>
        <v>181881508</v>
      </c>
      <c r="L34" s="38"/>
      <c r="M34" s="38">
        <v>140950026</v>
      </c>
      <c r="N34" s="38"/>
      <c r="O34" s="64"/>
      <c r="P34" s="38">
        <f t="shared" si="3"/>
        <v>140950026</v>
      </c>
      <c r="Q34" s="41">
        <v>15.67</v>
      </c>
      <c r="R34" s="42">
        <v>2.7824</v>
      </c>
      <c r="S34" s="59">
        <f t="shared" si="1"/>
        <v>43.600208000000002</v>
      </c>
    </row>
    <row r="35" spans="1:19" x14ac:dyDescent="0.3">
      <c r="A35" s="90"/>
      <c r="B35" s="38" t="s">
        <v>34</v>
      </c>
      <c r="C35" s="38">
        <v>8</v>
      </c>
      <c r="D35" s="43">
        <v>1.2</v>
      </c>
      <c r="E35" s="38">
        <v>150</v>
      </c>
      <c r="F35" s="38">
        <v>90</v>
      </c>
      <c r="G35" s="56" t="s">
        <v>37</v>
      </c>
      <c r="H35" s="38">
        <v>1132355</v>
      </c>
      <c r="I35" s="70">
        <v>94847161</v>
      </c>
      <c r="J35" s="70"/>
      <c r="K35" s="38">
        <f t="shared" si="2"/>
        <v>94847161</v>
      </c>
      <c r="L35" s="38"/>
      <c r="M35" s="38">
        <v>70950025</v>
      </c>
      <c r="N35" s="38"/>
      <c r="O35" s="64"/>
      <c r="P35" s="38">
        <f t="shared" si="3"/>
        <v>70950025</v>
      </c>
      <c r="Q35" s="41">
        <v>22.97</v>
      </c>
      <c r="R35" s="42">
        <v>2.7742</v>
      </c>
      <c r="S35" s="59">
        <f t="shared" si="1"/>
        <v>63.723374</v>
      </c>
    </row>
    <row r="36" spans="1:19" x14ac:dyDescent="0.3">
      <c r="A36" s="90"/>
      <c r="B36" s="38" t="s">
        <v>34</v>
      </c>
      <c r="C36" s="38">
        <v>1</v>
      </c>
      <c r="D36" s="38">
        <v>1.2</v>
      </c>
      <c r="E36" s="38">
        <v>250</v>
      </c>
      <c r="F36" s="38">
        <v>90</v>
      </c>
      <c r="G36" s="56" t="s">
        <v>37</v>
      </c>
      <c r="H36" s="38">
        <v>7080445</v>
      </c>
      <c r="I36" s="70">
        <v>641100214</v>
      </c>
      <c r="J36" s="70"/>
      <c r="K36" s="38">
        <f t="shared" si="2"/>
        <v>641100214</v>
      </c>
      <c r="L36" s="38"/>
      <c r="M36" s="38">
        <v>560850025</v>
      </c>
      <c r="N36" s="38"/>
      <c r="O36" s="64"/>
      <c r="P36" s="38">
        <f t="shared" si="3"/>
        <v>560850025</v>
      </c>
      <c r="Q36" s="41">
        <v>12.61</v>
      </c>
      <c r="R36" s="42">
        <v>2.7858000000000001</v>
      </c>
      <c r="S36" s="59">
        <f t="shared" si="1"/>
        <v>35.128937999999998</v>
      </c>
    </row>
    <row r="37" spans="1:19" x14ac:dyDescent="0.3">
      <c r="A37" s="90"/>
      <c r="B37" s="38" t="s">
        <v>34</v>
      </c>
      <c r="C37" s="38">
        <v>2</v>
      </c>
      <c r="D37" s="38">
        <v>1.2</v>
      </c>
      <c r="E37" s="38">
        <v>250</v>
      </c>
      <c r="F37" s="38">
        <v>90</v>
      </c>
      <c r="G37" s="56" t="s">
        <v>37</v>
      </c>
      <c r="H37" s="38">
        <v>3552551</v>
      </c>
      <c r="I37" s="70">
        <v>321200260</v>
      </c>
      <c r="J37" s="70"/>
      <c r="K37" s="38">
        <f t="shared" si="2"/>
        <v>321200260</v>
      </c>
      <c r="L37" s="38"/>
      <c r="M37" s="38">
        <v>280925026</v>
      </c>
      <c r="N37" s="38"/>
      <c r="O37" s="64"/>
      <c r="P37" s="38">
        <f t="shared" si="3"/>
        <v>280925026</v>
      </c>
      <c r="Q37" s="41">
        <v>15.07</v>
      </c>
      <c r="R37" s="42">
        <v>2.7829999999999999</v>
      </c>
      <c r="S37" s="59">
        <f t="shared" si="1"/>
        <v>41.939810000000001</v>
      </c>
    </row>
    <row r="38" spans="1:19" x14ac:dyDescent="0.3">
      <c r="A38" s="90"/>
      <c r="B38" s="38" t="s">
        <v>34</v>
      </c>
      <c r="C38" s="38">
        <v>4</v>
      </c>
      <c r="D38" s="38">
        <v>1.2</v>
      </c>
      <c r="E38" s="38">
        <v>250</v>
      </c>
      <c r="F38" s="38">
        <v>90</v>
      </c>
      <c r="G38" s="56" t="s">
        <v>37</v>
      </c>
      <c r="H38" s="38">
        <v>2037812</v>
      </c>
      <c r="I38" s="70">
        <v>181606495</v>
      </c>
      <c r="J38" s="70"/>
      <c r="K38" s="38">
        <f t="shared" si="2"/>
        <v>181606495</v>
      </c>
      <c r="L38" s="38"/>
      <c r="M38" s="38">
        <v>140950026</v>
      </c>
      <c r="N38" s="38"/>
      <c r="O38" s="64"/>
      <c r="P38" s="38">
        <f t="shared" si="3"/>
        <v>140950026</v>
      </c>
      <c r="Q38" s="41">
        <v>19.309999999999999</v>
      </c>
      <c r="R38" s="42">
        <v>2.7784</v>
      </c>
      <c r="S38" s="59">
        <f t="shared" si="1"/>
        <v>53.650903999999997</v>
      </c>
    </row>
    <row r="39" spans="1:19" x14ac:dyDescent="0.3">
      <c r="A39" s="90"/>
      <c r="B39" s="38" t="s">
        <v>34</v>
      </c>
      <c r="C39" s="38">
        <v>8</v>
      </c>
      <c r="D39" s="38">
        <v>1.2</v>
      </c>
      <c r="E39" s="38">
        <v>250</v>
      </c>
      <c r="F39" s="38">
        <v>90</v>
      </c>
      <c r="G39" s="56" t="s">
        <v>37</v>
      </c>
      <c r="H39" s="38">
        <v>1073944</v>
      </c>
      <c r="I39" s="70">
        <v>94803413</v>
      </c>
      <c r="J39" s="70"/>
      <c r="K39" s="38">
        <f t="shared" si="2"/>
        <v>94803413</v>
      </c>
      <c r="L39" s="38"/>
      <c r="M39" s="38">
        <v>70950025</v>
      </c>
      <c r="N39" s="38"/>
      <c r="O39" s="64"/>
      <c r="P39" s="38">
        <f t="shared" si="3"/>
        <v>70950025</v>
      </c>
      <c r="Q39" s="41">
        <v>26.85</v>
      </c>
      <c r="R39" s="42">
        <v>2.7696999999999998</v>
      </c>
      <c r="S39" s="59">
        <f t="shared" si="1"/>
        <v>74.366444999999999</v>
      </c>
    </row>
    <row r="40" spans="1:19" x14ac:dyDescent="0.3">
      <c r="A40" s="90"/>
      <c r="B40" s="38" t="s">
        <v>34</v>
      </c>
      <c r="C40" s="38">
        <v>1</v>
      </c>
      <c r="D40" s="38">
        <v>1.2</v>
      </c>
      <c r="E40" s="38">
        <v>150</v>
      </c>
      <c r="F40" s="38">
        <v>75</v>
      </c>
      <c r="G40" s="56" t="s">
        <v>37</v>
      </c>
      <c r="H40" s="38">
        <v>9020019</v>
      </c>
      <c r="I40" s="70">
        <v>641100303</v>
      </c>
      <c r="J40" s="70"/>
      <c r="K40" s="38">
        <f t="shared" si="2"/>
        <v>641100303</v>
      </c>
      <c r="L40" s="38"/>
      <c r="M40" s="38">
        <v>560850025</v>
      </c>
      <c r="N40" s="38"/>
      <c r="O40" s="64"/>
      <c r="P40" s="38">
        <f t="shared" si="3"/>
        <v>560850025</v>
      </c>
      <c r="Q40" s="41">
        <v>8.7899999999999991</v>
      </c>
      <c r="R40" s="42">
        <v>2.7902</v>
      </c>
      <c r="S40" s="59">
        <f t="shared" si="1"/>
        <v>24.525857999999999</v>
      </c>
    </row>
    <row r="41" spans="1:19" x14ac:dyDescent="0.3">
      <c r="A41" s="90"/>
      <c r="B41" s="38" t="s">
        <v>34</v>
      </c>
      <c r="C41" s="38">
        <v>2</v>
      </c>
      <c r="D41" s="38">
        <v>1.2</v>
      </c>
      <c r="E41" s="38">
        <v>150</v>
      </c>
      <c r="F41" s="38">
        <v>75</v>
      </c>
      <c r="G41" s="56" t="s">
        <v>37</v>
      </c>
      <c r="H41" s="38">
        <v>4526428</v>
      </c>
      <c r="I41" s="70">
        <v>320950277</v>
      </c>
      <c r="J41" s="70"/>
      <c r="K41" s="38">
        <f t="shared" si="2"/>
        <v>320950277</v>
      </c>
      <c r="L41" s="38"/>
      <c r="M41" s="38">
        <v>280925026</v>
      </c>
      <c r="N41" s="38"/>
      <c r="O41" s="64"/>
      <c r="P41" s="38">
        <f t="shared" si="3"/>
        <v>280925026</v>
      </c>
      <c r="Q41" s="41">
        <v>10.81</v>
      </c>
      <c r="R41" s="42">
        <v>2.7879</v>
      </c>
      <c r="S41" s="59">
        <f t="shared" si="1"/>
        <v>30.137199000000003</v>
      </c>
    </row>
    <row r="42" spans="1:19" ht="14.4" customHeight="1" x14ac:dyDescent="0.3">
      <c r="A42" s="90"/>
      <c r="B42" s="38" t="s">
        <v>34</v>
      </c>
      <c r="C42" s="38">
        <v>4</v>
      </c>
      <c r="D42" s="38">
        <v>1.2</v>
      </c>
      <c r="E42" s="38">
        <v>150</v>
      </c>
      <c r="F42" s="38">
        <v>75</v>
      </c>
      <c r="G42" s="56" t="s">
        <v>37</v>
      </c>
      <c r="H42" s="38">
        <v>2578461</v>
      </c>
      <c r="I42" s="70">
        <v>181581476</v>
      </c>
      <c r="J42" s="70"/>
      <c r="K42" s="38">
        <f t="shared" si="2"/>
        <v>181581476</v>
      </c>
      <c r="L42" s="38"/>
      <c r="M42" s="38">
        <v>140950026</v>
      </c>
      <c r="N42" s="38"/>
      <c r="O42" s="64"/>
      <c r="P42" s="38">
        <f t="shared" si="3"/>
        <v>140950026</v>
      </c>
      <c r="Q42" s="41">
        <v>13.94</v>
      </c>
      <c r="R42" s="42">
        <v>2.7844000000000002</v>
      </c>
      <c r="S42" s="59">
        <f t="shared" si="1"/>
        <v>38.814536000000004</v>
      </c>
    </row>
    <row r="43" spans="1:19" x14ac:dyDescent="0.3">
      <c r="A43" s="90"/>
      <c r="B43" s="38" t="s">
        <v>34</v>
      </c>
      <c r="C43" s="38">
        <v>8</v>
      </c>
      <c r="D43" s="38">
        <v>1.2</v>
      </c>
      <c r="E43" s="38">
        <v>150</v>
      </c>
      <c r="F43" s="38">
        <v>75</v>
      </c>
      <c r="G43" s="56" t="s">
        <v>37</v>
      </c>
      <c r="H43" s="38">
        <v>1367737</v>
      </c>
      <c r="I43" s="70">
        <v>94965911</v>
      </c>
      <c r="J43" s="70"/>
      <c r="K43" s="38">
        <f t="shared" si="2"/>
        <v>94965911</v>
      </c>
      <c r="L43" s="38"/>
      <c r="M43" s="38">
        <v>70950025</v>
      </c>
      <c r="N43" s="38"/>
      <c r="O43" s="64"/>
      <c r="P43" s="38">
        <f t="shared" si="3"/>
        <v>70950025</v>
      </c>
      <c r="Q43" s="41">
        <v>19.57</v>
      </c>
      <c r="R43" s="42">
        <v>2.7778999999999998</v>
      </c>
      <c r="S43" s="59">
        <f t="shared" si="1"/>
        <v>54.363502999999994</v>
      </c>
    </row>
    <row r="44" spans="1:19" x14ac:dyDescent="0.3">
      <c r="A44" s="90"/>
      <c r="B44" s="38" t="s">
        <v>34</v>
      </c>
      <c r="C44" s="38">
        <v>1</v>
      </c>
      <c r="D44" s="43">
        <v>1</v>
      </c>
      <c r="E44" s="38">
        <v>150</v>
      </c>
      <c r="F44" s="38">
        <v>90</v>
      </c>
      <c r="G44" s="56" t="s">
        <v>37</v>
      </c>
      <c r="H44" s="38">
        <v>7696716</v>
      </c>
      <c r="I44" s="70">
        <v>641100422</v>
      </c>
      <c r="J44" s="70"/>
      <c r="K44" s="38">
        <f t="shared" si="2"/>
        <v>641100422</v>
      </c>
      <c r="L44" s="38"/>
      <c r="M44" s="38">
        <v>560850025</v>
      </c>
      <c r="N44" s="38"/>
      <c r="O44" s="64"/>
      <c r="P44" s="38">
        <f t="shared" si="3"/>
        <v>560850025</v>
      </c>
      <c r="Q44" s="41">
        <v>6.63</v>
      </c>
      <c r="R44" s="42">
        <v>2.7927</v>
      </c>
      <c r="S44" s="59">
        <f t="shared" si="1"/>
        <v>18.515601</v>
      </c>
    </row>
    <row r="45" spans="1:19" x14ac:dyDescent="0.3">
      <c r="A45" s="90"/>
      <c r="B45" s="38" t="s">
        <v>34</v>
      </c>
      <c r="C45" s="38">
        <v>2</v>
      </c>
      <c r="D45" s="43">
        <v>1</v>
      </c>
      <c r="E45" s="38">
        <v>150</v>
      </c>
      <c r="F45" s="38">
        <v>90</v>
      </c>
      <c r="G45" s="56" t="s">
        <v>37</v>
      </c>
      <c r="H45" s="38">
        <v>3859192</v>
      </c>
      <c r="I45" s="70">
        <v>322887603</v>
      </c>
      <c r="J45" s="70"/>
      <c r="K45" s="38">
        <f t="shared" si="2"/>
        <v>322887603</v>
      </c>
      <c r="L45" s="38"/>
      <c r="M45" s="38">
        <v>280925026</v>
      </c>
      <c r="N45" s="38"/>
      <c r="O45" s="64"/>
      <c r="P45" s="38">
        <f t="shared" si="3"/>
        <v>280925026</v>
      </c>
      <c r="Q45" s="41">
        <v>8.36</v>
      </c>
      <c r="R45" s="42">
        <v>2.7907000000000002</v>
      </c>
      <c r="S45" s="59">
        <f t="shared" si="1"/>
        <v>23.330252000000002</v>
      </c>
    </row>
    <row r="46" spans="1:19" x14ac:dyDescent="0.3">
      <c r="A46" s="90"/>
      <c r="B46" s="38" t="s">
        <v>34</v>
      </c>
      <c r="C46" s="38">
        <v>4</v>
      </c>
      <c r="D46" s="43">
        <v>1</v>
      </c>
      <c r="E46" s="38">
        <v>150</v>
      </c>
      <c r="F46" s="38">
        <v>90</v>
      </c>
      <c r="G46" s="56" t="s">
        <v>37</v>
      </c>
      <c r="H46" s="38">
        <v>2194885</v>
      </c>
      <c r="I46" s="70">
        <v>18147261</v>
      </c>
      <c r="J46" s="70"/>
      <c r="K46" s="38">
        <f t="shared" si="2"/>
        <v>18147261</v>
      </c>
      <c r="L46" s="38"/>
      <c r="M46" s="38">
        <v>140950026</v>
      </c>
      <c r="N46" s="38"/>
      <c r="O46" s="64"/>
      <c r="P46" s="38">
        <f t="shared" si="3"/>
        <v>140950026</v>
      </c>
      <c r="Q46" s="41">
        <v>10.66</v>
      </c>
      <c r="R46" s="42">
        <v>2.7881</v>
      </c>
      <c r="S46" s="59">
        <f t="shared" si="1"/>
        <v>29.721146000000001</v>
      </c>
    </row>
    <row r="47" spans="1:19" x14ac:dyDescent="0.3">
      <c r="A47" s="90"/>
      <c r="B47" s="38" t="s">
        <v>34</v>
      </c>
      <c r="C47" s="38">
        <v>8</v>
      </c>
      <c r="D47" s="43">
        <v>1</v>
      </c>
      <c r="E47" s="38">
        <v>150</v>
      </c>
      <c r="F47" s="38">
        <v>90</v>
      </c>
      <c r="G47" s="56" t="s">
        <v>37</v>
      </c>
      <c r="H47" s="38">
        <v>1163177</v>
      </c>
      <c r="I47" s="70">
        <v>94287796</v>
      </c>
      <c r="J47" s="70"/>
      <c r="K47" s="38">
        <f t="shared" si="2"/>
        <v>94287796</v>
      </c>
      <c r="L47" s="38"/>
      <c r="M47" s="38">
        <v>70950025</v>
      </c>
      <c r="N47" s="38"/>
      <c r="O47" s="64"/>
      <c r="P47" s="38">
        <f t="shared" si="3"/>
        <v>70950025</v>
      </c>
      <c r="Q47" s="41">
        <v>15.58</v>
      </c>
      <c r="R47" s="42">
        <v>2.7825000000000002</v>
      </c>
      <c r="S47" s="59">
        <f t="shared" si="1"/>
        <v>43.351350000000004</v>
      </c>
    </row>
    <row r="48" spans="1:19" x14ac:dyDescent="0.3">
      <c r="A48" s="90"/>
      <c r="B48" s="38" t="s">
        <v>34</v>
      </c>
      <c r="C48" s="38">
        <v>1</v>
      </c>
      <c r="D48" s="38">
        <v>1.2</v>
      </c>
      <c r="E48" s="38">
        <v>150</v>
      </c>
      <c r="F48" s="38">
        <v>90</v>
      </c>
      <c r="G48" s="56" t="s">
        <v>38</v>
      </c>
      <c r="H48" s="38">
        <v>7386688</v>
      </c>
      <c r="I48" s="70">
        <v>639775291</v>
      </c>
      <c r="J48" s="70"/>
      <c r="K48" s="38">
        <f t="shared" si="2"/>
        <v>639775291</v>
      </c>
      <c r="L48" s="38"/>
      <c r="M48" s="38">
        <v>560925025</v>
      </c>
      <c r="N48" s="38"/>
      <c r="O48" s="64"/>
      <c r="P48" s="38">
        <f t="shared" si="3"/>
        <v>560925025</v>
      </c>
      <c r="Q48" s="41">
        <v>9.61</v>
      </c>
      <c r="R48" s="42">
        <v>2.7894000000000001</v>
      </c>
      <c r="S48" s="59">
        <f t="shared" si="1"/>
        <v>26.806134</v>
      </c>
    </row>
    <row r="49" spans="1:19" x14ac:dyDescent="0.3">
      <c r="A49" s="90"/>
      <c r="B49" s="38" t="s">
        <v>34</v>
      </c>
      <c r="C49" s="38">
        <v>2</v>
      </c>
      <c r="D49" s="38">
        <v>1.2</v>
      </c>
      <c r="E49" s="38">
        <v>150</v>
      </c>
      <c r="F49" s="38">
        <v>90</v>
      </c>
      <c r="G49" s="56" t="s">
        <v>38</v>
      </c>
      <c r="H49" s="38">
        <v>3735199</v>
      </c>
      <c r="I49" s="70">
        <v>321725286</v>
      </c>
      <c r="J49" s="70"/>
      <c r="K49" s="38">
        <f t="shared" si="2"/>
        <v>321725286</v>
      </c>
      <c r="L49" s="38"/>
      <c r="M49" s="38">
        <v>281000025</v>
      </c>
      <c r="N49" s="38"/>
      <c r="O49" s="64"/>
      <c r="P49" s="38">
        <f t="shared" si="3"/>
        <v>281000025</v>
      </c>
      <c r="Q49" s="41">
        <v>11.26</v>
      </c>
      <c r="R49" s="42">
        <v>2.7875000000000001</v>
      </c>
      <c r="S49" s="59">
        <f t="shared" si="1"/>
        <v>31.387250000000002</v>
      </c>
    </row>
    <row r="50" spans="1:19" x14ac:dyDescent="0.3">
      <c r="A50" s="90"/>
      <c r="B50" s="38" t="s">
        <v>34</v>
      </c>
      <c r="C50" s="38">
        <v>4</v>
      </c>
      <c r="D50" s="38">
        <v>1.2</v>
      </c>
      <c r="E50" s="38">
        <v>150</v>
      </c>
      <c r="F50" s="38">
        <v>90</v>
      </c>
      <c r="G50" s="56" t="s">
        <v>38</v>
      </c>
      <c r="H50" s="38">
        <v>1906128</v>
      </c>
      <c r="I50" s="70">
        <v>162612790</v>
      </c>
      <c r="J50" s="70"/>
      <c r="K50" s="38">
        <f t="shared" si="2"/>
        <v>162612790</v>
      </c>
      <c r="L50" s="38"/>
      <c r="M50" s="38">
        <v>141025026</v>
      </c>
      <c r="N50" s="38"/>
      <c r="O50" s="64"/>
      <c r="P50" s="38">
        <f t="shared" si="3"/>
        <v>141025026</v>
      </c>
      <c r="Q50" s="41">
        <v>14.75</v>
      </c>
      <c r="R50" s="42">
        <v>2.7835000000000001</v>
      </c>
      <c r="S50" s="59">
        <f t="shared" si="1"/>
        <v>41.056625000000004</v>
      </c>
    </row>
    <row r="51" spans="1:19" ht="15" thickBot="1" x14ac:dyDescent="0.35">
      <c r="A51" s="91"/>
      <c r="B51" s="44" t="s">
        <v>34</v>
      </c>
      <c r="C51" s="44">
        <v>8</v>
      </c>
      <c r="D51" s="44">
        <v>1.2</v>
      </c>
      <c r="E51" s="44">
        <v>150</v>
      </c>
      <c r="F51" s="44">
        <v>90</v>
      </c>
      <c r="G51" s="57" t="s">
        <v>38</v>
      </c>
      <c r="H51" s="44">
        <v>1054840</v>
      </c>
      <c r="I51" s="71">
        <v>86878434</v>
      </c>
      <c r="J51" s="71"/>
      <c r="K51" s="44">
        <f t="shared" si="2"/>
        <v>86878434</v>
      </c>
      <c r="L51" s="44"/>
      <c r="M51" s="44">
        <v>71025025</v>
      </c>
      <c r="N51" s="44"/>
      <c r="O51" s="65"/>
      <c r="P51" s="44">
        <f t="shared" si="3"/>
        <v>71025025</v>
      </c>
      <c r="Q51" s="45">
        <v>20.56</v>
      </c>
      <c r="R51" s="46">
        <v>2.7768999999999999</v>
      </c>
      <c r="S51" s="60">
        <f t="shared" si="1"/>
        <v>57.093063999999998</v>
      </c>
    </row>
    <row r="52" spans="1:19" ht="14.4" customHeight="1" x14ac:dyDescent="0.3">
      <c r="A52" s="90" t="s">
        <v>39</v>
      </c>
      <c r="B52" s="38" t="s">
        <v>31</v>
      </c>
      <c r="C52" s="38">
        <v>1</v>
      </c>
      <c r="D52" s="38">
        <v>1.2</v>
      </c>
      <c r="E52" s="38">
        <v>150</v>
      </c>
      <c r="F52" s="38">
        <v>90</v>
      </c>
      <c r="G52" s="56" t="s">
        <v>37</v>
      </c>
      <c r="H52" s="38">
        <v>3384674</v>
      </c>
      <c r="I52" s="70">
        <v>287600215</v>
      </c>
      <c r="J52" s="70"/>
      <c r="K52" s="38">
        <f>I52-J52</f>
        <v>287600215</v>
      </c>
      <c r="L52" s="38"/>
      <c r="M52" s="38">
        <v>256760029</v>
      </c>
      <c r="N52" s="38"/>
      <c r="O52" s="64"/>
      <c r="P52" s="38">
        <f t="shared" si="3"/>
        <v>256760029</v>
      </c>
      <c r="Q52" s="41">
        <v>9.32</v>
      </c>
      <c r="R52" s="42">
        <v>2.7894999999999999</v>
      </c>
      <c r="S52" s="59">
        <f t="shared" si="1"/>
        <v>25.998139999999999</v>
      </c>
    </row>
    <row r="53" spans="1:19" x14ac:dyDescent="0.3">
      <c r="A53" s="90"/>
      <c r="B53" s="38" t="s">
        <v>31</v>
      </c>
      <c r="C53" s="38">
        <v>1</v>
      </c>
      <c r="D53" s="38">
        <v>1.2</v>
      </c>
      <c r="E53" s="38">
        <v>250</v>
      </c>
      <c r="F53" s="38">
        <v>90</v>
      </c>
      <c r="G53" s="56" t="s">
        <v>37</v>
      </c>
      <c r="H53" s="38">
        <v>3202636</v>
      </c>
      <c r="I53" s="70">
        <v>287600200</v>
      </c>
      <c r="J53" s="70"/>
      <c r="K53" s="38">
        <f>I53-J53</f>
        <v>287600200</v>
      </c>
      <c r="L53" s="38"/>
      <c r="M53" s="38">
        <v>256760029</v>
      </c>
      <c r="N53" s="38"/>
      <c r="O53" s="64"/>
      <c r="P53" s="38">
        <f t="shared" si="3"/>
        <v>256760029</v>
      </c>
      <c r="Q53" s="41">
        <v>12.17</v>
      </c>
      <c r="R53" s="42">
        <v>2.7863000000000002</v>
      </c>
      <c r="S53" s="59">
        <f t="shared" si="1"/>
        <v>33.909271000000004</v>
      </c>
    </row>
    <row r="54" spans="1:19" x14ac:dyDescent="0.3">
      <c r="A54" s="90"/>
      <c r="B54" s="38" t="s">
        <v>31</v>
      </c>
      <c r="C54" s="38">
        <v>1</v>
      </c>
      <c r="D54" s="38">
        <v>1.2</v>
      </c>
      <c r="E54" s="38">
        <v>150</v>
      </c>
      <c r="F54" s="38">
        <v>75</v>
      </c>
      <c r="G54" s="56" t="s">
        <v>37</v>
      </c>
      <c r="H54" s="38">
        <v>4086853</v>
      </c>
      <c r="I54" s="70">
        <v>287600203</v>
      </c>
      <c r="J54" s="70"/>
      <c r="K54" s="38">
        <f t="shared" ref="K54:K117" si="4">I54-J54</f>
        <v>287600203</v>
      </c>
      <c r="L54" s="38"/>
      <c r="M54" s="38">
        <v>256760029</v>
      </c>
      <c r="N54" s="38"/>
      <c r="O54" s="64"/>
      <c r="P54" s="38">
        <f t="shared" si="3"/>
        <v>256760029</v>
      </c>
      <c r="Q54" s="41">
        <v>8.6</v>
      </c>
      <c r="R54" s="42">
        <v>2.7904</v>
      </c>
      <c r="S54" s="59">
        <f t="shared" si="1"/>
        <v>23.997439999999997</v>
      </c>
    </row>
    <row r="55" spans="1:19" x14ac:dyDescent="0.3">
      <c r="A55" s="90"/>
      <c r="B55" s="38" t="s">
        <v>31</v>
      </c>
      <c r="C55" s="38">
        <v>1</v>
      </c>
      <c r="D55" s="43">
        <v>1</v>
      </c>
      <c r="E55" s="38">
        <v>150</v>
      </c>
      <c r="F55" s="38">
        <v>90</v>
      </c>
      <c r="G55" s="56" t="s">
        <v>37</v>
      </c>
      <c r="H55" s="38">
        <v>3475037</v>
      </c>
      <c r="I55" s="70">
        <v>287600215</v>
      </c>
      <c r="J55" s="70"/>
      <c r="K55" s="38">
        <f t="shared" si="4"/>
        <v>287600215</v>
      </c>
      <c r="L55" s="38"/>
      <c r="M55" s="38">
        <v>256760029</v>
      </c>
      <c r="N55" s="38"/>
      <c r="O55" s="64"/>
      <c r="P55" s="38">
        <f t="shared" si="3"/>
        <v>256760029</v>
      </c>
      <c r="Q55" s="41">
        <v>8.44</v>
      </c>
      <c r="R55" s="42">
        <v>2.7909000000000002</v>
      </c>
      <c r="S55" s="59">
        <f t="shared" si="1"/>
        <v>23.555195999999999</v>
      </c>
    </row>
    <row r="56" spans="1:19" x14ac:dyDescent="0.3">
      <c r="A56" s="90"/>
      <c r="B56" s="38" t="s">
        <v>31</v>
      </c>
      <c r="C56" s="38">
        <v>1</v>
      </c>
      <c r="D56" s="38">
        <v>1.2</v>
      </c>
      <c r="E56" s="38">
        <v>150</v>
      </c>
      <c r="F56" s="38">
        <v>90</v>
      </c>
      <c r="G56" s="56" t="s">
        <v>38</v>
      </c>
      <c r="H56" s="38">
        <v>2996399</v>
      </c>
      <c r="I56" s="70">
        <v>256820219</v>
      </c>
      <c r="J56" s="70"/>
      <c r="K56" s="38">
        <f t="shared" si="4"/>
        <v>256820219</v>
      </c>
      <c r="L56" s="38"/>
      <c r="M56" s="38">
        <v>256780028</v>
      </c>
      <c r="N56" s="38"/>
      <c r="O56" s="64"/>
      <c r="P56" s="38">
        <f t="shared" si="3"/>
        <v>256780028</v>
      </c>
      <c r="Q56" s="41">
        <v>9.4</v>
      </c>
      <c r="R56" s="42">
        <v>2.7896000000000001</v>
      </c>
      <c r="S56" s="59">
        <f t="shared" si="1"/>
        <v>26.222240000000003</v>
      </c>
    </row>
    <row r="57" spans="1:19" x14ac:dyDescent="0.3">
      <c r="A57" s="90"/>
      <c r="B57" s="38" t="s">
        <v>32</v>
      </c>
      <c r="C57" s="38">
        <v>1</v>
      </c>
      <c r="D57" s="38">
        <v>1.2</v>
      </c>
      <c r="E57" s="38">
        <v>150</v>
      </c>
      <c r="F57" s="38">
        <v>90</v>
      </c>
      <c r="G57" s="56" t="s">
        <v>37</v>
      </c>
      <c r="H57" s="38">
        <v>2662323</v>
      </c>
      <c r="I57" s="70">
        <v>224910198</v>
      </c>
      <c r="J57" s="70"/>
      <c r="K57" s="38">
        <f t="shared" si="4"/>
        <v>224910198</v>
      </c>
      <c r="L57" s="38"/>
      <c r="M57" s="38">
        <v>192850028</v>
      </c>
      <c r="N57" s="38"/>
      <c r="O57" s="64"/>
      <c r="P57" s="38">
        <f t="shared" si="3"/>
        <v>192850028</v>
      </c>
      <c r="Q57" s="41">
        <v>10.11</v>
      </c>
      <c r="R57" s="42">
        <v>2.7887</v>
      </c>
      <c r="S57" s="59">
        <f t="shared" si="1"/>
        <v>28.193756999999998</v>
      </c>
    </row>
    <row r="58" spans="1:19" x14ac:dyDescent="0.3">
      <c r="A58" s="90"/>
      <c r="B58" s="38" t="s">
        <v>32</v>
      </c>
      <c r="C58" s="38">
        <v>1</v>
      </c>
      <c r="D58" s="38">
        <v>1.2</v>
      </c>
      <c r="E58" s="38">
        <v>250</v>
      </c>
      <c r="F58" s="38">
        <v>90</v>
      </c>
      <c r="G58" s="56" t="s">
        <v>37</v>
      </c>
      <c r="H58" s="38">
        <v>2515899</v>
      </c>
      <c r="I58" s="70">
        <v>224899641</v>
      </c>
      <c r="J58" s="70"/>
      <c r="K58" s="38">
        <f t="shared" si="4"/>
        <v>224899641</v>
      </c>
      <c r="L58" s="38"/>
      <c r="M58" s="38">
        <v>192850028</v>
      </c>
      <c r="N58" s="38"/>
      <c r="O58" s="64"/>
      <c r="P58" s="38">
        <f t="shared" si="3"/>
        <v>192850028</v>
      </c>
      <c r="Q58" s="41">
        <v>12.92</v>
      </c>
      <c r="R58" s="42">
        <v>2.7854999999999999</v>
      </c>
      <c r="S58" s="59">
        <f t="shared" si="1"/>
        <v>35.988659999999996</v>
      </c>
    </row>
    <row r="59" spans="1:19" x14ac:dyDescent="0.3">
      <c r="A59" s="90"/>
      <c r="B59" s="38" t="s">
        <v>32</v>
      </c>
      <c r="C59" s="38">
        <v>1</v>
      </c>
      <c r="D59" s="38">
        <v>1.2</v>
      </c>
      <c r="E59" s="38">
        <v>150</v>
      </c>
      <c r="F59" s="38">
        <v>75</v>
      </c>
      <c r="G59" s="56" t="s">
        <v>37</v>
      </c>
      <c r="H59" s="38">
        <v>3205201</v>
      </c>
      <c r="I59" s="70">
        <v>224902827</v>
      </c>
      <c r="J59" s="70"/>
      <c r="K59" s="38">
        <f t="shared" si="4"/>
        <v>224902827</v>
      </c>
      <c r="L59" s="38"/>
      <c r="M59" s="38">
        <v>192850028</v>
      </c>
      <c r="N59" s="38"/>
      <c r="O59" s="64"/>
      <c r="P59" s="38">
        <f t="shared" si="3"/>
        <v>192850028</v>
      </c>
      <c r="Q59" s="41">
        <v>9.26</v>
      </c>
      <c r="R59" s="42">
        <v>2.7896999999999998</v>
      </c>
      <c r="S59" s="59">
        <f t="shared" si="1"/>
        <v>25.832621999999997</v>
      </c>
    </row>
    <row r="60" spans="1:19" x14ac:dyDescent="0.3">
      <c r="A60" s="90"/>
      <c r="B60" s="38" t="s">
        <v>32</v>
      </c>
      <c r="C60" s="38">
        <v>1</v>
      </c>
      <c r="D60" s="43">
        <v>1</v>
      </c>
      <c r="E60" s="38">
        <v>150</v>
      </c>
      <c r="F60" s="38">
        <v>90</v>
      </c>
      <c r="G60" s="56" t="s">
        <v>37</v>
      </c>
      <c r="H60" s="38">
        <v>2734986</v>
      </c>
      <c r="I60" s="70">
        <v>224910185</v>
      </c>
      <c r="J60" s="70"/>
      <c r="K60" s="38">
        <f t="shared" si="4"/>
        <v>224910185</v>
      </c>
      <c r="L60" s="38"/>
      <c r="M60" s="38">
        <v>192850028</v>
      </c>
      <c r="N60" s="38"/>
      <c r="O60" s="64"/>
      <c r="P60" s="38">
        <f t="shared" si="3"/>
        <v>192850028</v>
      </c>
      <c r="Q60" s="41">
        <v>6.72</v>
      </c>
      <c r="R60" s="42">
        <v>2.7926000000000002</v>
      </c>
      <c r="S60" s="59">
        <f t="shared" si="1"/>
        <v>18.766272000000001</v>
      </c>
    </row>
    <row r="61" spans="1:19" x14ac:dyDescent="0.3">
      <c r="A61" s="90"/>
      <c r="B61" s="38" t="s">
        <v>32</v>
      </c>
      <c r="C61" s="38">
        <v>1</v>
      </c>
      <c r="D61" s="38">
        <v>1.2</v>
      </c>
      <c r="E61" s="38">
        <v>150</v>
      </c>
      <c r="F61" s="38">
        <v>90</v>
      </c>
      <c r="G61" s="56" t="s">
        <v>38</v>
      </c>
      <c r="H61" s="38">
        <v>2253876</v>
      </c>
      <c r="I61" s="70">
        <v>192330202</v>
      </c>
      <c r="J61" s="70"/>
      <c r="K61" s="38">
        <f t="shared" si="4"/>
        <v>192330202</v>
      </c>
      <c r="L61" s="38"/>
      <c r="M61" s="38">
        <v>160920029</v>
      </c>
      <c r="N61" s="38"/>
      <c r="O61" s="64"/>
      <c r="P61" s="38">
        <f t="shared" si="3"/>
        <v>160920029</v>
      </c>
      <c r="Q61" s="41">
        <v>9.6300000000000008</v>
      </c>
      <c r="R61" s="42">
        <v>2.7894000000000001</v>
      </c>
      <c r="S61" s="59">
        <f t="shared" si="1"/>
        <v>26.861922000000003</v>
      </c>
    </row>
    <row r="62" spans="1:19" x14ac:dyDescent="0.3">
      <c r="A62" s="90"/>
      <c r="B62" s="38" t="s">
        <v>33</v>
      </c>
      <c r="C62" s="38">
        <v>1</v>
      </c>
      <c r="D62" s="38">
        <v>1.2</v>
      </c>
      <c r="E62" s="38">
        <v>150</v>
      </c>
      <c r="F62" s="38">
        <v>90</v>
      </c>
      <c r="G62" s="56" t="s">
        <v>37</v>
      </c>
      <c r="H62" s="38">
        <v>7421691</v>
      </c>
      <c r="I62" s="70">
        <v>644100295</v>
      </c>
      <c r="J62" s="70"/>
      <c r="K62" s="38">
        <f t="shared" si="4"/>
        <v>644100295</v>
      </c>
      <c r="L62" s="38"/>
      <c r="M62" s="38">
        <v>642275041</v>
      </c>
      <c r="N62" s="38"/>
      <c r="O62" s="64"/>
      <c r="P62" s="38">
        <f t="shared" si="3"/>
        <v>642275041</v>
      </c>
      <c r="Q62" s="41">
        <v>9.93</v>
      </c>
      <c r="R62" s="42">
        <v>2.7888999999999999</v>
      </c>
      <c r="S62" s="59">
        <f t="shared" si="1"/>
        <v>27.693776999999997</v>
      </c>
    </row>
    <row r="63" spans="1:19" x14ac:dyDescent="0.3">
      <c r="A63" s="90"/>
      <c r="B63" s="38" t="s">
        <v>33</v>
      </c>
      <c r="C63" s="38">
        <v>2</v>
      </c>
      <c r="D63" s="38">
        <v>1.2</v>
      </c>
      <c r="E63" s="38">
        <v>150</v>
      </c>
      <c r="F63" s="38">
        <v>90</v>
      </c>
      <c r="G63" s="56" t="s">
        <v>37</v>
      </c>
      <c r="H63" s="38">
        <v>3723266</v>
      </c>
      <c r="I63" s="70">
        <v>325050289</v>
      </c>
      <c r="J63" s="70"/>
      <c r="K63" s="38">
        <f t="shared" si="4"/>
        <v>325050289</v>
      </c>
      <c r="L63" s="38"/>
      <c r="M63" s="38">
        <v>321750041</v>
      </c>
      <c r="N63" s="38"/>
      <c r="O63" s="64"/>
      <c r="P63" s="38">
        <f t="shared" si="3"/>
        <v>321750041</v>
      </c>
      <c r="Q63" s="41">
        <v>12.22</v>
      </c>
      <c r="R63" s="42">
        <v>2.7863000000000002</v>
      </c>
      <c r="S63" s="59">
        <f t="shared" si="1"/>
        <v>34.048586000000007</v>
      </c>
    </row>
    <row r="64" spans="1:19" x14ac:dyDescent="0.3">
      <c r="A64" s="90"/>
      <c r="B64" s="38" t="s">
        <v>33</v>
      </c>
      <c r="C64" s="38">
        <v>4</v>
      </c>
      <c r="D64" s="38">
        <v>1.2</v>
      </c>
      <c r="E64" s="38">
        <v>150</v>
      </c>
      <c r="F64" s="38">
        <v>90</v>
      </c>
      <c r="G64" s="56" t="s">
        <v>37</v>
      </c>
      <c r="H64" s="38">
        <v>2157318</v>
      </c>
      <c r="I64" s="70">
        <v>184925330</v>
      </c>
      <c r="J64" s="70"/>
      <c r="K64" s="38">
        <f t="shared" si="4"/>
        <v>184925330</v>
      </c>
      <c r="L64" s="38"/>
      <c r="M64" s="38">
        <v>161475042</v>
      </c>
      <c r="N64" s="38"/>
      <c r="O64" s="64"/>
      <c r="P64" s="38">
        <f t="shared" si="3"/>
        <v>161475042</v>
      </c>
      <c r="Q64" s="41">
        <v>17</v>
      </c>
      <c r="R64" s="42">
        <v>2.7808999999999999</v>
      </c>
      <c r="S64" s="59">
        <f t="shared" si="1"/>
        <v>47.275300000000001</v>
      </c>
    </row>
    <row r="65" spans="1:19" x14ac:dyDescent="0.3">
      <c r="A65" s="90"/>
      <c r="B65" s="38" t="s">
        <v>33</v>
      </c>
      <c r="C65" s="38">
        <v>8</v>
      </c>
      <c r="D65" s="43">
        <v>1.2</v>
      </c>
      <c r="E65" s="38">
        <v>150</v>
      </c>
      <c r="F65" s="38">
        <v>90</v>
      </c>
      <c r="G65" s="56" t="s">
        <v>37</v>
      </c>
      <c r="H65" s="38">
        <v>1227295</v>
      </c>
      <c r="I65" s="70">
        <v>103128390</v>
      </c>
      <c r="J65" s="70"/>
      <c r="K65" s="38">
        <f t="shared" si="4"/>
        <v>103128390</v>
      </c>
      <c r="L65" s="38"/>
      <c r="M65" s="38">
        <v>81325042</v>
      </c>
      <c r="N65" s="38"/>
      <c r="O65" s="64"/>
      <c r="P65" s="38">
        <f t="shared" si="3"/>
        <v>81325042</v>
      </c>
      <c r="Q65" s="41">
        <v>23.44</v>
      </c>
      <c r="R65" s="42">
        <v>2.7725</v>
      </c>
      <c r="S65" s="59">
        <f t="shared" si="1"/>
        <v>64.987400000000008</v>
      </c>
    </row>
    <row r="66" spans="1:19" x14ac:dyDescent="0.3">
      <c r="A66" s="90"/>
      <c r="B66" s="38" t="s">
        <v>33</v>
      </c>
      <c r="C66" s="38">
        <v>1</v>
      </c>
      <c r="D66" s="38">
        <v>1.2</v>
      </c>
      <c r="E66" s="38">
        <v>250</v>
      </c>
      <c r="F66" s="38">
        <v>90</v>
      </c>
      <c r="G66" s="56" t="s">
        <v>37</v>
      </c>
      <c r="H66" s="38">
        <v>7095123</v>
      </c>
      <c r="I66" s="70">
        <v>644100275</v>
      </c>
      <c r="J66" s="70"/>
      <c r="K66" s="38">
        <f t="shared" si="4"/>
        <v>644100275</v>
      </c>
      <c r="L66" s="38"/>
      <c r="M66" s="38">
        <v>642275041</v>
      </c>
      <c r="N66" s="38"/>
      <c r="O66" s="64"/>
      <c r="P66" s="38">
        <f t="shared" si="3"/>
        <v>642275041</v>
      </c>
      <c r="Q66" s="41">
        <v>12.87</v>
      </c>
      <c r="R66" s="42">
        <v>2.7856000000000001</v>
      </c>
      <c r="S66" s="59">
        <f t="shared" si="1"/>
        <v>35.850671999999996</v>
      </c>
    </row>
    <row r="67" spans="1:19" x14ac:dyDescent="0.3">
      <c r="A67" s="90"/>
      <c r="B67" s="38" t="s">
        <v>33</v>
      </c>
      <c r="C67" s="38">
        <v>2</v>
      </c>
      <c r="D67" s="38">
        <v>1.2</v>
      </c>
      <c r="E67" s="38">
        <v>250</v>
      </c>
      <c r="F67" s="38">
        <v>90</v>
      </c>
      <c r="G67" s="56" t="s">
        <v>37</v>
      </c>
      <c r="H67" s="38">
        <v>3582337</v>
      </c>
      <c r="I67" s="70">
        <v>325050267</v>
      </c>
      <c r="J67" s="70"/>
      <c r="K67" s="38">
        <f t="shared" si="4"/>
        <v>325050267</v>
      </c>
      <c r="L67" s="38"/>
      <c r="M67" s="38">
        <v>321750041</v>
      </c>
      <c r="N67" s="38"/>
      <c r="O67" s="64"/>
      <c r="P67" s="38">
        <f t="shared" si="3"/>
        <v>321750041</v>
      </c>
      <c r="Q67" s="41">
        <v>15.2</v>
      </c>
      <c r="R67" s="42">
        <v>2.7829000000000002</v>
      </c>
      <c r="S67" s="59">
        <f t="shared" ref="S67:S130" si="5">Q67*R67</f>
        <v>42.300080000000001</v>
      </c>
    </row>
    <row r="68" spans="1:19" x14ac:dyDescent="0.3">
      <c r="A68" s="90"/>
      <c r="B68" s="38" t="s">
        <v>33</v>
      </c>
      <c r="C68" s="38">
        <v>4</v>
      </c>
      <c r="D68" s="38">
        <v>1.2</v>
      </c>
      <c r="E68" s="38">
        <v>250</v>
      </c>
      <c r="F68" s="38">
        <v>90</v>
      </c>
      <c r="G68" s="56" t="s">
        <v>37</v>
      </c>
      <c r="H68" s="38">
        <v>2068634</v>
      </c>
      <c r="I68" s="70">
        <v>185093996</v>
      </c>
      <c r="J68" s="70"/>
      <c r="K68" s="38">
        <f t="shared" si="4"/>
        <v>185093996</v>
      </c>
      <c r="L68" s="38"/>
      <c r="M68" s="38">
        <v>161475042</v>
      </c>
      <c r="N68" s="38"/>
      <c r="O68" s="64"/>
      <c r="P68" s="38">
        <f t="shared" ref="P68:P131" si="6">M68-N68-O68</f>
        <v>161475042</v>
      </c>
      <c r="Q68" s="41">
        <v>20.47</v>
      </c>
      <c r="R68" s="42">
        <v>2.7770000000000001</v>
      </c>
      <c r="S68" s="59">
        <f t="shared" si="5"/>
        <v>56.845190000000002</v>
      </c>
    </row>
    <row r="69" spans="1:19" x14ac:dyDescent="0.3">
      <c r="A69" s="90"/>
      <c r="B69" s="38" t="s">
        <v>33</v>
      </c>
      <c r="C69" s="38">
        <v>8</v>
      </c>
      <c r="D69" s="38">
        <v>1.2</v>
      </c>
      <c r="E69" s="38">
        <v>250</v>
      </c>
      <c r="F69" s="38">
        <v>90</v>
      </c>
      <c r="G69" s="56" t="s">
        <v>37</v>
      </c>
      <c r="H69" s="38">
        <v>1171356</v>
      </c>
      <c r="I69" s="70">
        <v>103562778</v>
      </c>
      <c r="J69" s="70"/>
      <c r="K69" s="38">
        <f t="shared" si="4"/>
        <v>103562778</v>
      </c>
      <c r="L69" s="38"/>
      <c r="M69" s="38">
        <v>81325042</v>
      </c>
      <c r="N69" s="38"/>
      <c r="O69" s="64"/>
      <c r="P69" s="38">
        <f t="shared" si="6"/>
        <v>81325042</v>
      </c>
      <c r="Q69" s="41">
        <v>28.57</v>
      </c>
      <c r="R69" s="42">
        <v>2.7679</v>
      </c>
      <c r="S69" s="59">
        <f t="shared" si="5"/>
        <v>79.078902999999997</v>
      </c>
    </row>
    <row r="70" spans="1:19" x14ac:dyDescent="0.3">
      <c r="A70" s="90"/>
      <c r="B70" s="38" t="s">
        <v>33</v>
      </c>
      <c r="C70" s="38">
        <v>1</v>
      </c>
      <c r="D70" s="38">
        <v>1.2</v>
      </c>
      <c r="E70" s="38">
        <v>150</v>
      </c>
      <c r="F70" s="38">
        <v>75</v>
      </c>
      <c r="G70" s="56" t="s">
        <v>37</v>
      </c>
      <c r="H70" s="38">
        <v>9084381</v>
      </c>
      <c r="I70" s="70">
        <v>644100292</v>
      </c>
      <c r="J70" s="70"/>
      <c r="K70" s="38">
        <f t="shared" si="4"/>
        <v>644100292</v>
      </c>
      <c r="L70" s="38"/>
      <c r="M70" s="38">
        <v>642275041</v>
      </c>
      <c r="N70" s="38"/>
      <c r="O70" s="64"/>
      <c r="P70" s="38">
        <f t="shared" si="6"/>
        <v>642275041</v>
      </c>
      <c r="Q70" s="41">
        <v>8.83</v>
      </c>
      <c r="R70" s="42">
        <v>2.7900999999999998</v>
      </c>
      <c r="S70" s="59">
        <f t="shared" si="5"/>
        <v>24.636582999999998</v>
      </c>
    </row>
    <row r="71" spans="1:19" x14ac:dyDescent="0.3">
      <c r="A71" s="90"/>
      <c r="B71" s="38" t="s">
        <v>33</v>
      </c>
      <c r="C71" s="38">
        <v>2</v>
      </c>
      <c r="D71" s="38">
        <v>1.2</v>
      </c>
      <c r="E71" s="38">
        <v>150</v>
      </c>
      <c r="F71" s="38">
        <v>75</v>
      </c>
      <c r="G71" s="56" t="s">
        <v>37</v>
      </c>
      <c r="H71" s="38">
        <v>4586823</v>
      </c>
      <c r="I71" s="70">
        <v>325425259</v>
      </c>
      <c r="J71" s="70"/>
      <c r="K71" s="38">
        <f t="shared" si="4"/>
        <v>325425259</v>
      </c>
      <c r="L71" s="38"/>
      <c r="M71" s="38">
        <v>321750041</v>
      </c>
      <c r="N71" s="38"/>
      <c r="O71" s="64"/>
      <c r="P71" s="38">
        <f t="shared" si="6"/>
        <v>321750041</v>
      </c>
      <c r="Q71" s="41">
        <v>10.89</v>
      </c>
      <c r="R71" s="42">
        <v>2.7877999999999998</v>
      </c>
      <c r="S71" s="59">
        <f t="shared" si="5"/>
        <v>30.359141999999999</v>
      </c>
    </row>
    <row r="72" spans="1:19" x14ac:dyDescent="0.3">
      <c r="A72" s="90"/>
      <c r="B72" s="38" t="s">
        <v>33</v>
      </c>
      <c r="C72" s="38">
        <v>4</v>
      </c>
      <c r="D72" s="38">
        <v>1.2</v>
      </c>
      <c r="E72" s="38">
        <v>150</v>
      </c>
      <c r="F72" s="38">
        <v>75</v>
      </c>
      <c r="G72" s="56" t="s">
        <v>37</v>
      </c>
      <c r="H72" s="38">
        <v>2623413</v>
      </c>
      <c r="I72" s="70">
        <v>185300289</v>
      </c>
      <c r="J72" s="70"/>
      <c r="K72" s="38">
        <f t="shared" si="4"/>
        <v>185300289</v>
      </c>
      <c r="L72" s="38"/>
      <c r="M72" s="38">
        <v>161475042</v>
      </c>
      <c r="N72" s="38"/>
      <c r="O72" s="64"/>
      <c r="P72" s="38">
        <f t="shared" si="6"/>
        <v>161475042</v>
      </c>
      <c r="Q72" s="41">
        <v>14.8</v>
      </c>
      <c r="R72" s="42">
        <v>2.7835000000000001</v>
      </c>
      <c r="S72" s="59">
        <f t="shared" si="5"/>
        <v>41.195800000000006</v>
      </c>
    </row>
    <row r="73" spans="1:19" x14ac:dyDescent="0.3">
      <c r="A73" s="90"/>
      <c r="B73" s="38" t="s">
        <v>33</v>
      </c>
      <c r="C73" s="38">
        <v>8</v>
      </c>
      <c r="D73" s="38">
        <v>1.2</v>
      </c>
      <c r="E73" s="38">
        <v>150</v>
      </c>
      <c r="F73" s="38">
        <v>75</v>
      </c>
      <c r="G73" s="56" t="s">
        <v>37</v>
      </c>
      <c r="H73" s="38">
        <v>1484893</v>
      </c>
      <c r="I73" s="70">
        <v>103368993</v>
      </c>
      <c r="J73" s="70"/>
      <c r="K73" s="38">
        <f t="shared" si="4"/>
        <v>103368993</v>
      </c>
      <c r="L73" s="38"/>
      <c r="M73" s="38">
        <v>81325042</v>
      </c>
      <c r="N73" s="38"/>
      <c r="O73" s="64"/>
      <c r="P73" s="38">
        <f t="shared" si="6"/>
        <v>81325042</v>
      </c>
      <c r="Q73" s="41">
        <v>20.83</v>
      </c>
      <c r="R73" s="42">
        <v>2.7764000000000002</v>
      </c>
      <c r="S73" s="59">
        <f t="shared" si="5"/>
        <v>57.832411999999998</v>
      </c>
    </row>
    <row r="74" spans="1:19" x14ac:dyDescent="0.3">
      <c r="A74" s="90"/>
      <c r="B74" s="38" t="s">
        <v>33</v>
      </c>
      <c r="C74" s="38">
        <v>1</v>
      </c>
      <c r="D74" s="43">
        <v>1</v>
      </c>
      <c r="E74" s="38">
        <v>150</v>
      </c>
      <c r="F74" s="38">
        <v>90</v>
      </c>
      <c r="G74" s="56" t="s">
        <v>37</v>
      </c>
      <c r="H74" s="38">
        <v>7720856</v>
      </c>
      <c r="I74" s="70">
        <v>644100308</v>
      </c>
      <c r="J74" s="70"/>
      <c r="K74" s="38">
        <f t="shared" si="4"/>
        <v>644100308</v>
      </c>
      <c r="L74" s="38"/>
      <c r="M74" s="38">
        <v>642275041</v>
      </c>
      <c r="N74" s="38"/>
      <c r="O74" s="64"/>
      <c r="P74" s="38">
        <f t="shared" si="6"/>
        <v>642275041</v>
      </c>
      <c r="Q74" s="41">
        <v>6.53</v>
      </c>
      <c r="R74" s="42">
        <v>2.7928999999999999</v>
      </c>
      <c r="S74" s="62">
        <f t="shared" si="5"/>
        <v>18.237636999999999</v>
      </c>
    </row>
    <row r="75" spans="1:19" x14ac:dyDescent="0.3">
      <c r="A75" s="90"/>
      <c r="B75" s="38" t="s">
        <v>33</v>
      </c>
      <c r="C75" s="38">
        <v>2</v>
      </c>
      <c r="D75" s="43">
        <v>1</v>
      </c>
      <c r="E75" s="38">
        <v>150</v>
      </c>
      <c r="F75" s="38">
        <v>90</v>
      </c>
      <c r="G75" s="56" t="s">
        <v>37</v>
      </c>
      <c r="H75" s="38">
        <v>3896149</v>
      </c>
      <c r="I75" s="70">
        <v>325737775</v>
      </c>
      <c r="J75" s="70"/>
      <c r="K75" s="38">
        <f t="shared" si="4"/>
        <v>325737775</v>
      </c>
      <c r="L75" s="38"/>
      <c r="M75" s="38">
        <v>321750041</v>
      </c>
      <c r="N75" s="38"/>
      <c r="O75" s="64"/>
      <c r="P75" s="38">
        <f t="shared" si="6"/>
        <v>321750041</v>
      </c>
      <c r="Q75" s="41">
        <v>7.98</v>
      </c>
      <c r="R75" s="42">
        <v>2.7911999999999999</v>
      </c>
      <c r="S75" s="59">
        <f t="shared" si="5"/>
        <v>22.273776000000002</v>
      </c>
    </row>
    <row r="76" spans="1:19" x14ac:dyDescent="0.3">
      <c r="A76" s="90"/>
      <c r="B76" s="38" t="s">
        <v>33</v>
      </c>
      <c r="C76" s="38">
        <v>4</v>
      </c>
      <c r="D76" s="43">
        <v>1</v>
      </c>
      <c r="E76" s="38">
        <v>150</v>
      </c>
      <c r="F76" s="38">
        <v>90</v>
      </c>
      <c r="G76" s="56" t="s">
        <v>37</v>
      </c>
      <c r="H76" s="38">
        <v>2237121</v>
      </c>
      <c r="I76" s="70">
        <v>185287799</v>
      </c>
      <c r="J76" s="70"/>
      <c r="K76" s="38">
        <f t="shared" si="4"/>
        <v>185287799</v>
      </c>
      <c r="L76" s="38"/>
      <c r="M76" s="38">
        <v>161475042</v>
      </c>
      <c r="N76" s="38"/>
      <c r="O76" s="64"/>
      <c r="P76" s="38">
        <f t="shared" si="6"/>
        <v>161475042</v>
      </c>
      <c r="Q76" s="41">
        <v>11.04</v>
      </c>
      <c r="R76" s="42">
        <v>2.7875999999999999</v>
      </c>
      <c r="S76" s="59">
        <f t="shared" si="5"/>
        <v>30.775103999999995</v>
      </c>
    </row>
    <row r="77" spans="1:19" x14ac:dyDescent="0.3">
      <c r="A77" s="90"/>
      <c r="B77" s="38" t="s">
        <v>33</v>
      </c>
      <c r="C77" s="38">
        <v>8</v>
      </c>
      <c r="D77" s="43">
        <v>1</v>
      </c>
      <c r="E77" s="38">
        <v>150</v>
      </c>
      <c r="F77" s="38">
        <v>90</v>
      </c>
      <c r="G77" s="56" t="s">
        <v>37</v>
      </c>
      <c r="H77" s="38">
        <v>1270721</v>
      </c>
      <c r="I77" s="70">
        <v>103509691</v>
      </c>
      <c r="J77" s="70"/>
      <c r="K77" s="38">
        <f t="shared" si="4"/>
        <v>103509691</v>
      </c>
      <c r="L77" s="38"/>
      <c r="M77" s="38">
        <v>81325042</v>
      </c>
      <c r="N77" s="38"/>
      <c r="O77" s="64"/>
      <c r="P77" s="38">
        <f t="shared" si="6"/>
        <v>81325042</v>
      </c>
      <c r="Q77" s="41">
        <v>15.66</v>
      </c>
      <c r="R77" s="42">
        <v>2.7824</v>
      </c>
      <c r="S77" s="59">
        <f t="shared" si="5"/>
        <v>43.572384</v>
      </c>
    </row>
    <row r="78" spans="1:19" x14ac:dyDescent="0.3">
      <c r="A78" s="90"/>
      <c r="B78" s="38" t="s">
        <v>33</v>
      </c>
      <c r="C78" s="38">
        <v>1</v>
      </c>
      <c r="D78" s="38">
        <v>1.2</v>
      </c>
      <c r="E78" s="38">
        <v>150</v>
      </c>
      <c r="F78" s="38">
        <v>90</v>
      </c>
      <c r="G78" s="56" t="s">
        <v>38</v>
      </c>
      <c r="H78" s="38">
        <v>7419769</v>
      </c>
      <c r="I78" s="70">
        <v>642850305</v>
      </c>
      <c r="J78" s="70"/>
      <c r="K78" s="38">
        <f t="shared" si="4"/>
        <v>642850305</v>
      </c>
      <c r="L78" s="38"/>
      <c r="M78" s="38">
        <v>642350041</v>
      </c>
      <c r="N78" s="38"/>
      <c r="O78" s="64"/>
      <c r="P78" s="38">
        <f t="shared" si="6"/>
        <v>642350041</v>
      </c>
      <c r="Q78" s="41">
        <v>9.49</v>
      </c>
      <c r="R78" s="42">
        <v>2.7894999999999999</v>
      </c>
      <c r="S78" s="59">
        <f t="shared" si="5"/>
        <v>26.472355</v>
      </c>
    </row>
    <row r="79" spans="1:19" x14ac:dyDescent="0.3">
      <c r="A79" s="90"/>
      <c r="B79" s="38" t="s">
        <v>33</v>
      </c>
      <c r="C79" s="38">
        <v>2</v>
      </c>
      <c r="D79" s="38">
        <v>1.2</v>
      </c>
      <c r="E79" s="38">
        <v>150</v>
      </c>
      <c r="F79" s="38">
        <v>90</v>
      </c>
      <c r="G79" s="56" t="s">
        <v>38</v>
      </c>
      <c r="H79" s="38">
        <v>4211792</v>
      </c>
      <c r="I79" s="70">
        <v>361225305</v>
      </c>
      <c r="J79" s="70"/>
      <c r="K79" s="38">
        <f t="shared" si="4"/>
        <v>361225305</v>
      </c>
      <c r="L79" s="38"/>
      <c r="M79" s="38">
        <v>321825041</v>
      </c>
      <c r="N79" s="38"/>
      <c r="O79" s="64"/>
      <c r="P79" s="38">
        <f t="shared" si="6"/>
        <v>321825041</v>
      </c>
      <c r="Q79" s="41">
        <v>11.32</v>
      </c>
      <c r="R79" s="42">
        <v>2.7873999999999999</v>
      </c>
      <c r="S79" s="59">
        <f t="shared" si="5"/>
        <v>31.553367999999999</v>
      </c>
    </row>
    <row r="80" spans="1:19" x14ac:dyDescent="0.3">
      <c r="A80" s="90"/>
      <c r="B80" s="38" t="s">
        <v>33</v>
      </c>
      <c r="C80" s="38">
        <v>4</v>
      </c>
      <c r="D80" s="38">
        <v>1.2</v>
      </c>
      <c r="E80" s="38">
        <v>150</v>
      </c>
      <c r="F80" s="38">
        <v>90</v>
      </c>
      <c r="G80" s="56" t="s">
        <v>38</v>
      </c>
      <c r="H80" s="38">
        <v>2142639</v>
      </c>
      <c r="I80" s="70">
        <v>183231534</v>
      </c>
      <c r="J80" s="70"/>
      <c r="K80" s="38">
        <f t="shared" si="4"/>
        <v>183231534</v>
      </c>
      <c r="L80" s="38"/>
      <c r="M80" s="38">
        <v>161550041</v>
      </c>
      <c r="N80" s="38"/>
      <c r="O80" s="64"/>
      <c r="P80" s="38">
        <f t="shared" si="6"/>
        <v>161550041</v>
      </c>
      <c r="Q80" s="41">
        <v>15.05</v>
      </c>
      <c r="R80" s="42">
        <v>2.7831999999999999</v>
      </c>
      <c r="S80" s="59">
        <f t="shared" si="5"/>
        <v>41.887160000000002</v>
      </c>
    </row>
    <row r="81" spans="1:19" x14ac:dyDescent="0.3">
      <c r="A81" s="90"/>
      <c r="B81" s="38" t="s">
        <v>33</v>
      </c>
      <c r="C81" s="38">
        <v>8</v>
      </c>
      <c r="D81" s="38">
        <v>1.2</v>
      </c>
      <c r="E81" s="38">
        <v>150</v>
      </c>
      <c r="F81" s="38">
        <v>90</v>
      </c>
      <c r="G81" s="56" t="s">
        <v>38</v>
      </c>
      <c r="H81" s="38"/>
      <c r="I81" s="70"/>
      <c r="J81" s="70"/>
      <c r="K81" s="38">
        <f t="shared" si="4"/>
        <v>0</v>
      </c>
      <c r="L81" s="38"/>
      <c r="M81" s="38"/>
      <c r="N81" s="38"/>
      <c r="O81" s="64"/>
      <c r="P81" s="38">
        <f t="shared" si="6"/>
        <v>0</v>
      </c>
      <c r="Q81" s="41">
        <v>22.3</v>
      </c>
      <c r="R81" s="42">
        <v>2.7749999999999999</v>
      </c>
      <c r="S81" s="59">
        <f t="shared" si="5"/>
        <v>61.8825</v>
      </c>
    </row>
    <row r="82" spans="1:19" x14ac:dyDescent="0.3">
      <c r="A82" s="90"/>
      <c r="B82" s="38" t="s">
        <v>34</v>
      </c>
      <c r="C82" s="38">
        <v>1</v>
      </c>
      <c r="D82" s="38">
        <v>1.2</v>
      </c>
      <c r="E82" s="38">
        <v>150</v>
      </c>
      <c r="F82" s="38">
        <v>90</v>
      </c>
      <c r="G82" s="56" t="s">
        <v>37</v>
      </c>
      <c r="H82" s="38">
        <v>6449340</v>
      </c>
      <c r="I82" s="70">
        <v>561650292</v>
      </c>
      <c r="J82" s="70"/>
      <c r="K82" s="38">
        <f t="shared" si="4"/>
        <v>561650292</v>
      </c>
      <c r="L82" s="38"/>
      <c r="M82" s="38">
        <v>482500025</v>
      </c>
      <c r="N82" s="38"/>
      <c r="O82" s="64"/>
      <c r="P82" s="38">
        <f t="shared" si="6"/>
        <v>482500025</v>
      </c>
      <c r="Q82" s="41">
        <v>10.02</v>
      </c>
      <c r="R82" s="42">
        <v>2.7888000000000002</v>
      </c>
      <c r="S82" s="59">
        <f t="shared" si="5"/>
        <v>27.943776</v>
      </c>
    </row>
    <row r="83" spans="1:19" x14ac:dyDescent="0.3">
      <c r="A83" s="90"/>
      <c r="B83" s="38" t="s">
        <v>34</v>
      </c>
      <c r="C83" s="38">
        <v>2</v>
      </c>
      <c r="D83" s="38">
        <v>1.2</v>
      </c>
      <c r="E83" s="38">
        <v>150</v>
      </c>
      <c r="F83" s="38">
        <v>90</v>
      </c>
      <c r="G83" s="56" t="s">
        <v>37</v>
      </c>
      <c r="H83" s="38">
        <v>3248566</v>
      </c>
      <c r="I83" s="70">
        <v>283125237</v>
      </c>
      <c r="J83" s="70"/>
      <c r="K83" s="38">
        <f t="shared" si="4"/>
        <v>283125237</v>
      </c>
      <c r="L83" s="38"/>
      <c r="M83" s="38">
        <v>241775025</v>
      </c>
      <c r="N83" s="38"/>
      <c r="O83" s="64"/>
      <c r="P83" s="38">
        <f t="shared" si="6"/>
        <v>241775025</v>
      </c>
      <c r="Q83" s="41">
        <v>12.82</v>
      </c>
      <c r="R83" s="42">
        <v>2.7856000000000001</v>
      </c>
      <c r="S83" s="59">
        <f t="shared" si="5"/>
        <v>35.711392000000004</v>
      </c>
    </row>
    <row r="84" spans="1:19" x14ac:dyDescent="0.3">
      <c r="A84" s="90"/>
      <c r="B84" s="38" t="s">
        <v>34</v>
      </c>
      <c r="C84" s="38">
        <v>4</v>
      </c>
      <c r="D84" s="38">
        <v>1.2</v>
      </c>
      <c r="E84" s="38">
        <v>150</v>
      </c>
      <c r="F84" s="38">
        <v>90</v>
      </c>
      <c r="G84" s="56" t="s">
        <v>37</v>
      </c>
      <c r="H84" s="38">
        <v>1702148</v>
      </c>
      <c r="I84" s="70">
        <v>144506643</v>
      </c>
      <c r="J84" s="70"/>
      <c r="K84" s="38">
        <f t="shared" si="4"/>
        <v>144506643</v>
      </c>
      <c r="L84" s="38"/>
      <c r="M84" s="38">
        <v>121400025</v>
      </c>
      <c r="N84" s="38"/>
      <c r="O84" s="64"/>
      <c r="P84" s="38">
        <f t="shared" si="6"/>
        <v>121400025</v>
      </c>
      <c r="Q84" s="41">
        <v>17.41</v>
      </c>
      <c r="R84" s="42">
        <v>2.7804000000000002</v>
      </c>
      <c r="S84" s="59">
        <f t="shared" si="5"/>
        <v>48.406764000000003</v>
      </c>
    </row>
    <row r="85" spans="1:19" x14ac:dyDescent="0.3">
      <c r="A85" s="90"/>
      <c r="B85" s="38" t="s">
        <v>34</v>
      </c>
      <c r="C85" s="38">
        <v>8</v>
      </c>
      <c r="D85" s="43">
        <v>1.2</v>
      </c>
      <c r="E85" s="38">
        <v>150</v>
      </c>
      <c r="F85" s="38">
        <v>90</v>
      </c>
      <c r="G85" s="56" t="s">
        <v>37</v>
      </c>
      <c r="H85" s="38">
        <v>999084</v>
      </c>
      <c r="I85" s="70">
        <v>83353416</v>
      </c>
      <c r="J85" s="70"/>
      <c r="K85" s="38">
        <f t="shared" si="4"/>
        <v>83353416</v>
      </c>
      <c r="L85" s="38"/>
      <c r="M85" s="38">
        <v>61200025</v>
      </c>
      <c r="N85" s="38"/>
      <c r="O85" s="64"/>
      <c r="P85" s="38">
        <f t="shared" si="6"/>
        <v>61200025</v>
      </c>
      <c r="Q85" s="41">
        <v>22.54</v>
      </c>
      <c r="R85" s="42">
        <v>2.7711999999999999</v>
      </c>
      <c r="S85" s="59">
        <f t="shared" si="5"/>
        <v>62.462847999999994</v>
      </c>
    </row>
    <row r="86" spans="1:19" x14ac:dyDescent="0.3">
      <c r="A86" s="90"/>
      <c r="B86" s="38" t="s">
        <v>34</v>
      </c>
      <c r="C86" s="38">
        <v>1</v>
      </c>
      <c r="D86" s="38">
        <v>1.2</v>
      </c>
      <c r="E86" s="38">
        <v>250</v>
      </c>
      <c r="F86" s="38">
        <v>90</v>
      </c>
      <c r="G86" s="56" t="s">
        <v>37</v>
      </c>
      <c r="H86" s="38">
        <v>6205810</v>
      </c>
      <c r="I86" s="70">
        <v>561623565</v>
      </c>
      <c r="J86" s="70"/>
      <c r="K86" s="38">
        <f t="shared" si="4"/>
        <v>561623565</v>
      </c>
      <c r="L86" s="38"/>
      <c r="M86" s="38">
        <v>482500025</v>
      </c>
      <c r="N86" s="38"/>
      <c r="O86" s="64"/>
      <c r="P86" s="38">
        <f t="shared" si="6"/>
        <v>482500025</v>
      </c>
      <c r="Q86" s="41">
        <v>12.94</v>
      </c>
      <c r="R86" s="42">
        <v>2.7854000000000001</v>
      </c>
      <c r="S86" s="59">
        <f t="shared" si="5"/>
        <v>36.043075999999999</v>
      </c>
    </row>
    <row r="87" spans="1:19" x14ac:dyDescent="0.3">
      <c r="A87" s="90"/>
      <c r="B87" s="38" t="s">
        <v>34</v>
      </c>
      <c r="C87" s="38">
        <v>2</v>
      </c>
      <c r="D87" s="38">
        <v>1.2</v>
      </c>
      <c r="E87" s="38">
        <v>250</v>
      </c>
      <c r="F87" s="38">
        <v>90</v>
      </c>
      <c r="G87" s="56" t="s">
        <v>37</v>
      </c>
      <c r="H87" s="38">
        <v>3136749</v>
      </c>
      <c r="I87" s="70">
        <v>283100798</v>
      </c>
      <c r="J87" s="70"/>
      <c r="K87" s="38">
        <f t="shared" si="4"/>
        <v>283100798</v>
      </c>
      <c r="L87" s="38"/>
      <c r="M87" s="38">
        <v>241775025</v>
      </c>
      <c r="N87" s="38"/>
      <c r="O87" s="64"/>
      <c r="P87" s="38">
        <f t="shared" si="6"/>
        <v>241775025</v>
      </c>
      <c r="Q87" s="41">
        <v>15.83</v>
      </c>
      <c r="R87" s="42">
        <v>2.7822</v>
      </c>
      <c r="S87" s="59">
        <f t="shared" si="5"/>
        <v>44.042225999999999</v>
      </c>
    </row>
    <row r="88" spans="1:19" x14ac:dyDescent="0.3">
      <c r="A88" s="90"/>
      <c r="B88" s="38" t="s">
        <v>34</v>
      </c>
      <c r="C88" s="38">
        <v>4</v>
      </c>
      <c r="D88" s="38">
        <v>1.2</v>
      </c>
      <c r="E88" s="38">
        <v>250</v>
      </c>
      <c r="F88" s="38">
        <v>90</v>
      </c>
      <c r="G88" s="56" t="s">
        <v>37</v>
      </c>
      <c r="H88" s="38">
        <v>1630676</v>
      </c>
      <c r="I88" s="70">
        <v>144509529</v>
      </c>
      <c r="J88" s="70"/>
      <c r="K88" s="38">
        <f t="shared" si="4"/>
        <v>144509529</v>
      </c>
      <c r="L88" s="38"/>
      <c r="M88" s="38">
        <v>121400025</v>
      </c>
      <c r="N88" s="38"/>
      <c r="O88" s="64"/>
      <c r="P88" s="38">
        <f t="shared" si="6"/>
        <v>121400025</v>
      </c>
      <c r="Q88" s="41">
        <v>20.99</v>
      </c>
      <c r="R88" s="42">
        <v>2.7764000000000002</v>
      </c>
      <c r="S88" s="59">
        <f t="shared" si="5"/>
        <v>58.276635999999996</v>
      </c>
    </row>
    <row r="89" spans="1:19" x14ac:dyDescent="0.3">
      <c r="A89" s="90"/>
      <c r="B89" s="38" t="s">
        <v>34</v>
      </c>
      <c r="C89" s="38">
        <v>8</v>
      </c>
      <c r="D89" s="38">
        <v>1.2</v>
      </c>
      <c r="E89" s="38">
        <v>250</v>
      </c>
      <c r="F89" s="38">
        <v>90</v>
      </c>
      <c r="G89" s="56" t="s">
        <v>37</v>
      </c>
      <c r="H89" s="38">
        <v>939789</v>
      </c>
      <c r="I89" s="70">
        <v>82478981</v>
      </c>
      <c r="J89" s="70"/>
      <c r="K89" s="38">
        <f t="shared" si="4"/>
        <v>82478981</v>
      </c>
      <c r="L89" s="38"/>
      <c r="M89" s="38">
        <v>61200025</v>
      </c>
      <c r="N89" s="38"/>
      <c r="O89" s="64"/>
      <c r="P89" s="38">
        <f t="shared" si="6"/>
        <v>61200025</v>
      </c>
      <c r="Q89" s="41">
        <v>29.56</v>
      </c>
      <c r="R89" s="42">
        <v>2.7667999999999999</v>
      </c>
      <c r="S89" s="61">
        <f t="shared" si="5"/>
        <v>81.786608000000001</v>
      </c>
    </row>
    <row r="90" spans="1:19" x14ac:dyDescent="0.3">
      <c r="A90" s="90"/>
      <c r="B90" s="38" t="s">
        <v>34</v>
      </c>
      <c r="C90" s="38">
        <v>1</v>
      </c>
      <c r="D90" s="38">
        <v>1.2</v>
      </c>
      <c r="E90" s="38">
        <v>150</v>
      </c>
      <c r="F90" s="38">
        <v>75</v>
      </c>
      <c r="G90" s="56" t="s">
        <v>37</v>
      </c>
      <c r="H90" s="38">
        <v>7893432</v>
      </c>
      <c r="I90" s="70">
        <v>561632097</v>
      </c>
      <c r="J90" s="70"/>
      <c r="K90" s="38">
        <f t="shared" si="4"/>
        <v>561632097</v>
      </c>
      <c r="L90" s="38"/>
      <c r="M90" s="38">
        <v>482500025</v>
      </c>
      <c r="N90" s="38"/>
      <c r="O90" s="64"/>
      <c r="P90" s="38">
        <f t="shared" si="6"/>
        <v>482500025</v>
      </c>
      <c r="Q90" s="41">
        <v>9.06</v>
      </c>
      <c r="R90" s="42">
        <v>2.7898999999999998</v>
      </c>
      <c r="S90" s="59">
        <f t="shared" si="5"/>
        <v>25.276494</v>
      </c>
    </row>
    <row r="91" spans="1:19" x14ac:dyDescent="0.3">
      <c r="A91" s="90"/>
      <c r="B91" s="38" t="s">
        <v>34</v>
      </c>
      <c r="C91" s="38">
        <v>2</v>
      </c>
      <c r="D91" s="38">
        <v>1.2</v>
      </c>
      <c r="E91" s="38">
        <v>150</v>
      </c>
      <c r="F91" s="38">
        <v>75</v>
      </c>
      <c r="G91" s="56" t="s">
        <v>37</v>
      </c>
      <c r="H91" s="38">
        <v>3995087</v>
      </c>
      <c r="I91" s="70">
        <v>282788028</v>
      </c>
      <c r="J91" s="70"/>
      <c r="K91" s="38">
        <f t="shared" si="4"/>
        <v>282788028</v>
      </c>
      <c r="L91" s="38"/>
      <c r="M91" s="38">
        <v>241775025</v>
      </c>
      <c r="N91" s="38"/>
      <c r="O91" s="64"/>
      <c r="P91" s="38">
        <f t="shared" si="6"/>
        <v>241775025</v>
      </c>
      <c r="Q91" s="41">
        <v>11.36</v>
      </c>
      <c r="R91" s="42">
        <v>2.7871999999999999</v>
      </c>
      <c r="S91" s="59">
        <f t="shared" si="5"/>
        <v>31.662591999999997</v>
      </c>
    </row>
    <row r="92" spans="1:19" x14ac:dyDescent="0.3">
      <c r="A92" s="90"/>
      <c r="B92" s="38" t="s">
        <v>34</v>
      </c>
      <c r="C92" s="38">
        <v>4</v>
      </c>
      <c r="D92" s="38">
        <v>1.2</v>
      </c>
      <c r="E92" s="38">
        <v>150</v>
      </c>
      <c r="F92" s="38">
        <v>75</v>
      </c>
      <c r="G92" s="56" t="s">
        <v>37</v>
      </c>
      <c r="H92" s="38">
        <v>2072113</v>
      </c>
      <c r="I92" s="70">
        <v>145003698</v>
      </c>
      <c r="J92" s="70"/>
      <c r="K92" s="38">
        <f t="shared" si="4"/>
        <v>145003698</v>
      </c>
      <c r="L92" s="38"/>
      <c r="M92" s="38">
        <v>121400025</v>
      </c>
      <c r="N92" s="38"/>
      <c r="O92" s="64"/>
      <c r="P92" s="38">
        <f t="shared" si="6"/>
        <v>121400025</v>
      </c>
      <c r="Q92" s="41">
        <v>15.19</v>
      </c>
      <c r="R92" s="42">
        <v>2.7829999999999999</v>
      </c>
      <c r="S92" s="59">
        <f t="shared" si="5"/>
        <v>42.273769999999999</v>
      </c>
    </row>
    <row r="93" spans="1:19" x14ac:dyDescent="0.3">
      <c r="A93" s="90"/>
      <c r="B93" s="38" t="s">
        <v>34</v>
      </c>
      <c r="C93" s="38">
        <v>8</v>
      </c>
      <c r="D93" s="38">
        <v>1.2</v>
      </c>
      <c r="E93" s="38">
        <v>150</v>
      </c>
      <c r="F93" s="38">
        <v>75</v>
      </c>
      <c r="G93" s="56" t="s">
        <v>37</v>
      </c>
      <c r="H93" s="38">
        <v>1202301</v>
      </c>
      <c r="I93" s="70">
        <v>82956278</v>
      </c>
      <c r="J93" s="70"/>
      <c r="K93" s="38">
        <f t="shared" si="4"/>
        <v>82956278</v>
      </c>
      <c r="L93" s="38"/>
      <c r="M93" s="38">
        <v>61200025</v>
      </c>
      <c r="N93" s="38"/>
      <c r="O93" s="64"/>
      <c r="P93" s="38">
        <f t="shared" si="6"/>
        <v>61200025</v>
      </c>
      <c r="Q93" s="41">
        <v>21.51</v>
      </c>
      <c r="R93" s="42">
        <v>2.7757000000000001</v>
      </c>
      <c r="S93" s="59">
        <f t="shared" si="5"/>
        <v>59.705307000000005</v>
      </c>
    </row>
    <row r="94" spans="1:19" x14ac:dyDescent="0.3">
      <c r="A94" s="90"/>
      <c r="B94" s="38" t="s">
        <v>34</v>
      </c>
      <c r="C94" s="38">
        <v>1</v>
      </c>
      <c r="D94" s="43">
        <v>1</v>
      </c>
      <c r="E94" s="38">
        <v>150</v>
      </c>
      <c r="F94" s="38">
        <v>90</v>
      </c>
      <c r="G94" s="56" t="s">
        <v>37</v>
      </c>
      <c r="H94" s="38">
        <v>6739227</v>
      </c>
      <c r="I94" s="70">
        <v>561650292</v>
      </c>
      <c r="J94" s="70"/>
      <c r="K94" s="38">
        <f t="shared" si="4"/>
        <v>561650292</v>
      </c>
      <c r="L94" s="38"/>
      <c r="M94" s="38">
        <v>482500025</v>
      </c>
      <c r="N94" s="38"/>
      <c r="O94" s="64"/>
      <c r="P94" s="38">
        <f t="shared" si="6"/>
        <v>482500025</v>
      </c>
      <c r="Q94" s="41">
        <v>6.8</v>
      </c>
      <c r="R94" s="42">
        <v>2.7925</v>
      </c>
      <c r="S94" s="59">
        <f t="shared" si="5"/>
        <v>18.989000000000001</v>
      </c>
    </row>
    <row r="95" spans="1:19" x14ac:dyDescent="0.3">
      <c r="A95" s="90"/>
      <c r="B95" s="38" t="s">
        <v>34</v>
      </c>
      <c r="C95" s="38">
        <v>2</v>
      </c>
      <c r="D95" s="43">
        <v>1</v>
      </c>
      <c r="E95" s="38">
        <v>150</v>
      </c>
      <c r="F95" s="38">
        <v>90</v>
      </c>
      <c r="G95" s="56" t="s">
        <v>37</v>
      </c>
      <c r="H95" s="38">
        <v>3393250</v>
      </c>
      <c r="I95" s="70">
        <v>282987761</v>
      </c>
      <c r="J95" s="70"/>
      <c r="K95" s="38">
        <f t="shared" si="4"/>
        <v>282987761</v>
      </c>
      <c r="L95" s="38"/>
      <c r="M95" s="38">
        <v>241775025</v>
      </c>
      <c r="N95" s="38"/>
      <c r="O95" s="64"/>
      <c r="P95" s="38">
        <f t="shared" si="6"/>
        <v>241775025</v>
      </c>
      <c r="Q95" s="41">
        <v>8.6199999999999992</v>
      </c>
      <c r="R95" s="42">
        <v>2.7904</v>
      </c>
      <c r="S95" s="59">
        <f t="shared" si="5"/>
        <v>24.053247999999996</v>
      </c>
    </row>
    <row r="96" spans="1:19" x14ac:dyDescent="0.3">
      <c r="A96" s="90"/>
      <c r="B96" s="38" t="s">
        <v>34</v>
      </c>
      <c r="C96" s="38">
        <v>4</v>
      </c>
      <c r="D96" s="43">
        <v>1</v>
      </c>
      <c r="E96" s="38">
        <v>150</v>
      </c>
      <c r="F96" s="38">
        <v>90</v>
      </c>
      <c r="G96" s="56" t="s">
        <v>37</v>
      </c>
      <c r="H96" s="38">
        <v>1765442</v>
      </c>
      <c r="I96" s="70">
        <v>145219063</v>
      </c>
      <c r="J96" s="70"/>
      <c r="K96" s="38">
        <f t="shared" si="4"/>
        <v>145219063</v>
      </c>
      <c r="L96" s="38"/>
      <c r="M96" s="38">
        <v>121400025</v>
      </c>
      <c r="N96" s="38"/>
      <c r="O96" s="64"/>
      <c r="P96" s="38">
        <f t="shared" si="6"/>
        <v>121400025</v>
      </c>
      <c r="Q96" s="41">
        <v>11.85</v>
      </c>
      <c r="R96" s="42">
        <v>2.7858000000000001</v>
      </c>
      <c r="S96" s="59">
        <f t="shared" si="5"/>
        <v>33.01173</v>
      </c>
    </row>
    <row r="97" spans="1:19" x14ac:dyDescent="0.3">
      <c r="A97" s="90"/>
      <c r="B97" s="38" t="s">
        <v>34</v>
      </c>
      <c r="C97" s="38">
        <v>8</v>
      </c>
      <c r="D97" s="43">
        <v>1</v>
      </c>
      <c r="E97" s="38">
        <v>150</v>
      </c>
      <c r="F97" s="38">
        <v>90</v>
      </c>
      <c r="G97" s="56" t="s">
        <v>37</v>
      </c>
      <c r="H97" s="38">
        <v>1022583</v>
      </c>
      <c r="I97" s="70">
        <v>82372169</v>
      </c>
      <c r="J97" s="70"/>
      <c r="K97" s="38">
        <f t="shared" si="4"/>
        <v>82372169</v>
      </c>
      <c r="L97" s="38"/>
      <c r="M97" s="38">
        <v>61200025</v>
      </c>
      <c r="N97" s="38"/>
      <c r="O97" s="64"/>
      <c r="P97" s="38">
        <f t="shared" si="6"/>
        <v>61200025</v>
      </c>
      <c r="Q97" s="41">
        <v>17.39</v>
      </c>
      <c r="R97" s="42">
        <v>2.7805</v>
      </c>
      <c r="S97" s="59">
        <f t="shared" si="5"/>
        <v>48.352895000000004</v>
      </c>
    </row>
    <row r="98" spans="1:19" x14ac:dyDescent="0.3">
      <c r="A98" s="90"/>
      <c r="B98" s="38" t="s">
        <v>34</v>
      </c>
      <c r="C98" s="38">
        <v>1</v>
      </c>
      <c r="D98" s="38">
        <v>1.2</v>
      </c>
      <c r="E98" s="38">
        <v>150</v>
      </c>
      <c r="F98" s="38">
        <v>90</v>
      </c>
      <c r="G98" s="56" t="s">
        <v>38</v>
      </c>
      <c r="H98" s="38">
        <v>5570068</v>
      </c>
      <c r="I98" s="70">
        <v>481600280</v>
      </c>
      <c r="J98" s="70"/>
      <c r="K98" s="38">
        <f t="shared" si="4"/>
        <v>481600280</v>
      </c>
      <c r="L98" s="38"/>
      <c r="M98" s="38">
        <v>402700025</v>
      </c>
      <c r="N98" s="38"/>
      <c r="O98" s="64"/>
      <c r="P98" s="38">
        <f t="shared" si="6"/>
        <v>402700025</v>
      </c>
      <c r="Q98" s="41">
        <v>9.66</v>
      </c>
      <c r="R98" s="42">
        <v>2.7892999999999999</v>
      </c>
      <c r="S98" s="59">
        <f t="shared" si="5"/>
        <v>26.944637999999998</v>
      </c>
    </row>
    <row r="99" spans="1:19" x14ac:dyDescent="0.3">
      <c r="A99" s="90"/>
      <c r="B99" s="38" t="s">
        <v>34</v>
      </c>
      <c r="C99" s="38">
        <v>2</v>
      </c>
      <c r="D99" s="38">
        <v>1.2</v>
      </c>
      <c r="E99" s="38">
        <v>150</v>
      </c>
      <c r="F99" s="38">
        <v>90</v>
      </c>
      <c r="G99" s="56" t="s">
        <v>38</v>
      </c>
      <c r="H99" s="38">
        <v>2817414</v>
      </c>
      <c r="I99" s="70">
        <v>241937782</v>
      </c>
      <c r="J99" s="70"/>
      <c r="K99" s="38">
        <f t="shared" si="4"/>
        <v>241937782</v>
      </c>
      <c r="L99" s="38"/>
      <c r="M99" s="38">
        <v>201975025</v>
      </c>
      <c r="N99" s="38"/>
      <c r="O99" s="64"/>
      <c r="P99" s="38">
        <f t="shared" si="6"/>
        <v>201975025</v>
      </c>
      <c r="Q99" s="41">
        <v>11.8</v>
      </c>
      <c r="R99" s="42">
        <v>2.7869000000000002</v>
      </c>
      <c r="S99" s="59">
        <f t="shared" si="5"/>
        <v>32.885420000000003</v>
      </c>
    </row>
    <row r="100" spans="1:19" x14ac:dyDescent="0.3">
      <c r="A100" s="90"/>
      <c r="B100" s="38" t="s">
        <v>34</v>
      </c>
      <c r="C100" s="38">
        <v>4</v>
      </c>
      <c r="D100" s="38">
        <v>1.2</v>
      </c>
      <c r="E100" s="38">
        <v>150</v>
      </c>
      <c r="F100" s="38">
        <v>90</v>
      </c>
      <c r="G100" s="56" t="s">
        <v>38</v>
      </c>
      <c r="H100" s="38">
        <v>1446839</v>
      </c>
      <c r="I100" s="70">
        <v>122419014</v>
      </c>
      <c r="J100" s="70"/>
      <c r="K100" s="38">
        <f t="shared" si="4"/>
        <v>122419014</v>
      </c>
      <c r="L100" s="38"/>
      <c r="M100" s="38">
        <v>101450025</v>
      </c>
      <c r="N100" s="38"/>
      <c r="O100" s="64"/>
      <c r="P100" s="38">
        <f t="shared" si="6"/>
        <v>101450025</v>
      </c>
      <c r="Q100" s="41">
        <v>15.92</v>
      </c>
      <c r="R100" s="42">
        <v>2.7822</v>
      </c>
      <c r="S100" s="59">
        <f t="shared" si="5"/>
        <v>44.292623999999996</v>
      </c>
    </row>
    <row r="101" spans="1:19" ht="15" thickBot="1" x14ac:dyDescent="0.35">
      <c r="A101" s="91"/>
      <c r="B101" s="44" t="s">
        <v>34</v>
      </c>
      <c r="C101" s="44">
        <v>8</v>
      </c>
      <c r="D101" s="44">
        <v>1.2</v>
      </c>
      <c r="E101" s="44">
        <v>150</v>
      </c>
      <c r="F101" s="44">
        <v>90</v>
      </c>
      <c r="G101" s="57" t="s">
        <v>38</v>
      </c>
      <c r="H101" s="44"/>
      <c r="I101" s="71"/>
      <c r="J101" s="71"/>
      <c r="K101" s="44">
        <f t="shared" si="4"/>
        <v>0</v>
      </c>
      <c r="L101" s="44"/>
      <c r="M101" s="44"/>
      <c r="N101" s="44"/>
      <c r="O101" s="65"/>
      <c r="P101" s="44">
        <f t="shared" si="6"/>
        <v>0</v>
      </c>
      <c r="Q101" s="45">
        <v>21.04</v>
      </c>
      <c r="R101" s="46">
        <v>2.7764000000000002</v>
      </c>
      <c r="S101" s="60">
        <f t="shared" si="5"/>
        <v>58.415455999999999</v>
      </c>
    </row>
    <row r="102" spans="1:19" x14ac:dyDescent="0.3">
      <c r="A102" s="99" t="s">
        <v>40</v>
      </c>
      <c r="B102" s="47" t="s">
        <v>31</v>
      </c>
      <c r="C102" s="47">
        <v>1</v>
      </c>
      <c r="D102" s="47">
        <v>1.2</v>
      </c>
      <c r="E102" s="47">
        <v>150</v>
      </c>
      <c r="F102" s="47">
        <v>90</v>
      </c>
      <c r="G102" s="55" t="s">
        <v>37</v>
      </c>
      <c r="H102" s="47">
        <v>10608368</v>
      </c>
      <c r="I102" s="69">
        <v>913291283</v>
      </c>
      <c r="J102" s="69"/>
      <c r="K102" s="38">
        <f t="shared" si="4"/>
        <v>913291283</v>
      </c>
      <c r="L102" s="47"/>
      <c r="M102" s="47">
        <v>913097013</v>
      </c>
      <c r="N102" s="47"/>
      <c r="O102" s="63"/>
      <c r="P102" s="38">
        <f t="shared" si="6"/>
        <v>913097013</v>
      </c>
      <c r="Q102" s="48">
        <v>9.2899999999999991</v>
      </c>
      <c r="R102" s="49">
        <v>2.7896000000000001</v>
      </c>
      <c r="S102" s="58">
        <f t="shared" si="5"/>
        <v>25.915384</v>
      </c>
    </row>
    <row r="103" spans="1:19" x14ac:dyDescent="0.3">
      <c r="A103" s="90"/>
      <c r="B103" s="38" t="s">
        <v>31</v>
      </c>
      <c r="C103" s="38">
        <v>1</v>
      </c>
      <c r="D103" s="38">
        <v>1.2</v>
      </c>
      <c r="E103" s="38">
        <v>250</v>
      </c>
      <c r="F103" s="38">
        <v>90</v>
      </c>
      <c r="G103" s="56" t="s">
        <v>37</v>
      </c>
      <c r="H103" s="38">
        <v>10021789</v>
      </c>
      <c r="I103" s="70">
        <v>913291261</v>
      </c>
      <c r="J103" s="70"/>
      <c r="K103" s="38">
        <f t="shared" si="4"/>
        <v>913291261</v>
      </c>
      <c r="L103" s="38"/>
      <c r="M103" s="38">
        <v>913097013</v>
      </c>
      <c r="N103" s="38"/>
      <c r="O103" s="64"/>
      <c r="P103" s="38">
        <f t="shared" si="6"/>
        <v>913097013</v>
      </c>
      <c r="Q103" s="41">
        <v>12.06</v>
      </c>
      <c r="R103" s="42">
        <v>2.7865000000000002</v>
      </c>
      <c r="S103" s="59">
        <f t="shared" si="5"/>
        <v>33.60519</v>
      </c>
    </row>
    <row r="104" spans="1:19" x14ac:dyDescent="0.3">
      <c r="A104" s="90"/>
      <c r="B104" s="38" t="s">
        <v>31</v>
      </c>
      <c r="C104" s="38">
        <v>1</v>
      </c>
      <c r="D104" s="38">
        <v>1.2</v>
      </c>
      <c r="E104" s="38">
        <v>150</v>
      </c>
      <c r="F104" s="38">
        <v>75</v>
      </c>
      <c r="G104" s="56" t="s">
        <v>37</v>
      </c>
      <c r="H104" s="38">
        <v>12817352</v>
      </c>
      <c r="I104" s="70">
        <v>913291266</v>
      </c>
      <c r="J104" s="70"/>
      <c r="K104" s="38">
        <f t="shared" si="4"/>
        <v>913291266</v>
      </c>
      <c r="L104" s="38"/>
      <c r="M104" s="38">
        <v>913097013</v>
      </c>
      <c r="N104" s="38"/>
      <c r="O104" s="64"/>
      <c r="P104" s="38">
        <f t="shared" si="6"/>
        <v>913097013</v>
      </c>
      <c r="Q104" s="41">
        <v>8.51</v>
      </c>
      <c r="R104" s="42">
        <v>2.7904</v>
      </c>
      <c r="S104" s="59">
        <f t="shared" si="5"/>
        <v>23.746303999999999</v>
      </c>
    </row>
    <row r="105" spans="1:19" x14ac:dyDescent="0.3">
      <c r="A105" s="90"/>
      <c r="B105" s="38" t="s">
        <v>31</v>
      </c>
      <c r="C105" s="38">
        <v>1</v>
      </c>
      <c r="D105" s="43">
        <v>1</v>
      </c>
      <c r="E105" s="38">
        <v>150</v>
      </c>
      <c r="F105" s="38">
        <v>90</v>
      </c>
      <c r="G105" s="56" t="s">
        <v>37</v>
      </c>
      <c r="H105" s="38">
        <v>10898835</v>
      </c>
      <c r="I105" s="70">
        <v>913291296</v>
      </c>
      <c r="J105" s="70"/>
      <c r="K105" s="38">
        <f t="shared" si="4"/>
        <v>913291296</v>
      </c>
      <c r="L105" s="38"/>
      <c r="M105" s="38">
        <v>913097013</v>
      </c>
      <c r="N105" s="38"/>
      <c r="O105" s="64"/>
      <c r="P105" s="38">
        <f t="shared" si="6"/>
        <v>913097013</v>
      </c>
      <c r="Q105" s="41">
        <v>8.42</v>
      </c>
      <c r="R105" s="42">
        <v>2.7909999999999999</v>
      </c>
      <c r="S105" s="59">
        <f t="shared" si="5"/>
        <v>23.500219999999999</v>
      </c>
    </row>
    <row r="106" spans="1:19" x14ac:dyDescent="0.3">
      <c r="A106" s="90"/>
      <c r="B106" s="38" t="s">
        <v>31</v>
      </c>
      <c r="C106" s="38">
        <v>1</v>
      </c>
      <c r="D106" s="38">
        <v>1.2</v>
      </c>
      <c r="E106" s="38">
        <v>150</v>
      </c>
      <c r="F106" s="38">
        <v>90</v>
      </c>
      <c r="G106" s="56" t="s">
        <v>38</v>
      </c>
      <c r="H106" s="38">
        <v>10747131</v>
      </c>
      <c r="I106" s="70">
        <v>931725304</v>
      </c>
      <c r="J106" s="70"/>
      <c r="K106" s="38">
        <f t="shared" si="4"/>
        <v>931725304</v>
      </c>
      <c r="L106" s="38"/>
      <c r="M106" s="38">
        <v>931531013</v>
      </c>
      <c r="N106" s="38"/>
      <c r="O106" s="64"/>
      <c r="P106" s="38">
        <f t="shared" si="6"/>
        <v>931531013</v>
      </c>
      <c r="Q106" s="41">
        <v>9.32</v>
      </c>
      <c r="R106" s="42">
        <v>2.7896999999999998</v>
      </c>
      <c r="S106" s="59">
        <f t="shared" si="5"/>
        <v>26.000004000000001</v>
      </c>
    </row>
    <row r="107" spans="1:19" x14ac:dyDescent="0.3">
      <c r="A107" s="90"/>
      <c r="B107" s="38" t="s">
        <v>32</v>
      </c>
      <c r="C107" s="38">
        <v>1</v>
      </c>
      <c r="D107" s="38">
        <v>1.2</v>
      </c>
      <c r="E107" s="38">
        <v>150</v>
      </c>
      <c r="F107" s="38">
        <v>90</v>
      </c>
      <c r="G107" s="56" t="s">
        <v>37</v>
      </c>
      <c r="H107" s="38">
        <v>2103729</v>
      </c>
      <c r="I107" s="70">
        <v>177406393</v>
      </c>
      <c r="J107" s="70"/>
      <c r="K107" s="38">
        <f t="shared" si="4"/>
        <v>177406393</v>
      </c>
      <c r="L107" s="38"/>
      <c r="M107" s="38">
        <v>169999029</v>
      </c>
      <c r="N107" s="38"/>
      <c r="O107" s="64"/>
      <c r="P107" s="38">
        <f t="shared" si="6"/>
        <v>169999029</v>
      </c>
      <c r="Q107" s="41">
        <v>9.3800000000000008</v>
      </c>
      <c r="R107" s="42">
        <v>2.7894000000000001</v>
      </c>
      <c r="S107" s="59">
        <f t="shared" si="5"/>
        <v>26.164572000000003</v>
      </c>
    </row>
    <row r="108" spans="1:19" x14ac:dyDescent="0.3">
      <c r="A108" s="90"/>
      <c r="B108" s="38" t="s">
        <v>32</v>
      </c>
      <c r="C108" s="38">
        <v>1</v>
      </c>
      <c r="D108" s="38">
        <v>1.2</v>
      </c>
      <c r="E108" s="38">
        <v>250</v>
      </c>
      <c r="F108" s="38">
        <v>90</v>
      </c>
      <c r="G108" s="56" t="s">
        <v>37</v>
      </c>
      <c r="H108" s="38">
        <v>1991852</v>
      </c>
      <c r="I108" s="70">
        <v>177405307</v>
      </c>
      <c r="J108" s="70"/>
      <c r="K108" s="38">
        <f t="shared" si="4"/>
        <v>177405307</v>
      </c>
      <c r="L108" s="38"/>
      <c r="M108" s="38">
        <v>169999029</v>
      </c>
      <c r="N108" s="38"/>
      <c r="O108" s="64"/>
      <c r="P108" s="38">
        <f t="shared" si="6"/>
        <v>169999029</v>
      </c>
      <c r="Q108" s="41">
        <v>12.13</v>
      </c>
      <c r="R108" s="42">
        <v>2.7864</v>
      </c>
      <c r="S108" s="59">
        <f t="shared" si="5"/>
        <v>33.799032000000004</v>
      </c>
    </row>
    <row r="109" spans="1:19" x14ac:dyDescent="0.3">
      <c r="A109" s="90"/>
      <c r="B109" s="38" t="s">
        <v>32</v>
      </c>
      <c r="C109" s="38">
        <v>1</v>
      </c>
      <c r="D109" s="38">
        <v>1.2</v>
      </c>
      <c r="E109" s="38">
        <v>150</v>
      </c>
      <c r="F109" s="38">
        <v>75</v>
      </c>
      <c r="G109" s="56" t="s">
        <v>37</v>
      </c>
      <c r="H109" s="38">
        <v>2536834</v>
      </c>
      <c r="I109" s="70">
        <v>177405628</v>
      </c>
      <c r="J109" s="70"/>
      <c r="K109" s="38">
        <f t="shared" si="4"/>
        <v>177405628</v>
      </c>
      <c r="L109" s="38"/>
      <c r="M109" s="38">
        <v>169999029</v>
      </c>
      <c r="N109" s="38"/>
      <c r="O109" s="64"/>
      <c r="P109" s="38">
        <f t="shared" si="6"/>
        <v>169999029</v>
      </c>
      <c r="Q109" s="41">
        <v>8.56</v>
      </c>
      <c r="R109" s="42">
        <v>2.7902999999999998</v>
      </c>
      <c r="S109" s="59">
        <f t="shared" si="5"/>
        <v>23.884968000000001</v>
      </c>
    </row>
    <row r="110" spans="1:19" x14ac:dyDescent="0.3">
      <c r="A110" s="90"/>
      <c r="B110" s="38" t="s">
        <v>32</v>
      </c>
      <c r="C110" s="38">
        <v>1</v>
      </c>
      <c r="D110" s="43">
        <v>1</v>
      </c>
      <c r="E110" s="38">
        <v>150</v>
      </c>
      <c r="F110" s="38">
        <v>90</v>
      </c>
      <c r="G110" s="56" t="s">
        <v>37</v>
      </c>
      <c r="H110" s="38">
        <v>2165589</v>
      </c>
      <c r="I110" s="70">
        <v>177406393</v>
      </c>
      <c r="J110" s="70"/>
      <c r="K110" s="38">
        <f t="shared" si="4"/>
        <v>177406393</v>
      </c>
      <c r="L110" s="38"/>
      <c r="M110" s="38">
        <v>169999029</v>
      </c>
      <c r="N110" s="38"/>
      <c r="O110" s="64"/>
      <c r="P110" s="38">
        <f t="shared" si="6"/>
        <v>169999029</v>
      </c>
      <c r="Q110" s="41">
        <v>6.28</v>
      </c>
      <c r="R110" s="42">
        <v>2.7930999999999999</v>
      </c>
      <c r="S110" s="59">
        <f t="shared" si="5"/>
        <v>17.540668</v>
      </c>
    </row>
    <row r="111" spans="1:19" x14ac:dyDescent="0.3">
      <c r="A111" s="90"/>
      <c r="B111" s="38" t="s">
        <v>32</v>
      </c>
      <c r="C111" s="38">
        <v>1</v>
      </c>
      <c r="D111" s="38">
        <v>1.2</v>
      </c>
      <c r="E111" s="38">
        <v>150</v>
      </c>
      <c r="F111" s="38">
        <v>90</v>
      </c>
      <c r="G111" s="56" t="s">
        <v>38</v>
      </c>
      <c r="H111" s="38">
        <v>4503967</v>
      </c>
      <c r="I111" s="70">
        <v>387466469</v>
      </c>
      <c r="J111" s="70"/>
      <c r="K111" s="38">
        <f t="shared" si="4"/>
        <v>387466469</v>
      </c>
      <c r="L111" s="38"/>
      <c r="M111" s="38">
        <v>354619029</v>
      </c>
      <c r="N111" s="38"/>
      <c r="O111" s="64"/>
      <c r="P111" s="38">
        <f t="shared" si="6"/>
        <v>354619029</v>
      </c>
      <c r="Q111" s="41">
        <v>9.1999999999999993</v>
      </c>
      <c r="R111" s="42">
        <v>2.7898000000000001</v>
      </c>
      <c r="S111" s="59">
        <f t="shared" si="5"/>
        <v>25.666159999999998</v>
      </c>
    </row>
    <row r="112" spans="1:19" x14ac:dyDescent="0.3">
      <c r="A112" s="90"/>
      <c r="B112" s="38" t="s">
        <v>33</v>
      </c>
      <c r="C112" s="38">
        <v>1</v>
      </c>
      <c r="D112" s="38">
        <v>1.2</v>
      </c>
      <c r="E112" s="38">
        <v>150</v>
      </c>
      <c r="F112" s="38">
        <v>90</v>
      </c>
      <c r="G112" s="56" t="s">
        <v>37</v>
      </c>
      <c r="H112" s="38">
        <v>10501892</v>
      </c>
      <c r="I112" s="70">
        <v>913414407</v>
      </c>
      <c r="J112" s="70"/>
      <c r="K112" s="38">
        <f t="shared" si="4"/>
        <v>913414407</v>
      </c>
      <c r="L112" s="38"/>
      <c r="M112" s="38">
        <v>913110046</v>
      </c>
      <c r="N112" s="38"/>
      <c r="O112" s="64"/>
      <c r="P112" s="38">
        <f t="shared" si="6"/>
        <v>913110046</v>
      </c>
      <c r="Q112" s="41">
        <v>9.5500000000000007</v>
      </c>
      <c r="R112" s="42">
        <v>2.7892999999999999</v>
      </c>
      <c r="S112" s="59">
        <f t="shared" si="5"/>
        <v>26.637815</v>
      </c>
    </row>
    <row r="113" spans="1:19" x14ac:dyDescent="0.3">
      <c r="A113" s="90"/>
      <c r="B113" s="38" t="s">
        <v>33</v>
      </c>
      <c r="C113" s="38">
        <v>2</v>
      </c>
      <c r="D113" s="38">
        <v>1.2</v>
      </c>
      <c r="E113" s="38">
        <v>150</v>
      </c>
      <c r="F113" s="38">
        <v>90</v>
      </c>
      <c r="G113" s="56" t="s">
        <v>37</v>
      </c>
      <c r="H113" s="38">
        <v>5458496</v>
      </c>
      <c r="I113" s="70">
        <v>477793902</v>
      </c>
      <c r="J113" s="70"/>
      <c r="K113" s="38">
        <f t="shared" si="4"/>
        <v>477793902</v>
      </c>
      <c r="L113" s="38"/>
      <c r="M113" s="38">
        <v>456585046</v>
      </c>
      <c r="N113" s="38"/>
      <c r="O113" s="64"/>
      <c r="P113" s="38">
        <f t="shared" si="6"/>
        <v>456585046</v>
      </c>
      <c r="Q113" s="41">
        <v>11.51</v>
      </c>
      <c r="R113" s="42">
        <v>2.7869999999999999</v>
      </c>
      <c r="S113" s="59">
        <f t="shared" si="5"/>
        <v>32.07837</v>
      </c>
    </row>
    <row r="114" spans="1:19" x14ac:dyDescent="0.3">
      <c r="A114" s="90"/>
      <c r="B114" s="38" t="s">
        <v>33</v>
      </c>
      <c r="C114" s="38">
        <v>4</v>
      </c>
      <c r="D114" s="38">
        <v>1.2</v>
      </c>
      <c r="E114" s="38">
        <v>150</v>
      </c>
      <c r="F114" s="38">
        <v>90</v>
      </c>
      <c r="G114" s="56" t="s">
        <v>37</v>
      </c>
      <c r="H114" s="38">
        <v>2860505</v>
      </c>
      <c r="I114" s="70">
        <v>245573570</v>
      </c>
      <c r="J114" s="70"/>
      <c r="K114" s="38">
        <f t="shared" si="4"/>
        <v>245573570</v>
      </c>
      <c r="L114" s="38"/>
      <c r="M114" s="38">
        <v>228322047</v>
      </c>
      <c r="N114" s="38"/>
      <c r="O114" s="64"/>
      <c r="P114" s="38">
        <f t="shared" si="6"/>
        <v>228322047</v>
      </c>
      <c r="Q114" s="41">
        <v>15.49</v>
      </c>
      <c r="R114" s="42">
        <v>2.7826</v>
      </c>
      <c r="S114" s="59">
        <f t="shared" si="5"/>
        <v>43.102474000000001</v>
      </c>
    </row>
    <row r="115" spans="1:19" x14ac:dyDescent="0.3">
      <c r="A115" s="90"/>
      <c r="B115" s="38" t="s">
        <v>33</v>
      </c>
      <c r="C115" s="38">
        <v>8</v>
      </c>
      <c r="D115" s="43">
        <v>1.2</v>
      </c>
      <c r="E115" s="38">
        <v>150</v>
      </c>
      <c r="F115" s="38">
        <v>90</v>
      </c>
      <c r="G115" s="56" t="s">
        <v>37</v>
      </c>
      <c r="H115" s="38">
        <v>1567749</v>
      </c>
      <c r="I115" s="70">
        <v>132076138</v>
      </c>
      <c r="J115" s="70"/>
      <c r="K115" s="38">
        <f t="shared" si="4"/>
        <v>132076138</v>
      </c>
      <c r="L115" s="38"/>
      <c r="M115" s="38">
        <v>114190046</v>
      </c>
      <c r="N115" s="38"/>
      <c r="O115" s="64"/>
      <c r="P115" s="38">
        <f t="shared" si="6"/>
        <v>114190046</v>
      </c>
      <c r="Q115" s="41">
        <v>21.79</v>
      </c>
      <c r="R115" s="42">
        <v>2.7755000000000001</v>
      </c>
      <c r="S115" s="59">
        <f t="shared" si="5"/>
        <v>60.478144999999998</v>
      </c>
    </row>
    <row r="116" spans="1:19" x14ac:dyDescent="0.3">
      <c r="A116" s="90"/>
      <c r="B116" s="38" t="s">
        <v>33</v>
      </c>
      <c r="C116" s="38">
        <v>1</v>
      </c>
      <c r="D116" s="38">
        <v>1.2</v>
      </c>
      <c r="E116" s="38">
        <v>250</v>
      </c>
      <c r="F116" s="38">
        <v>90</v>
      </c>
      <c r="G116" s="56" t="s">
        <v>37</v>
      </c>
      <c r="H116" s="38">
        <v>10065338</v>
      </c>
      <c r="I116" s="70">
        <v>13414378</v>
      </c>
      <c r="J116" s="70"/>
      <c r="K116" s="38">
        <f t="shared" si="4"/>
        <v>13414378</v>
      </c>
      <c r="L116" s="38"/>
      <c r="M116" s="38">
        <v>913110046</v>
      </c>
      <c r="N116" s="38"/>
      <c r="O116" s="64"/>
      <c r="P116" s="38">
        <f t="shared" si="6"/>
        <v>913110046</v>
      </c>
      <c r="Q116" s="41">
        <v>12.45</v>
      </c>
      <c r="R116" s="42">
        <v>2.786</v>
      </c>
      <c r="S116" s="59">
        <f t="shared" si="5"/>
        <v>34.685699999999997</v>
      </c>
    </row>
    <row r="117" spans="1:19" x14ac:dyDescent="0.3">
      <c r="A117" s="90"/>
      <c r="B117" s="38" t="s">
        <v>33</v>
      </c>
      <c r="C117" s="38">
        <v>2</v>
      </c>
      <c r="D117" s="38">
        <v>1.2</v>
      </c>
      <c r="E117" s="38">
        <v>250</v>
      </c>
      <c r="F117" s="38">
        <v>90</v>
      </c>
      <c r="G117" s="56" t="s">
        <v>37</v>
      </c>
      <c r="H117" s="38">
        <v>5256417</v>
      </c>
      <c r="I117" s="70">
        <v>477684909</v>
      </c>
      <c r="J117" s="70"/>
      <c r="K117" s="38">
        <f t="shared" si="4"/>
        <v>477684909</v>
      </c>
      <c r="L117" s="38"/>
      <c r="M117" s="38">
        <v>456585046</v>
      </c>
      <c r="N117" s="38"/>
      <c r="O117" s="64"/>
      <c r="P117" s="38">
        <f t="shared" si="6"/>
        <v>456585046</v>
      </c>
      <c r="Q117" s="41">
        <v>14.43</v>
      </c>
      <c r="R117" s="42">
        <v>2.7837000000000001</v>
      </c>
      <c r="S117" s="59">
        <f t="shared" si="5"/>
        <v>40.168790999999999</v>
      </c>
    </row>
    <row r="118" spans="1:19" x14ac:dyDescent="0.3">
      <c r="A118" s="90"/>
      <c r="B118" s="38" t="s">
        <v>33</v>
      </c>
      <c r="C118" s="38">
        <v>4</v>
      </c>
      <c r="D118" s="38">
        <v>1.2</v>
      </c>
      <c r="E118" s="38">
        <v>250</v>
      </c>
      <c r="F118" s="38">
        <v>90</v>
      </c>
      <c r="G118" s="56" t="s">
        <v>37</v>
      </c>
      <c r="H118" s="38">
        <v>2736206</v>
      </c>
      <c r="I118" s="70">
        <v>245480947</v>
      </c>
      <c r="J118" s="70"/>
      <c r="K118" s="38">
        <f t="shared" ref="K118:K180" si="7">I118-J118</f>
        <v>245480947</v>
      </c>
      <c r="L118" s="38"/>
      <c r="M118" s="38">
        <v>228322047</v>
      </c>
      <c r="N118" s="38"/>
      <c r="O118" s="64"/>
      <c r="P118" s="38">
        <f t="shared" si="6"/>
        <v>228322047</v>
      </c>
      <c r="Q118" s="41">
        <v>18.649999999999999</v>
      </c>
      <c r="R118" s="42">
        <v>2.7789999999999999</v>
      </c>
      <c r="S118" s="59">
        <f t="shared" si="5"/>
        <v>51.828349999999993</v>
      </c>
    </row>
    <row r="119" spans="1:19" x14ac:dyDescent="0.3">
      <c r="A119" s="90"/>
      <c r="B119" s="38" t="s">
        <v>33</v>
      </c>
      <c r="C119" s="38">
        <v>8</v>
      </c>
      <c r="D119" s="38">
        <v>1.2</v>
      </c>
      <c r="E119" s="38">
        <v>250</v>
      </c>
      <c r="F119" s="38">
        <v>90</v>
      </c>
      <c r="G119" s="56" t="s">
        <v>37</v>
      </c>
      <c r="H119" s="38">
        <v>1490509</v>
      </c>
      <c r="I119" s="70">
        <v>132204031</v>
      </c>
      <c r="J119" s="70"/>
      <c r="K119" s="38">
        <f t="shared" si="7"/>
        <v>132204031</v>
      </c>
      <c r="L119" s="38"/>
      <c r="M119" s="38">
        <v>114190046</v>
      </c>
      <c r="N119" s="38"/>
      <c r="O119" s="64"/>
      <c r="P119" s="38">
        <f t="shared" si="6"/>
        <v>114190046</v>
      </c>
      <c r="Q119" s="41">
        <v>25.61</v>
      </c>
      <c r="R119" s="42">
        <v>2.7711999999999999</v>
      </c>
      <c r="S119" s="59">
        <f t="shared" si="5"/>
        <v>70.970432000000002</v>
      </c>
    </row>
    <row r="120" spans="1:19" x14ac:dyDescent="0.3">
      <c r="A120" s="90"/>
      <c r="B120" s="38" t="s">
        <v>33</v>
      </c>
      <c r="C120" s="38">
        <v>1</v>
      </c>
      <c r="D120" s="38">
        <v>1.2</v>
      </c>
      <c r="E120" s="38">
        <v>150</v>
      </c>
      <c r="F120" s="38">
        <v>75</v>
      </c>
      <c r="G120" s="56" t="s">
        <v>37</v>
      </c>
      <c r="H120" s="38">
        <v>12879181</v>
      </c>
      <c r="I120" s="70">
        <v>913414373</v>
      </c>
      <c r="J120" s="70"/>
      <c r="K120" s="38">
        <f t="shared" si="7"/>
        <v>913414373</v>
      </c>
      <c r="L120" s="38"/>
      <c r="M120" s="38">
        <v>913110046</v>
      </c>
      <c r="N120" s="38"/>
      <c r="O120" s="64"/>
      <c r="P120" s="38">
        <f t="shared" si="6"/>
        <v>913110046</v>
      </c>
      <c r="Q120" s="41">
        <v>8.57</v>
      </c>
      <c r="R120" s="42">
        <v>2.7905000000000002</v>
      </c>
      <c r="S120" s="59">
        <f t="shared" si="5"/>
        <v>23.914585000000002</v>
      </c>
    </row>
    <row r="121" spans="1:19" x14ac:dyDescent="0.3">
      <c r="A121" s="90"/>
      <c r="B121" s="38" t="s">
        <v>33</v>
      </c>
      <c r="C121" s="38">
        <v>2</v>
      </c>
      <c r="D121" s="38">
        <v>1.2</v>
      </c>
      <c r="E121" s="38">
        <v>150</v>
      </c>
      <c r="F121" s="38">
        <v>75</v>
      </c>
      <c r="G121" s="56" t="s">
        <v>37</v>
      </c>
      <c r="H121" s="38">
        <v>6713806</v>
      </c>
      <c r="I121" s="70">
        <v>477795409</v>
      </c>
      <c r="J121" s="70"/>
      <c r="K121" s="38">
        <f t="shared" si="7"/>
        <v>477795409</v>
      </c>
      <c r="L121" s="38"/>
      <c r="M121" s="38">
        <v>456585046</v>
      </c>
      <c r="N121" s="38"/>
      <c r="O121" s="64"/>
      <c r="P121" s="38">
        <f t="shared" si="6"/>
        <v>456585046</v>
      </c>
      <c r="Q121" s="41">
        <v>10.3</v>
      </c>
      <c r="R121" s="42">
        <v>2.7884000000000002</v>
      </c>
      <c r="S121" s="59">
        <f t="shared" si="5"/>
        <v>28.720520000000004</v>
      </c>
    </row>
    <row r="122" spans="1:19" x14ac:dyDescent="0.3">
      <c r="A122" s="90"/>
      <c r="B122" s="38" t="s">
        <v>33</v>
      </c>
      <c r="C122" s="38">
        <v>4</v>
      </c>
      <c r="D122" s="38">
        <v>1.2</v>
      </c>
      <c r="E122" s="38">
        <v>150</v>
      </c>
      <c r="F122" s="38">
        <v>75</v>
      </c>
      <c r="G122" s="56" t="s">
        <v>37</v>
      </c>
      <c r="H122" s="38">
        <v>3478027</v>
      </c>
      <c r="I122" s="70">
        <v>246109342</v>
      </c>
      <c r="J122" s="70"/>
      <c r="K122" s="38">
        <f t="shared" si="7"/>
        <v>246109342</v>
      </c>
      <c r="L122" s="38"/>
      <c r="M122" s="38">
        <v>228322047</v>
      </c>
      <c r="N122" s="38"/>
      <c r="O122" s="64"/>
      <c r="P122" s="38">
        <f t="shared" si="6"/>
        <v>228322047</v>
      </c>
      <c r="Q122" s="41">
        <v>13.44</v>
      </c>
      <c r="R122" s="42">
        <v>2.7848999999999999</v>
      </c>
      <c r="S122" s="59">
        <f t="shared" si="5"/>
        <v>37.429055999999996</v>
      </c>
    </row>
    <row r="123" spans="1:19" x14ac:dyDescent="0.3">
      <c r="A123" s="90"/>
      <c r="B123" s="38" t="s">
        <v>33</v>
      </c>
      <c r="C123" s="38">
        <v>8</v>
      </c>
      <c r="D123" s="38">
        <v>1.2</v>
      </c>
      <c r="E123" s="38">
        <v>150</v>
      </c>
      <c r="F123" s="38">
        <v>75</v>
      </c>
      <c r="G123" s="56" t="s">
        <v>37</v>
      </c>
      <c r="H123" s="38">
        <v>1897857</v>
      </c>
      <c r="I123" s="70">
        <v>132150728</v>
      </c>
      <c r="J123" s="70"/>
      <c r="K123" s="38">
        <f t="shared" si="7"/>
        <v>132150728</v>
      </c>
      <c r="L123" s="38"/>
      <c r="M123" s="38">
        <v>114190046</v>
      </c>
      <c r="N123" s="38"/>
      <c r="O123" s="64"/>
      <c r="P123" s="38">
        <f t="shared" si="6"/>
        <v>114190046</v>
      </c>
      <c r="Q123" s="41">
        <v>18.64</v>
      </c>
      <c r="R123" s="42">
        <v>2.7789999999999999</v>
      </c>
      <c r="S123" s="59">
        <f t="shared" si="5"/>
        <v>51.800559999999997</v>
      </c>
    </row>
    <row r="124" spans="1:19" x14ac:dyDescent="0.3">
      <c r="A124" s="90"/>
      <c r="B124" s="38" t="s">
        <v>33</v>
      </c>
      <c r="C124" s="38">
        <v>1</v>
      </c>
      <c r="D124" s="43">
        <v>1</v>
      </c>
      <c r="E124" s="38">
        <v>150</v>
      </c>
      <c r="F124" s="38">
        <v>90</v>
      </c>
      <c r="G124" s="56" t="s">
        <v>37</v>
      </c>
      <c r="H124" s="38">
        <v>10939484</v>
      </c>
      <c r="I124" s="70">
        <v>913414407</v>
      </c>
      <c r="J124" s="70"/>
      <c r="K124" s="38">
        <f t="shared" si="7"/>
        <v>913414407</v>
      </c>
      <c r="L124" s="38"/>
      <c r="M124" s="38">
        <v>913110046</v>
      </c>
      <c r="N124" s="38"/>
      <c r="O124" s="64"/>
      <c r="P124" s="38">
        <f t="shared" si="6"/>
        <v>913110046</v>
      </c>
      <c r="Q124" s="41">
        <v>6.31</v>
      </c>
      <c r="R124" s="42">
        <v>2.7930999999999999</v>
      </c>
      <c r="S124" s="59">
        <f t="shared" si="5"/>
        <v>17.624461</v>
      </c>
    </row>
    <row r="125" spans="1:19" x14ac:dyDescent="0.3">
      <c r="A125" s="90"/>
      <c r="B125" s="38" t="s">
        <v>33</v>
      </c>
      <c r="C125" s="38">
        <v>2</v>
      </c>
      <c r="D125" s="43">
        <v>1</v>
      </c>
      <c r="E125" s="38">
        <v>150</v>
      </c>
      <c r="F125" s="38">
        <v>90</v>
      </c>
      <c r="G125" s="56" t="s">
        <v>37</v>
      </c>
      <c r="H125" s="38">
        <v>5699649</v>
      </c>
      <c r="I125" s="70">
        <v>477964273</v>
      </c>
      <c r="J125" s="70"/>
      <c r="K125" s="38">
        <f t="shared" si="7"/>
        <v>477964273</v>
      </c>
      <c r="L125" s="38"/>
      <c r="M125" s="38">
        <v>456585046</v>
      </c>
      <c r="N125" s="38"/>
      <c r="O125" s="64"/>
      <c r="P125" s="38">
        <f t="shared" si="6"/>
        <v>456585046</v>
      </c>
      <c r="Q125" s="41">
        <v>7.69</v>
      </c>
      <c r="R125" s="42">
        <v>2.7915000000000001</v>
      </c>
      <c r="S125" s="59">
        <f t="shared" si="5"/>
        <v>21.466635</v>
      </c>
    </row>
    <row r="126" spans="1:19" x14ac:dyDescent="0.3">
      <c r="A126" s="90"/>
      <c r="B126" s="38" t="s">
        <v>33</v>
      </c>
      <c r="C126" s="38">
        <v>4</v>
      </c>
      <c r="D126" s="43">
        <v>1</v>
      </c>
      <c r="E126" s="38">
        <v>150</v>
      </c>
      <c r="F126" s="38">
        <v>90</v>
      </c>
      <c r="G126" s="56" t="s">
        <v>37</v>
      </c>
      <c r="H126" s="38">
        <v>2957397</v>
      </c>
      <c r="I126" s="70">
        <v>245547153</v>
      </c>
      <c r="J126" s="70"/>
      <c r="K126" s="38">
        <f t="shared" si="7"/>
        <v>245547153</v>
      </c>
      <c r="L126" s="38"/>
      <c r="M126" s="38">
        <v>228322047</v>
      </c>
      <c r="N126" s="38"/>
      <c r="O126" s="64"/>
      <c r="P126" s="38">
        <f t="shared" si="6"/>
        <v>228322047</v>
      </c>
      <c r="Q126" s="41">
        <v>10.19</v>
      </c>
      <c r="R126" s="42">
        <v>2.7886000000000002</v>
      </c>
      <c r="S126" s="59">
        <f t="shared" si="5"/>
        <v>28.415834</v>
      </c>
    </row>
    <row r="127" spans="1:19" x14ac:dyDescent="0.3">
      <c r="A127" s="90"/>
      <c r="B127" s="38" t="s">
        <v>33</v>
      </c>
      <c r="C127" s="38">
        <v>8</v>
      </c>
      <c r="D127" s="43">
        <v>1</v>
      </c>
      <c r="E127" s="38">
        <v>150</v>
      </c>
      <c r="F127" s="38">
        <v>90</v>
      </c>
      <c r="G127" s="56" t="s">
        <v>37</v>
      </c>
      <c r="H127" s="38">
        <v>1617737</v>
      </c>
      <c r="I127" s="70">
        <v>131956163</v>
      </c>
      <c r="J127" s="70"/>
      <c r="K127" s="38">
        <f t="shared" si="7"/>
        <v>131956163</v>
      </c>
      <c r="L127" s="38"/>
      <c r="M127" s="38">
        <v>114190046</v>
      </c>
      <c r="N127" s="38"/>
      <c r="O127" s="64"/>
      <c r="P127" s="38">
        <f t="shared" si="6"/>
        <v>114190046</v>
      </c>
      <c r="Q127" s="41">
        <v>14.15</v>
      </c>
      <c r="R127" s="42">
        <v>2.7841</v>
      </c>
      <c r="S127" s="59">
        <f t="shared" si="5"/>
        <v>39.395015000000001</v>
      </c>
    </row>
    <row r="128" spans="1:19" x14ac:dyDescent="0.3">
      <c r="A128" s="90"/>
      <c r="B128" s="38" t="s">
        <v>33</v>
      </c>
      <c r="C128" s="38">
        <v>1</v>
      </c>
      <c r="D128" s="38">
        <v>1.2</v>
      </c>
      <c r="E128" s="38">
        <v>150</v>
      </c>
      <c r="F128" s="38">
        <v>90</v>
      </c>
      <c r="G128" s="56" t="s">
        <v>38</v>
      </c>
      <c r="H128" s="38">
        <v>11150269</v>
      </c>
      <c r="I128" s="70">
        <v>968810422</v>
      </c>
      <c r="J128" s="70"/>
      <c r="K128" s="38">
        <f t="shared" si="7"/>
        <v>968810422</v>
      </c>
      <c r="L128" s="38"/>
      <c r="M128" s="38">
        <v>931738046</v>
      </c>
      <c r="N128" s="38"/>
      <c r="O128" s="64"/>
      <c r="P128" s="38">
        <f t="shared" si="6"/>
        <v>931738046</v>
      </c>
      <c r="Q128" s="41">
        <v>9.4</v>
      </c>
      <c r="R128" s="42">
        <v>2.7896000000000001</v>
      </c>
      <c r="S128" s="59">
        <f t="shared" si="5"/>
        <v>26.222240000000003</v>
      </c>
    </row>
    <row r="129" spans="1:19" x14ac:dyDescent="0.3">
      <c r="A129" s="90"/>
      <c r="B129" s="38" t="s">
        <v>33</v>
      </c>
      <c r="C129" s="38">
        <v>2</v>
      </c>
      <c r="D129" s="38">
        <v>1.2</v>
      </c>
      <c r="E129" s="38">
        <v>150</v>
      </c>
      <c r="F129" s="38">
        <v>90</v>
      </c>
      <c r="G129" s="56" t="s">
        <v>38</v>
      </c>
      <c r="H129" s="38">
        <v>5428863</v>
      </c>
      <c r="I129" s="70">
        <v>468091090</v>
      </c>
      <c r="J129" s="70"/>
      <c r="K129" s="38">
        <f t="shared" si="7"/>
        <v>468091090</v>
      </c>
      <c r="L129" s="38"/>
      <c r="M129" s="38">
        <v>465901046</v>
      </c>
      <c r="N129" s="38"/>
      <c r="O129" s="64"/>
      <c r="P129" s="38">
        <f t="shared" si="6"/>
        <v>465901046</v>
      </c>
      <c r="Q129" s="41">
        <v>11.39</v>
      </c>
      <c r="R129" s="42">
        <v>2.7873000000000001</v>
      </c>
      <c r="S129" s="59">
        <f t="shared" si="5"/>
        <v>31.747347000000001</v>
      </c>
    </row>
    <row r="130" spans="1:19" x14ac:dyDescent="0.3">
      <c r="A130" s="90"/>
      <c r="B130" s="38" t="s">
        <v>33</v>
      </c>
      <c r="C130" s="38">
        <v>4</v>
      </c>
      <c r="D130" s="38">
        <v>1.2</v>
      </c>
      <c r="E130" s="38">
        <v>150</v>
      </c>
      <c r="F130" s="38">
        <v>90</v>
      </c>
      <c r="G130" s="56" t="s">
        <v>38</v>
      </c>
      <c r="H130" s="38">
        <v>2750122</v>
      </c>
      <c r="I130" s="70">
        <v>237266253</v>
      </c>
      <c r="J130" s="70"/>
      <c r="K130" s="38">
        <f t="shared" si="7"/>
        <v>237266253</v>
      </c>
      <c r="L130" s="38"/>
      <c r="M130" s="38">
        <v>232982046</v>
      </c>
      <c r="N130" s="38"/>
      <c r="O130" s="64"/>
      <c r="P130" s="38">
        <f t="shared" si="6"/>
        <v>232982046</v>
      </c>
      <c r="Q130" s="41">
        <v>14.99</v>
      </c>
      <c r="R130" s="42">
        <v>2.7833000000000001</v>
      </c>
      <c r="S130" s="59">
        <f t="shared" si="5"/>
        <v>41.721667000000004</v>
      </c>
    </row>
    <row r="131" spans="1:19" x14ac:dyDescent="0.3">
      <c r="A131" s="90"/>
      <c r="B131" s="38" t="s">
        <v>33</v>
      </c>
      <c r="C131" s="38">
        <v>8</v>
      </c>
      <c r="D131" s="38">
        <v>1.2</v>
      </c>
      <c r="E131" s="38">
        <v>150</v>
      </c>
      <c r="F131" s="38">
        <v>90</v>
      </c>
      <c r="G131" s="56" t="s">
        <v>38</v>
      </c>
      <c r="H131" s="38"/>
      <c r="I131" s="70"/>
      <c r="J131" s="70"/>
      <c r="K131" s="38">
        <f t="shared" si="7"/>
        <v>0</v>
      </c>
      <c r="L131" s="38"/>
      <c r="M131" s="38"/>
      <c r="N131" s="38"/>
      <c r="O131" s="64"/>
      <c r="P131" s="38">
        <f t="shared" si="6"/>
        <v>0</v>
      </c>
      <c r="Q131" s="41">
        <v>21.94</v>
      </c>
      <c r="R131" s="42">
        <v>2.7753999999999999</v>
      </c>
      <c r="S131" s="59">
        <f t="shared" ref="S131:S194" si="8">Q131*R131</f>
        <v>60.892276000000003</v>
      </c>
    </row>
    <row r="132" spans="1:19" x14ac:dyDescent="0.3">
      <c r="A132" s="90"/>
      <c r="B132" s="38" t="s">
        <v>34</v>
      </c>
      <c r="C132" s="38">
        <v>1</v>
      </c>
      <c r="D132" s="38">
        <v>1.2</v>
      </c>
      <c r="E132" s="38">
        <v>150</v>
      </c>
      <c r="F132" s="38">
        <v>90</v>
      </c>
      <c r="G132" s="56" t="s">
        <v>37</v>
      </c>
      <c r="H132" s="38">
        <v>10664978</v>
      </c>
      <c r="I132" s="70">
        <v>933310529</v>
      </c>
      <c r="J132" s="70"/>
      <c r="K132" s="38">
        <f t="shared" si="7"/>
        <v>933310529</v>
      </c>
      <c r="L132" s="38"/>
      <c r="M132" s="38">
        <v>850605046</v>
      </c>
      <c r="N132" s="38"/>
      <c r="O132" s="64"/>
      <c r="P132" s="38">
        <f t="shared" ref="P132:P195" si="9">M132-N132-O132</f>
        <v>850605046</v>
      </c>
      <c r="Q132" s="41">
        <v>9.41</v>
      </c>
      <c r="R132" s="42">
        <v>2.7894999999999999</v>
      </c>
      <c r="S132" s="59">
        <f t="shared" si="8"/>
        <v>26.249195</v>
      </c>
    </row>
    <row r="133" spans="1:19" x14ac:dyDescent="0.3">
      <c r="A133" s="90"/>
      <c r="B133" s="38" t="s">
        <v>34</v>
      </c>
      <c r="C133" s="38">
        <v>2</v>
      </c>
      <c r="D133" s="38">
        <v>1.2</v>
      </c>
      <c r="E133" s="38">
        <v>150</v>
      </c>
      <c r="F133" s="38">
        <v>90</v>
      </c>
      <c r="G133" s="56" t="s">
        <v>37</v>
      </c>
      <c r="H133" s="38">
        <v>5322509</v>
      </c>
      <c r="I133" s="70">
        <v>467188366</v>
      </c>
      <c r="J133" s="70"/>
      <c r="K133" s="38">
        <f t="shared" si="7"/>
        <v>467188366</v>
      </c>
      <c r="L133" s="38"/>
      <c r="M133" s="38">
        <v>425580047</v>
      </c>
      <c r="N133" s="38"/>
      <c r="O133" s="64"/>
      <c r="P133" s="38">
        <f t="shared" si="9"/>
        <v>425580047</v>
      </c>
      <c r="Q133" s="41">
        <v>11.33</v>
      </c>
      <c r="R133" s="42">
        <v>2.7873000000000001</v>
      </c>
      <c r="S133" s="59">
        <f t="shared" si="8"/>
        <v>31.580109</v>
      </c>
    </row>
    <row r="134" spans="1:19" x14ac:dyDescent="0.3">
      <c r="A134" s="90"/>
      <c r="B134" s="38" t="s">
        <v>34</v>
      </c>
      <c r="C134" s="38">
        <v>4</v>
      </c>
      <c r="D134" s="38">
        <v>1.2</v>
      </c>
      <c r="E134" s="38">
        <v>150</v>
      </c>
      <c r="F134" s="38">
        <v>90</v>
      </c>
      <c r="G134" s="56" t="s">
        <v>37</v>
      </c>
      <c r="H134" s="38">
        <v>2604858</v>
      </c>
      <c r="I134" s="70">
        <v>223904217</v>
      </c>
      <c r="J134" s="70"/>
      <c r="K134" s="38">
        <f t="shared" si="7"/>
        <v>223904217</v>
      </c>
      <c r="L134" s="38"/>
      <c r="M134" s="38">
        <v>213065047</v>
      </c>
      <c r="N134" s="38"/>
      <c r="O134" s="64"/>
      <c r="P134" s="38">
        <f t="shared" si="9"/>
        <v>213065047</v>
      </c>
      <c r="Q134" s="41">
        <v>15.31</v>
      </c>
      <c r="R134" s="42">
        <v>2.7829000000000002</v>
      </c>
      <c r="S134" s="59">
        <f t="shared" si="8"/>
        <v>42.606199000000004</v>
      </c>
    </row>
    <row r="135" spans="1:19" x14ac:dyDescent="0.3">
      <c r="A135" s="90"/>
      <c r="B135" s="38" t="s">
        <v>34</v>
      </c>
      <c r="C135" s="38">
        <v>8</v>
      </c>
      <c r="D135" s="43">
        <v>1.2</v>
      </c>
      <c r="E135" s="38">
        <v>150</v>
      </c>
      <c r="F135" s="38">
        <v>90</v>
      </c>
      <c r="G135" s="56" t="s">
        <v>37</v>
      </c>
      <c r="H135" s="38">
        <v>1355743</v>
      </c>
      <c r="I135" s="70">
        <v>11390809</v>
      </c>
      <c r="J135" s="70"/>
      <c r="K135" s="38">
        <f t="shared" si="7"/>
        <v>11390809</v>
      </c>
      <c r="L135" s="38"/>
      <c r="M135" s="38">
        <v>106805046</v>
      </c>
      <c r="N135" s="38"/>
      <c r="O135" s="64"/>
      <c r="P135" s="38">
        <f t="shared" si="9"/>
        <v>106805046</v>
      </c>
      <c r="Q135" s="41">
        <v>21.99</v>
      </c>
      <c r="R135" s="42">
        <v>2.7753000000000001</v>
      </c>
      <c r="S135" s="59">
        <f t="shared" si="8"/>
        <v>61.028846999999999</v>
      </c>
    </row>
    <row r="136" spans="1:19" x14ac:dyDescent="0.3">
      <c r="A136" s="90"/>
      <c r="B136" s="38" t="s">
        <v>34</v>
      </c>
      <c r="C136" s="38">
        <v>1</v>
      </c>
      <c r="D136" s="38">
        <v>1.2</v>
      </c>
      <c r="E136" s="38">
        <v>250</v>
      </c>
      <c r="F136" s="38">
        <v>90</v>
      </c>
      <c r="G136" s="56" t="s">
        <v>37</v>
      </c>
      <c r="H136" s="38">
        <v>10270599</v>
      </c>
      <c r="I136" s="70">
        <v>933305136</v>
      </c>
      <c r="J136" s="70"/>
      <c r="K136" s="38">
        <f t="shared" si="7"/>
        <v>933305136</v>
      </c>
      <c r="L136" s="38"/>
      <c r="M136" s="38">
        <v>850605046</v>
      </c>
      <c r="N136" s="38"/>
      <c r="O136" s="64"/>
      <c r="P136" s="38">
        <f t="shared" si="9"/>
        <v>850605046</v>
      </c>
      <c r="Q136" s="41">
        <v>12.28</v>
      </c>
      <c r="R136" s="42">
        <v>2.7862</v>
      </c>
      <c r="S136" s="59">
        <f t="shared" si="8"/>
        <v>34.214535999999995</v>
      </c>
    </row>
    <row r="137" spans="1:19" x14ac:dyDescent="0.3">
      <c r="A137" s="90"/>
      <c r="B137" s="38" t="s">
        <v>34</v>
      </c>
      <c r="C137" s="38">
        <v>2</v>
      </c>
      <c r="D137" s="38">
        <v>1.2</v>
      </c>
      <c r="E137" s="38">
        <v>250</v>
      </c>
      <c r="F137" s="38">
        <v>90</v>
      </c>
      <c r="G137" s="56" t="s">
        <v>37</v>
      </c>
      <c r="H137" s="38">
        <v>5138977</v>
      </c>
      <c r="I137" s="70">
        <v>467183104</v>
      </c>
      <c r="J137" s="70"/>
      <c r="K137" s="38">
        <f t="shared" si="7"/>
        <v>467183104</v>
      </c>
      <c r="L137" s="38"/>
      <c r="M137" s="38">
        <v>425580047</v>
      </c>
      <c r="N137" s="38"/>
      <c r="O137" s="64"/>
      <c r="P137" s="38">
        <f t="shared" si="9"/>
        <v>425580047</v>
      </c>
      <c r="Q137" s="41">
        <v>14.21</v>
      </c>
      <c r="R137" s="42">
        <v>2.7839999999999998</v>
      </c>
      <c r="S137" s="59">
        <f t="shared" si="8"/>
        <v>39.560639999999999</v>
      </c>
    </row>
    <row r="138" spans="1:19" x14ac:dyDescent="0.3">
      <c r="A138" s="90"/>
      <c r="B138" s="38" t="s">
        <v>34</v>
      </c>
      <c r="C138" s="38">
        <v>4</v>
      </c>
      <c r="D138" s="38">
        <v>1.2</v>
      </c>
      <c r="E138" s="38">
        <v>250</v>
      </c>
      <c r="F138" s="38">
        <v>90</v>
      </c>
      <c r="G138" s="56" t="s">
        <v>37</v>
      </c>
      <c r="H138" s="38">
        <v>2498078</v>
      </c>
      <c r="I138" s="70">
        <v>223862656</v>
      </c>
      <c r="J138" s="70"/>
      <c r="K138" s="38">
        <f t="shared" si="7"/>
        <v>223862656</v>
      </c>
      <c r="L138" s="38"/>
      <c r="M138" s="38">
        <v>213065047</v>
      </c>
      <c r="N138" s="38"/>
      <c r="O138" s="64"/>
      <c r="P138" s="38">
        <f t="shared" si="9"/>
        <v>213065047</v>
      </c>
      <c r="Q138" s="41">
        <v>18.760000000000002</v>
      </c>
      <c r="R138" s="42">
        <v>2.7789000000000001</v>
      </c>
      <c r="S138" s="59">
        <f t="shared" si="8"/>
        <v>52.13216400000001</v>
      </c>
    </row>
    <row r="139" spans="1:19" x14ac:dyDescent="0.3">
      <c r="A139" s="90"/>
      <c r="B139" s="38" t="s">
        <v>34</v>
      </c>
      <c r="C139" s="38">
        <v>8</v>
      </c>
      <c r="D139" s="38">
        <v>1.2</v>
      </c>
      <c r="E139" s="38">
        <v>250</v>
      </c>
      <c r="F139" s="38">
        <v>90</v>
      </c>
      <c r="G139" s="56" t="s">
        <v>37</v>
      </c>
      <c r="H139" s="38">
        <v>1295767</v>
      </c>
      <c r="I139" s="70">
        <v>113967440</v>
      </c>
      <c r="J139" s="70"/>
      <c r="K139" s="38">
        <f t="shared" si="7"/>
        <v>113967440</v>
      </c>
      <c r="L139" s="38"/>
      <c r="M139" s="38">
        <v>106805046</v>
      </c>
      <c r="N139" s="38"/>
      <c r="O139" s="64"/>
      <c r="P139" s="38">
        <f t="shared" si="9"/>
        <v>106805046</v>
      </c>
      <c r="Q139" s="41">
        <v>25.79</v>
      </c>
      <c r="R139" s="42">
        <v>2.7709999999999999</v>
      </c>
      <c r="S139" s="61">
        <f t="shared" si="8"/>
        <v>71.464089999999999</v>
      </c>
    </row>
    <row r="140" spans="1:19" x14ac:dyDescent="0.3">
      <c r="A140" s="90"/>
      <c r="B140" s="38" t="s">
        <v>34</v>
      </c>
      <c r="C140" s="38">
        <v>1</v>
      </c>
      <c r="D140" s="38">
        <v>1.2</v>
      </c>
      <c r="E140" s="38">
        <v>150</v>
      </c>
      <c r="F140" s="38">
        <v>75</v>
      </c>
      <c r="G140" s="56" t="s">
        <v>37</v>
      </c>
      <c r="H140" s="38">
        <v>13066406</v>
      </c>
      <c r="I140" s="70">
        <v>933306906</v>
      </c>
      <c r="J140" s="70"/>
      <c r="K140" s="38">
        <f t="shared" si="7"/>
        <v>933306906</v>
      </c>
      <c r="L140" s="38"/>
      <c r="M140" s="38">
        <v>850605046</v>
      </c>
      <c r="N140" s="38"/>
      <c r="O140" s="64"/>
      <c r="P140" s="38">
        <f t="shared" si="9"/>
        <v>850605046</v>
      </c>
      <c r="Q140" s="41">
        <v>8.5399999999999991</v>
      </c>
      <c r="R140" s="42">
        <v>2.7905000000000002</v>
      </c>
      <c r="S140" s="59">
        <f t="shared" si="8"/>
        <v>23.830870000000001</v>
      </c>
    </row>
    <row r="141" spans="1:19" x14ac:dyDescent="0.3">
      <c r="A141" s="90"/>
      <c r="B141" s="38" t="s">
        <v>34</v>
      </c>
      <c r="C141" s="38">
        <v>2</v>
      </c>
      <c r="D141" s="38">
        <v>1.2</v>
      </c>
      <c r="E141" s="38">
        <v>150</v>
      </c>
      <c r="F141" s="38">
        <v>75</v>
      </c>
      <c r="G141" s="56" t="s">
        <v>37</v>
      </c>
      <c r="H141" s="38">
        <v>6564179</v>
      </c>
      <c r="I141" s="70">
        <v>467537852</v>
      </c>
      <c r="J141" s="70"/>
      <c r="K141" s="38">
        <f t="shared" si="7"/>
        <v>467537852</v>
      </c>
      <c r="L141" s="38"/>
      <c r="M141" s="38">
        <v>425580047</v>
      </c>
      <c r="N141" s="38"/>
      <c r="O141" s="64"/>
      <c r="P141" s="38">
        <f t="shared" si="9"/>
        <v>425580047</v>
      </c>
      <c r="Q141" s="41">
        <v>10.14</v>
      </c>
      <c r="R141" s="42">
        <v>2.7887</v>
      </c>
      <c r="S141" s="59">
        <f t="shared" si="8"/>
        <v>28.277418000000001</v>
      </c>
    </row>
    <row r="142" spans="1:19" x14ac:dyDescent="0.3">
      <c r="A142" s="90"/>
      <c r="B142" s="38" t="s">
        <v>34</v>
      </c>
      <c r="C142" s="38">
        <v>4</v>
      </c>
      <c r="D142" s="38">
        <v>1.2</v>
      </c>
      <c r="E142" s="38">
        <v>150</v>
      </c>
      <c r="F142" s="38">
        <v>75</v>
      </c>
      <c r="G142" s="56" t="s">
        <v>37</v>
      </c>
      <c r="H142" s="38">
        <v>3170410</v>
      </c>
      <c r="I142" s="70">
        <v>223837979</v>
      </c>
      <c r="J142" s="70"/>
      <c r="K142" s="38">
        <f t="shared" si="7"/>
        <v>223837979</v>
      </c>
      <c r="L142" s="38"/>
      <c r="M142" s="38">
        <v>213065047</v>
      </c>
      <c r="N142" s="38"/>
      <c r="O142" s="64"/>
      <c r="P142" s="38">
        <f t="shared" si="9"/>
        <v>213065047</v>
      </c>
      <c r="Q142" s="41">
        <v>13.54</v>
      </c>
      <c r="R142" s="42">
        <v>2.7848000000000002</v>
      </c>
      <c r="S142" s="59">
        <f t="shared" si="8"/>
        <v>37.706192000000001</v>
      </c>
    </row>
    <row r="143" spans="1:19" x14ac:dyDescent="0.3">
      <c r="A143" s="90"/>
      <c r="B143" s="38" t="s">
        <v>34</v>
      </c>
      <c r="C143" s="38">
        <v>8</v>
      </c>
      <c r="D143" s="38">
        <v>1.2</v>
      </c>
      <c r="E143" s="38">
        <v>150</v>
      </c>
      <c r="F143" s="38">
        <v>75</v>
      </c>
      <c r="G143" s="56" t="s">
        <v>37</v>
      </c>
      <c r="H143" s="38">
        <v>1637573</v>
      </c>
      <c r="I143" s="70">
        <v>113967867</v>
      </c>
      <c r="J143" s="70"/>
      <c r="K143" s="38">
        <f t="shared" si="7"/>
        <v>113967867</v>
      </c>
      <c r="L143" s="38"/>
      <c r="M143" s="38">
        <v>106805046</v>
      </c>
      <c r="N143" s="38"/>
      <c r="O143" s="64"/>
      <c r="P143" s="38">
        <f t="shared" si="9"/>
        <v>106805046</v>
      </c>
      <c r="Q143" s="41">
        <v>18.78</v>
      </c>
      <c r="R143" s="42">
        <v>2.7787999999999999</v>
      </c>
      <c r="S143" s="59">
        <f t="shared" si="8"/>
        <v>52.185864000000002</v>
      </c>
    </row>
    <row r="144" spans="1:19" x14ac:dyDescent="0.3">
      <c r="A144" s="90"/>
      <c r="B144" s="38" t="s">
        <v>34</v>
      </c>
      <c r="C144" s="38">
        <v>1</v>
      </c>
      <c r="D144" s="43">
        <v>1</v>
      </c>
      <c r="E144" s="38">
        <v>150</v>
      </c>
      <c r="F144" s="38">
        <v>90</v>
      </c>
      <c r="G144" s="56" t="s">
        <v>37</v>
      </c>
      <c r="H144" s="38">
        <v>11161011</v>
      </c>
      <c r="I144" s="70">
        <v>933310516</v>
      </c>
      <c r="J144" s="70"/>
      <c r="K144" s="38">
        <f t="shared" si="7"/>
        <v>933310516</v>
      </c>
      <c r="L144" s="38"/>
      <c r="M144" s="38">
        <v>850605046</v>
      </c>
      <c r="N144" s="38"/>
      <c r="O144" s="64"/>
      <c r="P144" s="38">
        <f t="shared" si="9"/>
        <v>850605046</v>
      </c>
      <c r="Q144" s="41">
        <v>6.26</v>
      </c>
      <c r="R144" s="42">
        <v>2.7930999999999999</v>
      </c>
      <c r="S144" s="62">
        <f t="shared" si="8"/>
        <v>17.484805999999999</v>
      </c>
    </row>
    <row r="145" spans="1:19" x14ac:dyDescent="0.3">
      <c r="A145" s="90"/>
      <c r="B145" s="38" t="s">
        <v>34</v>
      </c>
      <c r="C145" s="38">
        <v>2</v>
      </c>
      <c r="D145" s="43">
        <v>1</v>
      </c>
      <c r="E145" s="38">
        <v>150</v>
      </c>
      <c r="F145" s="38">
        <v>90</v>
      </c>
      <c r="G145" s="56" t="s">
        <v>37</v>
      </c>
      <c r="H145" s="38">
        <v>5569611</v>
      </c>
      <c r="I145" s="70">
        <v>467453384</v>
      </c>
      <c r="J145" s="70"/>
      <c r="K145" s="38">
        <f t="shared" si="7"/>
        <v>467453384</v>
      </c>
      <c r="L145" s="38"/>
      <c r="M145" s="38">
        <v>425580047</v>
      </c>
      <c r="N145" s="38"/>
      <c r="O145" s="64"/>
      <c r="P145" s="38">
        <f t="shared" si="9"/>
        <v>425580047</v>
      </c>
      <c r="Q145" s="41">
        <v>7.69</v>
      </c>
      <c r="R145" s="42">
        <v>2.7915000000000001</v>
      </c>
      <c r="S145" s="59">
        <f t="shared" si="8"/>
        <v>21.466635</v>
      </c>
    </row>
    <row r="146" spans="1:19" x14ac:dyDescent="0.3">
      <c r="A146" s="90"/>
      <c r="B146" s="38" t="s">
        <v>34</v>
      </c>
      <c r="C146" s="38">
        <v>4</v>
      </c>
      <c r="D146" s="43">
        <v>1</v>
      </c>
      <c r="E146" s="38">
        <v>150</v>
      </c>
      <c r="F146" s="38">
        <v>90</v>
      </c>
      <c r="G146" s="56" t="s">
        <v>37</v>
      </c>
      <c r="H146" s="38">
        <v>2693878</v>
      </c>
      <c r="I146" s="70">
        <v>223861789</v>
      </c>
      <c r="J146" s="70"/>
      <c r="K146" s="38">
        <f t="shared" si="7"/>
        <v>223861789</v>
      </c>
      <c r="L146" s="38"/>
      <c r="M146" s="38">
        <v>213065047</v>
      </c>
      <c r="N146" s="38"/>
      <c r="O146" s="64"/>
      <c r="P146" s="38">
        <f t="shared" si="9"/>
        <v>213065047</v>
      </c>
      <c r="Q146" s="41">
        <v>10.34</v>
      </c>
      <c r="R146" s="42">
        <v>2.7885</v>
      </c>
      <c r="S146" s="59">
        <f t="shared" si="8"/>
        <v>28.833089999999999</v>
      </c>
    </row>
    <row r="147" spans="1:19" x14ac:dyDescent="0.3">
      <c r="A147" s="90"/>
      <c r="B147" s="38" t="s">
        <v>34</v>
      </c>
      <c r="C147" s="38">
        <v>8</v>
      </c>
      <c r="D147" s="43">
        <v>1</v>
      </c>
      <c r="E147" s="38">
        <v>150</v>
      </c>
      <c r="F147" s="38">
        <v>90</v>
      </c>
      <c r="G147" s="56" t="s">
        <v>37</v>
      </c>
      <c r="H147" s="38">
        <v>1400086</v>
      </c>
      <c r="I147" s="70">
        <v>113941725</v>
      </c>
      <c r="J147" s="70"/>
      <c r="K147" s="38">
        <f t="shared" si="7"/>
        <v>113941725</v>
      </c>
      <c r="L147" s="38"/>
      <c r="M147" s="38">
        <v>106805046</v>
      </c>
      <c r="N147" s="38"/>
      <c r="O147" s="64"/>
      <c r="P147" s="38">
        <f t="shared" si="9"/>
        <v>106805046</v>
      </c>
      <c r="Q147" s="41">
        <v>14.81</v>
      </c>
      <c r="R147" s="42">
        <v>2.7833999999999999</v>
      </c>
      <c r="S147" s="59">
        <f t="shared" si="8"/>
        <v>41.222153999999996</v>
      </c>
    </row>
    <row r="148" spans="1:19" x14ac:dyDescent="0.3">
      <c r="A148" s="90"/>
      <c r="B148" s="38" t="s">
        <v>34</v>
      </c>
      <c r="C148" s="38">
        <v>1</v>
      </c>
      <c r="D148" s="38">
        <v>1.2</v>
      </c>
      <c r="E148" s="38">
        <v>150</v>
      </c>
      <c r="F148" s="38">
        <v>90</v>
      </c>
      <c r="G148" s="56" t="s">
        <v>38</v>
      </c>
      <c r="H148" s="38">
        <v>21235138</v>
      </c>
      <c r="I148" s="70">
        <v>1850225660</v>
      </c>
      <c r="J148" s="70"/>
      <c r="K148" s="38">
        <f t="shared" si="7"/>
        <v>1850225660</v>
      </c>
      <c r="L148" s="38"/>
      <c r="M148" s="38">
        <v>1778070046</v>
      </c>
      <c r="N148" s="38"/>
      <c r="O148" s="64"/>
      <c r="P148" s="38">
        <f t="shared" si="9"/>
        <v>1778070046</v>
      </c>
      <c r="Q148" s="41">
        <v>9.34</v>
      </c>
      <c r="R148" s="42">
        <v>2.7896999999999998</v>
      </c>
      <c r="S148" s="59">
        <f t="shared" si="8"/>
        <v>26.055797999999999</v>
      </c>
    </row>
    <row r="149" spans="1:19" x14ac:dyDescent="0.3">
      <c r="A149" s="90"/>
      <c r="B149" s="38" t="s">
        <v>34</v>
      </c>
      <c r="C149" s="38">
        <v>2</v>
      </c>
      <c r="D149" s="38">
        <v>1.2</v>
      </c>
      <c r="E149" s="38">
        <v>150</v>
      </c>
      <c r="F149" s="38">
        <v>90</v>
      </c>
      <c r="G149" s="56" t="s">
        <v>38</v>
      </c>
      <c r="H149" s="38">
        <v>10939972</v>
      </c>
      <c r="I149" s="70">
        <v>955195377</v>
      </c>
      <c r="J149" s="70"/>
      <c r="K149" s="38">
        <f t="shared" si="7"/>
        <v>955195377</v>
      </c>
      <c r="L149" s="38"/>
      <c r="M149" s="38">
        <v>889365046</v>
      </c>
      <c r="N149" s="38"/>
      <c r="O149" s="64"/>
      <c r="P149" s="38">
        <f t="shared" si="9"/>
        <v>889365046</v>
      </c>
      <c r="Q149" s="41">
        <v>11.07</v>
      </c>
      <c r="R149" s="42">
        <v>2.7877000000000001</v>
      </c>
      <c r="S149" s="59">
        <f t="shared" si="8"/>
        <v>30.859839000000001</v>
      </c>
    </row>
    <row r="150" spans="1:19" x14ac:dyDescent="0.3">
      <c r="A150" s="90"/>
      <c r="B150" s="38" t="s">
        <v>34</v>
      </c>
      <c r="C150" s="38">
        <v>4</v>
      </c>
      <c r="D150" s="38">
        <v>1.2</v>
      </c>
      <c r="E150" s="38">
        <v>150</v>
      </c>
      <c r="F150" s="38">
        <v>90</v>
      </c>
      <c r="G150" s="56" t="s">
        <v>38</v>
      </c>
      <c r="H150" s="38">
        <v>5484650</v>
      </c>
      <c r="I150" s="70">
        <v>478523392</v>
      </c>
      <c r="J150" s="70"/>
      <c r="K150" s="38">
        <f t="shared" si="7"/>
        <v>478523392</v>
      </c>
      <c r="L150" s="38"/>
      <c r="M150" s="38">
        <v>445010047</v>
      </c>
      <c r="N150" s="38"/>
      <c r="O150" s="64"/>
      <c r="P150" s="38">
        <f t="shared" si="9"/>
        <v>445010047</v>
      </c>
      <c r="Q150" s="41">
        <v>14.97</v>
      </c>
      <c r="R150" s="42">
        <v>2.7833000000000001</v>
      </c>
      <c r="S150" s="59">
        <f t="shared" si="8"/>
        <v>41.666001000000001</v>
      </c>
    </row>
    <row r="151" spans="1:19" ht="15" thickBot="1" x14ac:dyDescent="0.35">
      <c r="A151" s="91"/>
      <c r="B151" s="44" t="s">
        <v>34</v>
      </c>
      <c r="C151" s="44">
        <v>8</v>
      </c>
      <c r="D151" s="44">
        <v>1.2</v>
      </c>
      <c r="E151" s="44">
        <v>150</v>
      </c>
      <c r="F151" s="44">
        <v>90</v>
      </c>
      <c r="G151" s="57" t="s">
        <v>38</v>
      </c>
      <c r="H151" s="44"/>
      <c r="I151" s="71"/>
      <c r="J151" s="71"/>
      <c r="K151" s="44">
        <f t="shared" si="7"/>
        <v>0</v>
      </c>
      <c r="L151" s="44"/>
      <c r="M151" s="44"/>
      <c r="N151" s="44"/>
      <c r="O151" s="65"/>
      <c r="P151" s="44">
        <f t="shared" si="9"/>
        <v>0</v>
      </c>
      <c r="Q151" s="45">
        <v>21.56</v>
      </c>
      <c r="R151" s="46">
        <v>2.7757999999999998</v>
      </c>
      <c r="S151" s="60">
        <f t="shared" si="8"/>
        <v>59.846247999999996</v>
      </c>
    </row>
    <row r="152" spans="1:19" x14ac:dyDescent="0.3">
      <c r="A152" s="99" t="s">
        <v>10</v>
      </c>
      <c r="B152" s="47" t="s">
        <v>31</v>
      </c>
      <c r="C152" s="47">
        <v>1</v>
      </c>
      <c r="D152" s="47">
        <v>1.2</v>
      </c>
      <c r="E152" s="47">
        <v>150</v>
      </c>
      <c r="F152" s="47">
        <v>90</v>
      </c>
      <c r="G152" s="55" t="s">
        <v>37</v>
      </c>
      <c r="H152" s="47">
        <v>6711670</v>
      </c>
      <c r="I152" s="69">
        <v>576640274</v>
      </c>
      <c r="J152" s="69"/>
      <c r="K152" s="38">
        <f t="shared" si="7"/>
        <v>576640274</v>
      </c>
      <c r="L152" s="47"/>
      <c r="M152" s="47">
        <v>575960029</v>
      </c>
      <c r="N152" s="47"/>
      <c r="O152" s="63"/>
      <c r="P152" s="38">
        <f t="shared" si="9"/>
        <v>575960029</v>
      </c>
      <c r="Q152" s="48">
        <v>9.25</v>
      </c>
      <c r="R152" s="49">
        <v>2.7896999999999998</v>
      </c>
      <c r="S152" s="58">
        <f t="shared" si="8"/>
        <v>25.804724999999998</v>
      </c>
    </row>
    <row r="153" spans="1:19" x14ac:dyDescent="0.3">
      <c r="A153" s="90"/>
      <c r="B153" s="38" t="s">
        <v>31</v>
      </c>
      <c r="C153" s="38">
        <v>1</v>
      </c>
      <c r="D153" s="38">
        <v>1.2</v>
      </c>
      <c r="E153" s="38">
        <v>250</v>
      </c>
      <c r="F153" s="38">
        <v>90</v>
      </c>
      <c r="G153" s="56" t="s">
        <v>37</v>
      </c>
      <c r="H153" s="38">
        <v>6347351</v>
      </c>
      <c r="I153" s="70">
        <v>576640254</v>
      </c>
      <c r="J153" s="70"/>
      <c r="K153" s="38">
        <f t="shared" si="7"/>
        <v>576640254</v>
      </c>
      <c r="L153" s="38"/>
      <c r="M153" s="38">
        <v>575960029</v>
      </c>
      <c r="N153" s="38"/>
      <c r="O153" s="64"/>
      <c r="P153" s="38">
        <f t="shared" si="9"/>
        <v>575960029</v>
      </c>
      <c r="Q153" s="41">
        <v>11.94</v>
      </c>
      <c r="R153" s="42">
        <v>2.7866</v>
      </c>
      <c r="S153" s="59">
        <f t="shared" si="8"/>
        <v>33.272003999999995</v>
      </c>
    </row>
    <row r="154" spans="1:19" x14ac:dyDescent="0.3">
      <c r="A154" s="90"/>
      <c r="B154" s="38" t="s">
        <v>31</v>
      </c>
      <c r="C154" s="38">
        <v>1</v>
      </c>
      <c r="D154" s="38">
        <v>1.2</v>
      </c>
      <c r="E154" s="38">
        <v>150</v>
      </c>
      <c r="F154" s="38">
        <v>75</v>
      </c>
      <c r="G154" s="56" t="s">
        <v>37</v>
      </c>
      <c r="H154" s="38">
        <v>8103698</v>
      </c>
      <c r="I154" s="70">
        <v>576640260</v>
      </c>
      <c r="J154" s="70"/>
      <c r="K154" s="38">
        <f t="shared" si="7"/>
        <v>576640260</v>
      </c>
      <c r="L154" s="38"/>
      <c r="M154" s="38">
        <v>575960029</v>
      </c>
      <c r="N154" s="38"/>
      <c r="O154" s="64"/>
      <c r="P154" s="38">
        <f t="shared" si="9"/>
        <v>575960029</v>
      </c>
      <c r="Q154" s="41">
        <v>8.41</v>
      </c>
      <c r="R154" s="42">
        <v>2.7905000000000002</v>
      </c>
      <c r="S154" s="59">
        <f t="shared" si="8"/>
        <v>23.468105000000001</v>
      </c>
    </row>
    <row r="155" spans="1:19" x14ac:dyDescent="0.3">
      <c r="A155" s="90"/>
      <c r="B155" s="38" t="s">
        <v>31</v>
      </c>
      <c r="C155" s="38">
        <v>1</v>
      </c>
      <c r="D155" s="43">
        <v>1</v>
      </c>
      <c r="E155" s="38">
        <v>150</v>
      </c>
      <c r="F155" s="38">
        <v>90</v>
      </c>
      <c r="G155" s="56" t="s">
        <v>37</v>
      </c>
      <c r="H155" s="38">
        <v>6902038</v>
      </c>
      <c r="I155" s="70">
        <v>576650261</v>
      </c>
      <c r="J155" s="70"/>
      <c r="K155" s="38">
        <f t="shared" si="7"/>
        <v>576650261</v>
      </c>
      <c r="L155" s="38"/>
      <c r="M155" s="38">
        <v>575960029</v>
      </c>
      <c r="N155" s="38"/>
      <c r="O155" s="64"/>
      <c r="P155" s="38">
        <f t="shared" si="9"/>
        <v>575960029</v>
      </c>
      <c r="Q155" s="41">
        <v>8.3000000000000007</v>
      </c>
      <c r="R155" s="42">
        <v>2.7909999999999999</v>
      </c>
      <c r="S155" s="59">
        <f t="shared" si="8"/>
        <v>23.165300000000002</v>
      </c>
    </row>
    <row r="156" spans="1:19" x14ac:dyDescent="0.3">
      <c r="A156" s="90"/>
      <c r="B156" s="38" t="s">
        <v>31</v>
      </c>
      <c r="C156" s="38">
        <v>1</v>
      </c>
      <c r="D156" s="38">
        <v>1.2</v>
      </c>
      <c r="E156" s="38">
        <v>150</v>
      </c>
      <c r="F156" s="38">
        <v>90</v>
      </c>
      <c r="G156" s="56" t="s">
        <v>38</v>
      </c>
      <c r="H156" s="38">
        <v>6668305</v>
      </c>
      <c r="I156" s="70">
        <v>576580283</v>
      </c>
      <c r="J156" s="70"/>
      <c r="K156" s="38">
        <f t="shared" si="7"/>
        <v>576580283</v>
      </c>
      <c r="L156" s="38"/>
      <c r="M156" s="38">
        <v>576060029</v>
      </c>
      <c r="N156" s="38"/>
      <c r="O156" s="64"/>
      <c r="P156" s="38">
        <f t="shared" si="9"/>
        <v>576060029</v>
      </c>
      <c r="Q156" s="41">
        <v>9.16</v>
      </c>
      <c r="R156" s="42">
        <v>2.7898000000000001</v>
      </c>
      <c r="S156" s="59">
        <f t="shared" si="8"/>
        <v>25.554568</v>
      </c>
    </row>
    <row r="157" spans="1:19" x14ac:dyDescent="0.3">
      <c r="A157" s="90"/>
      <c r="B157" s="38" t="s">
        <v>32</v>
      </c>
      <c r="C157" s="38">
        <v>1</v>
      </c>
      <c r="D157" s="38">
        <v>1.2</v>
      </c>
      <c r="E157" s="38">
        <v>150</v>
      </c>
      <c r="F157" s="38">
        <v>90</v>
      </c>
      <c r="G157" s="56" t="s">
        <v>37</v>
      </c>
      <c r="H157" s="38">
        <v>1511475</v>
      </c>
      <c r="I157" s="70">
        <v>126400258</v>
      </c>
      <c r="J157" s="70"/>
      <c r="K157" s="38">
        <f t="shared" si="7"/>
        <v>126400258</v>
      </c>
      <c r="L157" s="38"/>
      <c r="M157" s="38">
        <v>125720029</v>
      </c>
      <c r="N157" s="38"/>
      <c r="O157" s="64"/>
      <c r="P157" s="38">
        <f t="shared" si="9"/>
        <v>125720029</v>
      </c>
      <c r="Q157" s="41">
        <v>9.94</v>
      </c>
      <c r="R157" s="42">
        <v>2.7888000000000002</v>
      </c>
      <c r="S157" s="59">
        <f t="shared" si="8"/>
        <v>27.720672</v>
      </c>
    </row>
    <row r="158" spans="1:19" x14ac:dyDescent="0.3">
      <c r="A158" s="90"/>
      <c r="B158" s="38" t="s">
        <v>32</v>
      </c>
      <c r="C158" s="38">
        <v>1</v>
      </c>
      <c r="D158" s="38">
        <v>1.2</v>
      </c>
      <c r="E158" s="38">
        <v>250</v>
      </c>
      <c r="F158" s="38">
        <v>90</v>
      </c>
      <c r="G158" s="56" t="s">
        <v>37</v>
      </c>
      <c r="H158" s="38">
        <v>1427551</v>
      </c>
      <c r="I158" s="70">
        <v>125400240</v>
      </c>
      <c r="J158" s="70"/>
      <c r="K158" s="38">
        <f t="shared" si="7"/>
        <v>125400240</v>
      </c>
      <c r="L158" s="38"/>
      <c r="M158" s="38">
        <v>125720029</v>
      </c>
      <c r="N158" s="38"/>
      <c r="O158" s="64"/>
      <c r="P158" s="38">
        <f t="shared" si="9"/>
        <v>125720029</v>
      </c>
      <c r="Q158" s="41">
        <v>12.73</v>
      </c>
      <c r="R158" s="42">
        <v>2.7856999999999998</v>
      </c>
      <c r="S158" s="59">
        <f t="shared" si="8"/>
        <v>35.461961000000002</v>
      </c>
    </row>
    <row r="159" spans="1:19" x14ac:dyDescent="0.3">
      <c r="A159" s="90"/>
      <c r="B159" s="38" t="s">
        <v>32</v>
      </c>
      <c r="C159" s="38">
        <v>1</v>
      </c>
      <c r="D159" s="38">
        <v>1.2</v>
      </c>
      <c r="E159" s="38">
        <v>150</v>
      </c>
      <c r="F159" s="38">
        <v>75</v>
      </c>
      <c r="G159" s="56" t="s">
        <v>37</v>
      </c>
      <c r="H159" s="38">
        <v>1816773</v>
      </c>
      <c r="I159" s="70">
        <v>126400244</v>
      </c>
      <c r="J159" s="70"/>
      <c r="K159" s="38">
        <f t="shared" si="7"/>
        <v>126400244</v>
      </c>
      <c r="L159" s="38"/>
      <c r="M159" s="38">
        <v>125720029</v>
      </c>
      <c r="N159" s="38"/>
      <c r="O159" s="64"/>
      <c r="P159" s="38">
        <f t="shared" si="9"/>
        <v>125720029</v>
      </c>
      <c r="Q159" s="41">
        <v>9.01</v>
      </c>
      <c r="R159" s="42">
        <v>2.7898000000000001</v>
      </c>
      <c r="S159" s="59">
        <f t="shared" si="8"/>
        <v>25.136098</v>
      </c>
    </row>
    <row r="160" spans="1:19" x14ac:dyDescent="0.3">
      <c r="A160" s="90"/>
      <c r="B160" s="38" t="s">
        <v>32</v>
      </c>
      <c r="C160" s="38">
        <v>1</v>
      </c>
      <c r="D160" s="43">
        <v>1</v>
      </c>
      <c r="E160" s="38">
        <v>150</v>
      </c>
      <c r="F160" s="38">
        <v>90</v>
      </c>
      <c r="G160" s="56" t="s">
        <v>37</v>
      </c>
      <c r="H160" s="38">
        <v>1555633</v>
      </c>
      <c r="I160" s="70">
        <v>126400258</v>
      </c>
      <c r="J160" s="70"/>
      <c r="K160" s="38">
        <f t="shared" si="7"/>
        <v>126400258</v>
      </c>
      <c r="L160" s="38"/>
      <c r="M160" s="38">
        <v>125720029</v>
      </c>
      <c r="N160" s="38"/>
      <c r="O160" s="64"/>
      <c r="P160" s="38">
        <f t="shared" si="9"/>
        <v>125720029</v>
      </c>
      <c r="Q160" s="41">
        <v>6.79</v>
      </c>
      <c r="R160" s="42">
        <v>2.7924000000000002</v>
      </c>
      <c r="S160" s="59">
        <f t="shared" si="8"/>
        <v>18.960396000000003</v>
      </c>
    </row>
    <row r="161" spans="1:19" x14ac:dyDescent="0.3">
      <c r="A161" s="90"/>
      <c r="B161" s="38" t="s">
        <v>32</v>
      </c>
      <c r="C161" s="38">
        <v>1</v>
      </c>
      <c r="D161" s="38">
        <v>1.2</v>
      </c>
      <c r="E161" s="38">
        <v>150</v>
      </c>
      <c r="F161" s="38">
        <v>90</v>
      </c>
      <c r="G161" s="56" t="s">
        <v>38</v>
      </c>
      <c r="H161" s="38">
        <v>3377472</v>
      </c>
      <c r="I161" s="70">
        <v>290030268</v>
      </c>
      <c r="J161" s="70"/>
      <c r="K161" s="38">
        <f t="shared" si="7"/>
        <v>290030268</v>
      </c>
      <c r="L161" s="38"/>
      <c r="M161" s="38">
        <v>248700029</v>
      </c>
      <c r="N161" s="38"/>
      <c r="O161" s="64"/>
      <c r="P161" s="38">
        <f t="shared" si="9"/>
        <v>248700029</v>
      </c>
      <c r="Q161" s="41">
        <v>9.99</v>
      </c>
      <c r="R161" s="42">
        <v>2.7888999999999999</v>
      </c>
      <c r="S161" s="59">
        <f t="shared" si="8"/>
        <v>27.861111000000001</v>
      </c>
    </row>
    <row r="162" spans="1:19" x14ac:dyDescent="0.3">
      <c r="A162" s="90"/>
      <c r="B162" s="38" t="s">
        <v>33</v>
      </c>
      <c r="C162" s="38">
        <v>1</v>
      </c>
      <c r="D162" s="38">
        <v>1.2</v>
      </c>
      <c r="E162" s="38">
        <v>150</v>
      </c>
      <c r="F162" s="38">
        <v>90</v>
      </c>
      <c r="G162" s="56" t="s">
        <v>37</v>
      </c>
      <c r="H162" s="38">
        <v>16510101</v>
      </c>
      <c r="I162" s="70">
        <v>1442025361</v>
      </c>
      <c r="J162" s="70"/>
      <c r="K162" s="38">
        <f t="shared" si="7"/>
        <v>1442025361</v>
      </c>
      <c r="L162" s="38"/>
      <c r="M162" s="38">
        <v>1442025402</v>
      </c>
      <c r="N162" s="38"/>
      <c r="O162" s="64"/>
      <c r="P162" s="38">
        <f t="shared" si="9"/>
        <v>1442025402</v>
      </c>
      <c r="Q162" s="41">
        <v>9.41</v>
      </c>
      <c r="R162" s="42">
        <v>2.7894999999999999</v>
      </c>
      <c r="S162" s="59">
        <f t="shared" si="8"/>
        <v>26.249195</v>
      </c>
    </row>
    <row r="163" spans="1:19" x14ac:dyDescent="0.3">
      <c r="A163" s="90"/>
      <c r="B163" s="38" t="s">
        <v>33</v>
      </c>
      <c r="C163" s="38">
        <v>2</v>
      </c>
      <c r="D163" s="38">
        <v>1.2</v>
      </c>
      <c r="E163" s="38">
        <v>150</v>
      </c>
      <c r="F163" s="38">
        <v>90</v>
      </c>
      <c r="G163" s="56" t="s">
        <v>37</v>
      </c>
      <c r="H163" s="38">
        <v>8781128</v>
      </c>
      <c r="I163" s="70">
        <v>773225367</v>
      </c>
      <c r="J163" s="70"/>
      <c r="K163" s="38">
        <f t="shared" si="7"/>
        <v>773225367</v>
      </c>
      <c r="L163" s="38"/>
      <c r="M163" s="38">
        <v>720825047</v>
      </c>
      <c r="N163" s="38"/>
      <c r="O163" s="64"/>
      <c r="P163" s="38">
        <f t="shared" si="9"/>
        <v>720825047</v>
      </c>
      <c r="Q163" s="41">
        <v>11.02</v>
      </c>
      <c r="R163" s="42">
        <v>2.7877000000000001</v>
      </c>
      <c r="S163" s="59">
        <f t="shared" si="8"/>
        <v>30.720454</v>
      </c>
    </row>
    <row r="164" spans="1:19" x14ac:dyDescent="0.3">
      <c r="A164" s="90"/>
      <c r="B164" s="38" t="s">
        <v>33</v>
      </c>
      <c r="C164" s="38">
        <v>4</v>
      </c>
      <c r="D164" s="38">
        <v>1.2</v>
      </c>
      <c r="E164" s="38">
        <v>150</v>
      </c>
      <c r="F164" s="38">
        <v>90</v>
      </c>
      <c r="G164" s="56" t="s">
        <v>37</v>
      </c>
      <c r="H164" s="38">
        <v>4200806</v>
      </c>
      <c r="I164" s="70">
        <v>363506622</v>
      </c>
      <c r="J164" s="70"/>
      <c r="K164" s="38">
        <f t="shared" si="7"/>
        <v>363506622</v>
      </c>
      <c r="L164" s="38"/>
      <c r="M164" s="38">
        <v>361050047</v>
      </c>
      <c r="N164" s="38"/>
      <c r="O164" s="64"/>
      <c r="P164" s="38">
        <f t="shared" si="9"/>
        <v>361050047</v>
      </c>
      <c r="Q164" s="41">
        <v>15.21</v>
      </c>
      <c r="R164" s="42">
        <v>2.7829000000000002</v>
      </c>
      <c r="S164" s="59">
        <f t="shared" si="8"/>
        <v>42.327909000000005</v>
      </c>
    </row>
    <row r="165" spans="1:19" x14ac:dyDescent="0.3">
      <c r="A165" s="90"/>
      <c r="B165" s="38" t="s">
        <v>33</v>
      </c>
      <c r="C165" s="38">
        <v>8</v>
      </c>
      <c r="D165" s="43">
        <v>1.2</v>
      </c>
      <c r="E165" s="38">
        <v>150</v>
      </c>
      <c r="F165" s="38">
        <v>90</v>
      </c>
      <c r="G165" s="56" t="s">
        <v>37</v>
      </c>
      <c r="H165" s="38">
        <v>2164734</v>
      </c>
      <c r="I165" s="70">
        <v>185022320</v>
      </c>
      <c r="J165" s="70"/>
      <c r="K165" s="38">
        <f t="shared" si="7"/>
        <v>185022320</v>
      </c>
      <c r="L165" s="38"/>
      <c r="M165" s="38">
        <v>181150047</v>
      </c>
      <c r="N165" s="38"/>
      <c r="O165" s="64"/>
      <c r="P165" s="38">
        <f t="shared" si="9"/>
        <v>181150047</v>
      </c>
      <c r="Q165" s="41">
        <v>21.9</v>
      </c>
      <c r="R165" s="42">
        <v>2.7753999999999999</v>
      </c>
      <c r="S165" s="59">
        <f t="shared" si="8"/>
        <v>60.781259999999996</v>
      </c>
    </row>
    <row r="166" spans="1:19" x14ac:dyDescent="0.3">
      <c r="A166" s="90"/>
      <c r="B166" s="38" t="s">
        <v>33</v>
      </c>
      <c r="C166" s="38">
        <v>1</v>
      </c>
      <c r="D166" s="38">
        <v>1.2</v>
      </c>
      <c r="E166" s="38">
        <v>250</v>
      </c>
      <c r="F166" s="38">
        <v>90</v>
      </c>
      <c r="G166" s="56" t="s">
        <v>37</v>
      </c>
      <c r="H166" s="38">
        <v>15854370</v>
      </c>
      <c r="I166" s="70">
        <v>1332025336</v>
      </c>
      <c r="J166" s="70"/>
      <c r="K166" s="38">
        <f t="shared" si="7"/>
        <v>1332025336</v>
      </c>
      <c r="L166" s="38"/>
      <c r="M166" s="38">
        <v>1440375047</v>
      </c>
      <c r="N166" s="38"/>
      <c r="O166" s="64"/>
      <c r="P166" s="38">
        <f t="shared" si="9"/>
        <v>1440375047</v>
      </c>
      <c r="Q166" s="41">
        <v>12.3</v>
      </c>
      <c r="R166" s="42">
        <v>2.7863000000000002</v>
      </c>
      <c r="S166" s="59">
        <f t="shared" si="8"/>
        <v>34.271490000000007</v>
      </c>
    </row>
    <row r="167" spans="1:19" x14ac:dyDescent="0.3">
      <c r="A167" s="90"/>
      <c r="B167" s="38" t="s">
        <v>33</v>
      </c>
      <c r="C167" s="38">
        <v>2</v>
      </c>
      <c r="D167" s="38">
        <v>1.2</v>
      </c>
      <c r="E167" s="38">
        <v>250</v>
      </c>
      <c r="F167" s="38">
        <v>90</v>
      </c>
      <c r="G167" s="56" t="s">
        <v>37</v>
      </c>
      <c r="H167" s="38">
        <v>8463287</v>
      </c>
      <c r="I167" s="70">
        <v>773225339</v>
      </c>
      <c r="J167" s="70"/>
      <c r="K167" s="38">
        <f t="shared" si="7"/>
        <v>773225339</v>
      </c>
      <c r="L167" s="38"/>
      <c r="M167" s="38">
        <v>720825047</v>
      </c>
      <c r="N167" s="38"/>
      <c r="O167" s="64"/>
      <c r="P167" s="38">
        <f t="shared" si="9"/>
        <v>720825047</v>
      </c>
      <c r="Q167" s="41">
        <v>13.88</v>
      </c>
      <c r="R167" s="42">
        <v>2.7843</v>
      </c>
      <c r="S167" s="59">
        <f t="shared" si="8"/>
        <v>38.646084000000002</v>
      </c>
    </row>
    <row r="168" spans="1:19" x14ac:dyDescent="0.3">
      <c r="A168" s="90"/>
      <c r="B168" s="38" t="s">
        <v>33</v>
      </c>
      <c r="C168" s="38">
        <v>4</v>
      </c>
      <c r="D168" s="38">
        <v>1.2</v>
      </c>
      <c r="E168" s="38">
        <v>250</v>
      </c>
      <c r="F168" s="38">
        <v>90</v>
      </c>
      <c r="G168" s="56" t="s">
        <v>37</v>
      </c>
      <c r="H168" s="38">
        <v>4018341</v>
      </c>
      <c r="I168" s="70">
        <v>363506581</v>
      </c>
      <c r="J168" s="70"/>
      <c r="K168" s="38">
        <f t="shared" si="7"/>
        <v>363506581</v>
      </c>
      <c r="L168" s="38"/>
      <c r="M168" s="38">
        <v>361050047</v>
      </c>
      <c r="N168" s="38"/>
      <c r="O168" s="64"/>
      <c r="P168" s="38">
        <f t="shared" si="9"/>
        <v>361050047</v>
      </c>
      <c r="Q168" s="41">
        <v>18.71</v>
      </c>
      <c r="R168" s="42">
        <v>2.7789999999999999</v>
      </c>
      <c r="S168" s="59">
        <f t="shared" si="8"/>
        <v>51.995089999999998</v>
      </c>
    </row>
    <row r="169" spans="1:19" x14ac:dyDescent="0.3">
      <c r="A169" s="90"/>
      <c r="B169" s="38" t="s">
        <v>33</v>
      </c>
      <c r="C169" s="38">
        <v>8</v>
      </c>
      <c r="D169" s="38">
        <v>1.2</v>
      </c>
      <c r="E169" s="38">
        <v>250</v>
      </c>
      <c r="F169" s="38">
        <v>90</v>
      </c>
      <c r="G169" s="56" t="s">
        <v>37</v>
      </c>
      <c r="H169" s="38">
        <v>2059021</v>
      </c>
      <c r="I169" s="70">
        <v>185478448</v>
      </c>
      <c r="J169" s="70"/>
      <c r="K169" s="38">
        <f t="shared" si="7"/>
        <v>185478448</v>
      </c>
      <c r="L169" s="38"/>
      <c r="M169" s="38">
        <v>181150047</v>
      </c>
      <c r="N169" s="38"/>
      <c r="O169" s="64"/>
      <c r="P169" s="38">
        <f t="shared" si="9"/>
        <v>181150047</v>
      </c>
      <c r="Q169" s="41">
        <v>25.77</v>
      </c>
      <c r="R169" s="42">
        <v>2.7709999999999999</v>
      </c>
      <c r="S169" s="61">
        <f t="shared" si="8"/>
        <v>71.408670000000001</v>
      </c>
    </row>
    <row r="170" spans="1:19" x14ac:dyDescent="0.3">
      <c r="A170" s="90"/>
      <c r="B170" s="38" t="s">
        <v>33</v>
      </c>
      <c r="C170" s="38">
        <v>1</v>
      </c>
      <c r="D170" s="38">
        <v>1.2</v>
      </c>
      <c r="E170" s="38">
        <v>150</v>
      </c>
      <c r="F170" s="38">
        <v>75</v>
      </c>
      <c r="G170" s="56" t="s">
        <v>37</v>
      </c>
      <c r="H170" s="38">
        <v>20311950</v>
      </c>
      <c r="I170" s="70">
        <v>1442025341</v>
      </c>
      <c r="J170" s="70"/>
      <c r="K170" s="38">
        <f t="shared" si="7"/>
        <v>1442025341</v>
      </c>
      <c r="L170" s="38"/>
      <c r="M170" s="38">
        <v>1440375047</v>
      </c>
      <c r="N170" s="38"/>
      <c r="O170" s="64"/>
      <c r="P170" s="38">
        <f t="shared" si="9"/>
        <v>1440375047</v>
      </c>
      <c r="Q170" s="41">
        <v>8.49</v>
      </c>
      <c r="R170" s="42">
        <v>2.7905000000000002</v>
      </c>
      <c r="S170" s="59">
        <f t="shared" si="8"/>
        <v>23.691345000000002</v>
      </c>
    </row>
    <row r="171" spans="1:19" x14ac:dyDescent="0.3">
      <c r="A171" s="90"/>
      <c r="B171" s="38" t="s">
        <v>33</v>
      </c>
      <c r="C171" s="38">
        <v>2</v>
      </c>
      <c r="D171" s="38">
        <v>1.2</v>
      </c>
      <c r="E171" s="38">
        <v>150</v>
      </c>
      <c r="F171" s="38">
        <v>75</v>
      </c>
      <c r="G171" s="56" t="s">
        <v>37</v>
      </c>
      <c r="H171" s="38">
        <v>10828461</v>
      </c>
      <c r="I171" s="70">
        <v>773250348</v>
      </c>
      <c r="J171" s="70"/>
      <c r="K171" s="38">
        <f t="shared" si="7"/>
        <v>773250348</v>
      </c>
      <c r="L171" s="38"/>
      <c r="M171" s="38">
        <v>720825047</v>
      </c>
      <c r="N171" s="38"/>
      <c r="O171" s="64"/>
      <c r="P171" s="38">
        <f t="shared" si="9"/>
        <v>720825047</v>
      </c>
      <c r="Q171" s="41">
        <v>9.9</v>
      </c>
      <c r="R171" s="42">
        <v>2.7888999999999999</v>
      </c>
      <c r="S171" s="59">
        <f t="shared" si="8"/>
        <v>27.610109999999999</v>
      </c>
    </row>
    <row r="172" spans="1:19" x14ac:dyDescent="0.3">
      <c r="A172" s="90"/>
      <c r="B172" s="38" t="s">
        <v>33</v>
      </c>
      <c r="C172" s="38">
        <v>4</v>
      </c>
      <c r="D172" s="38">
        <v>1.2</v>
      </c>
      <c r="E172" s="38">
        <v>150</v>
      </c>
      <c r="F172" s="38">
        <v>75</v>
      </c>
      <c r="G172" s="56" t="s">
        <v>37</v>
      </c>
      <c r="H172" s="38">
        <v>5107270</v>
      </c>
      <c r="I172" s="70">
        <v>363587916</v>
      </c>
      <c r="J172" s="70"/>
      <c r="K172" s="38">
        <f t="shared" si="7"/>
        <v>363587916</v>
      </c>
      <c r="L172" s="38"/>
      <c r="M172" s="38">
        <v>361050047</v>
      </c>
      <c r="N172" s="38"/>
      <c r="O172" s="64"/>
      <c r="P172" s="38">
        <f t="shared" si="9"/>
        <v>361050047</v>
      </c>
      <c r="Q172" s="41">
        <v>13.47</v>
      </c>
      <c r="R172" s="42">
        <v>2.7848999999999999</v>
      </c>
      <c r="S172" s="59">
        <f t="shared" si="8"/>
        <v>37.512602999999999</v>
      </c>
    </row>
    <row r="173" spans="1:19" x14ac:dyDescent="0.3">
      <c r="A173" s="90"/>
      <c r="B173" s="38" t="s">
        <v>33</v>
      </c>
      <c r="C173" s="38">
        <v>8</v>
      </c>
      <c r="D173" s="38">
        <v>1.2</v>
      </c>
      <c r="E173" s="38">
        <v>150</v>
      </c>
      <c r="F173" s="38">
        <v>75</v>
      </c>
      <c r="G173" s="56" t="s">
        <v>37</v>
      </c>
      <c r="H173" s="38">
        <v>2626679</v>
      </c>
      <c r="I173" s="70">
        <v>185209644</v>
      </c>
      <c r="J173" s="70"/>
      <c r="K173" s="38">
        <f t="shared" si="7"/>
        <v>185209644</v>
      </c>
      <c r="L173" s="38"/>
      <c r="M173" s="38">
        <v>181150047</v>
      </c>
      <c r="N173" s="38"/>
      <c r="O173" s="64"/>
      <c r="P173" s="38">
        <f t="shared" si="9"/>
        <v>181150047</v>
      </c>
      <c r="Q173" s="41">
        <v>18.75</v>
      </c>
      <c r="R173" s="42">
        <v>2.7789000000000001</v>
      </c>
      <c r="S173" s="59">
        <f t="shared" si="8"/>
        <v>52.104375000000005</v>
      </c>
    </row>
    <row r="174" spans="1:19" x14ac:dyDescent="0.3">
      <c r="A174" s="90"/>
      <c r="B174" s="38" t="s">
        <v>33</v>
      </c>
      <c r="C174" s="38">
        <v>1</v>
      </c>
      <c r="D174" s="43">
        <v>1</v>
      </c>
      <c r="E174" s="38">
        <v>150</v>
      </c>
      <c r="F174" s="38">
        <v>90</v>
      </c>
      <c r="G174" s="56" t="s">
        <v>37</v>
      </c>
      <c r="H174" s="38">
        <v>17234650</v>
      </c>
      <c r="I174" s="70">
        <v>1442025413</v>
      </c>
      <c r="J174" s="70"/>
      <c r="K174" s="38">
        <f t="shared" si="7"/>
        <v>1442025413</v>
      </c>
      <c r="L174" s="38"/>
      <c r="M174" s="38">
        <v>1440375047</v>
      </c>
      <c r="N174" s="38"/>
      <c r="O174" s="64"/>
      <c r="P174" s="38">
        <f t="shared" si="9"/>
        <v>1440375047</v>
      </c>
      <c r="Q174" s="41">
        <v>6.32</v>
      </c>
      <c r="R174" s="42">
        <v>2.7928999999999999</v>
      </c>
      <c r="S174" s="62">
        <f t="shared" si="8"/>
        <v>17.651128</v>
      </c>
    </row>
    <row r="175" spans="1:19" x14ac:dyDescent="0.3">
      <c r="A175" s="90"/>
      <c r="B175" s="38" t="s">
        <v>33</v>
      </c>
      <c r="C175" s="38">
        <v>2</v>
      </c>
      <c r="D175" s="43">
        <v>1</v>
      </c>
      <c r="E175" s="38">
        <v>150</v>
      </c>
      <c r="F175" s="38">
        <v>90</v>
      </c>
      <c r="G175" s="56" t="s">
        <v>37</v>
      </c>
      <c r="H175" s="38">
        <v>9171448</v>
      </c>
      <c r="I175" s="70">
        <v>773250366</v>
      </c>
      <c r="J175" s="70"/>
      <c r="K175" s="38">
        <f t="shared" si="7"/>
        <v>773250366</v>
      </c>
      <c r="L175" s="38"/>
      <c r="M175" s="38">
        <v>720825047</v>
      </c>
      <c r="N175" s="38"/>
      <c r="O175" s="64"/>
      <c r="P175" s="38">
        <f t="shared" si="9"/>
        <v>720825047</v>
      </c>
      <c r="Q175" s="41">
        <v>7.28</v>
      </c>
      <c r="R175" s="42">
        <v>2.7919</v>
      </c>
      <c r="S175" s="59">
        <f t="shared" si="8"/>
        <v>20.325032</v>
      </c>
    </row>
    <row r="176" spans="1:19" x14ac:dyDescent="0.3">
      <c r="A176" s="90"/>
      <c r="B176" s="38" t="s">
        <v>33</v>
      </c>
      <c r="C176" s="38">
        <v>4</v>
      </c>
      <c r="D176" s="43">
        <v>1</v>
      </c>
      <c r="E176" s="38">
        <v>150</v>
      </c>
      <c r="F176" s="38">
        <v>90</v>
      </c>
      <c r="G176" s="56" t="s">
        <v>37</v>
      </c>
      <c r="H176" s="38">
        <v>4334870</v>
      </c>
      <c r="I176" s="70">
        <v>362831650</v>
      </c>
      <c r="J176" s="70"/>
      <c r="K176" s="38">
        <f t="shared" si="7"/>
        <v>362831650</v>
      </c>
      <c r="L176" s="38"/>
      <c r="M176" s="38">
        <v>361050047</v>
      </c>
      <c r="N176" s="38"/>
      <c r="O176" s="64"/>
      <c r="P176" s="38">
        <f t="shared" si="9"/>
        <v>361050047</v>
      </c>
      <c r="Q176" s="41">
        <v>9.9600000000000009</v>
      </c>
      <c r="R176" s="42">
        <v>2.7888999999999999</v>
      </c>
      <c r="S176" s="59">
        <f t="shared" si="8"/>
        <v>27.777444000000003</v>
      </c>
    </row>
    <row r="177" spans="1:19" x14ac:dyDescent="0.3">
      <c r="A177" s="90"/>
      <c r="B177" s="38" t="s">
        <v>33</v>
      </c>
      <c r="C177" s="38">
        <v>8</v>
      </c>
      <c r="D177" s="43">
        <v>1</v>
      </c>
      <c r="E177" s="38">
        <v>150</v>
      </c>
      <c r="F177" s="38">
        <v>90</v>
      </c>
      <c r="G177" s="56" t="s">
        <v>37</v>
      </c>
      <c r="H177" s="38">
        <v>2248261</v>
      </c>
      <c r="I177" s="70">
        <v>185690980</v>
      </c>
      <c r="J177" s="70"/>
      <c r="K177" s="38">
        <f t="shared" si="7"/>
        <v>185690980</v>
      </c>
      <c r="L177" s="38"/>
      <c r="M177" s="38">
        <v>181150047</v>
      </c>
      <c r="N177" s="38"/>
      <c r="O177" s="64"/>
      <c r="P177" s="38">
        <f t="shared" si="9"/>
        <v>181150047</v>
      </c>
      <c r="Q177" s="41">
        <v>14.31</v>
      </c>
      <c r="R177" s="42">
        <v>2.7839</v>
      </c>
      <c r="S177" s="59">
        <f t="shared" si="8"/>
        <v>39.837609</v>
      </c>
    </row>
    <row r="178" spans="1:19" x14ac:dyDescent="0.3">
      <c r="A178" s="90"/>
      <c r="B178" s="38" t="s">
        <v>33</v>
      </c>
      <c r="C178" s="38">
        <v>1</v>
      </c>
      <c r="D178" s="38">
        <v>1.2</v>
      </c>
      <c r="E178" s="38">
        <v>150</v>
      </c>
      <c r="F178" s="38">
        <v>90</v>
      </c>
      <c r="G178" s="56" t="s">
        <v>38</v>
      </c>
      <c r="H178" s="38">
        <v>16572724</v>
      </c>
      <c r="I178" s="70">
        <v>1442325403</v>
      </c>
      <c r="J178" s="70"/>
      <c r="K178" s="38">
        <f t="shared" si="7"/>
        <v>1442325403</v>
      </c>
      <c r="L178" s="38"/>
      <c r="M178" s="38">
        <v>1440650047</v>
      </c>
      <c r="N178" s="38"/>
      <c r="O178" s="64"/>
      <c r="P178" s="38">
        <f t="shared" si="9"/>
        <v>1440650047</v>
      </c>
      <c r="Q178" s="41">
        <v>9.41</v>
      </c>
      <c r="R178" s="42">
        <v>2.7896000000000001</v>
      </c>
      <c r="S178" s="59">
        <f t="shared" si="8"/>
        <v>26.250136000000001</v>
      </c>
    </row>
    <row r="179" spans="1:19" x14ac:dyDescent="0.3">
      <c r="A179" s="90"/>
      <c r="B179" s="38" t="s">
        <v>33</v>
      </c>
      <c r="C179" s="38">
        <v>2</v>
      </c>
      <c r="D179" s="38">
        <v>1.2</v>
      </c>
      <c r="E179" s="38">
        <v>150</v>
      </c>
      <c r="F179" s="38">
        <v>90</v>
      </c>
      <c r="G179" s="56" t="s">
        <v>38</v>
      </c>
      <c r="H179" s="38">
        <v>8921813</v>
      </c>
      <c r="I179" s="70">
        <v>773575415</v>
      </c>
      <c r="J179" s="70"/>
      <c r="K179" s="38">
        <f t="shared" si="7"/>
        <v>773575415</v>
      </c>
      <c r="L179" s="38"/>
      <c r="M179" s="38">
        <v>721125047</v>
      </c>
      <c r="N179" s="38"/>
      <c r="O179" s="64"/>
      <c r="P179" s="38">
        <f t="shared" si="9"/>
        <v>721125047</v>
      </c>
      <c r="Q179" s="41">
        <v>11.15</v>
      </c>
      <c r="R179" s="42">
        <v>2.7875999999999999</v>
      </c>
      <c r="S179" s="59">
        <f t="shared" si="8"/>
        <v>31.08174</v>
      </c>
    </row>
    <row r="180" spans="1:19" x14ac:dyDescent="0.3">
      <c r="A180" s="90"/>
      <c r="B180" s="38" t="s">
        <v>33</v>
      </c>
      <c r="C180" s="38">
        <v>4</v>
      </c>
      <c r="D180" s="38">
        <v>1.2</v>
      </c>
      <c r="E180" s="38">
        <v>150</v>
      </c>
      <c r="F180" s="38">
        <v>90</v>
      </c>
      <c r="G180" s="56" t="s">
        <v>38</v>
      </c>
      <c r="H180" s="38"/>
      <c r="I180" s="70"/>
      <c r="J180" s="70"/>
      <c r="K180" s="38">
        <f t="shared" si="7"/>
        <v>0</v>
      </c>
      <c r="L180" s="38"/>
      <c r="M180" s="38"/>
      <c r="N180" s="38"/>
      <c r="O180" s="64"/>
      <c r="P180" s="38">
        <f t="shared" si="9"/>
        <v>0</v>
      </c>
      <c r="Q180" s="41">
        <v>14.83</v>
      </c>
      <c r="R180" s="42">
        <v>2.7835000000000001</v>
      </c>
      <c r="S180" s="59">
        <f t="shared" si="8"/>
        <v>41.279305000000001</v>
      </c>
    </row>
    <row r="181" spans="1:19" x14ac:dyDescent="0.3">
      <c r="A181" s="90"/>
      <c r="B181" s="38" t="s">
        <v>33</v>
      </c>
      <c r="C181" s="38">
        <v>8</v>
      </c>
      <c r="D181" s="38">
        <v>1.2</v>
      </c>
      <c r="E181" s="38">
        <v>150</v>
      </c>
      <c r="F181" s="38">
        <v>90</v>
      </c>
      <c r="G181" s="56" t="s">
        <v>38</v>
      </c>
      <c r="H181" s="38">
        <v>2159668</v>
      </c>
      <c r="I181" s="70">
        <v>183131676</v>
      </c>
      <c r="J181" s="70"/>
      <c r="K181" s="38">
        <f t="shared" ref="K181" si="10">I181-J181</f>
        <v>183131676</v>
      </c>
      <c r="L181" s="38"/>
      <c r="M181" s="38">
        <v>181450047</v>
      </c>
      <c r="N181" s="38"/>
      <c r="O181" s="64"/>
      <c r="P181" s="38">
        <f t="shared" si="9"/>
        <v>181450047</v>
      </c>
      <c r="Q181" s="41">
        <v>21.63</v>
      </c>
      <c r="R181" s="42">
        <v>2.7757999999999998</v>
      </c>
      <c r="S181" s="59">
        <f t="shared" si="8"/>
        <v>60.040553999999993</v>
      </c>
    </row>
    <row r="182" spans="1:19" x14ac:dyDescent="0.3">
      <c r="A182" s="90"/>
      <c r="B182" s="38" t="s">
        <v>34</v>
      </c>
      <c r="C182" s="38">
        <v>1</v>
      </c>
      <c r="D182" s="38">
        <v>1.2</v>
      </c>
      <c r="E182" s="38">
        <v>150</v>
      </c>
      <c r="F182" s="38">
        <v>90</v>
      </c>
      <c r="G182" s="56" t="s">
        <v>37</v>
      </c>
      <c r="H182" s="38">
        <v>3658966</v>
      </c>
      <c r="I182" s="70">
        <v>316800442</v>
      </c>
      <c r="J182" s="70"/>
      <c r="K182" s="38">
        <f t="shared" ref="K182:K225" si="11">I182-J182</f>
        <v>316800442</v>
      </c>
      <c r="L182" s="38"/>
      <c r="M182" s="38">
        <v>314750031</v>
      </c>
      <c r="N182" s="38"/>
      <c r="O182" s="64"/>
      <c r="P182" s="38">
        <f t="shared" si="9"/>
        <v>314750031</v>
      </c>
      <c r="Q182" s="41">
        <v>9.61</v>
      </c>
      <c r="R182" s="42">
        <v>2.7892999999999999</v>
      </c>
      <c r="S182" s="59">
        <f t="shared" si="8"/>
        <v>26.805172999999996</v>
      </c>
    </row>
    <row r="183" spans="1:19" x14ac:dyDescent="0.3">
      <c r="A183" s="90"/>
      <c r="B183" s="38" t="s">
        <v>34</v>
      </c>
      <c r="C183" s="38">
        <v>2</v>
      </c>
      <c r="D183" s="38">
        <v>1.2</v>
      </c>
      <c r="E183" s="38">
        <v>150</v>
      </c>
      <c r="F183" s="38">
        <v>90</v>
      </c>
      <c r="G183" s="56" t="s">
        <v>37</v>
      </c>
      <c r="H183" s="38">
        <v>1851837</v>
      </c>
      <c r="I183" s="70">
        <v>159475389</v>
      </c>
      <c r="J183" s="70"/>
      <c r="K183" s="38">
        <f t="shared" si="11"/>
        <v>159475389</v>
      </c>
      <c r="L183" s="38"/>
      <c r="M183" s="38">
        <v>158025031</v>
      </c>
      <c r="N183" s="38"/>
      <c r="O183" s="64"/>
      <c r="P183" s="38">
        <f t="shared" si="9"/>
        <v>158025031</v>
      </c>
      <c r="Q183" s="41">
        <v>12.37</v>
      </c>
      <c r="R183" s="42">
        <v>2.7860999999999998</v>
      </c>
      <c r="S183" s="59">
        <f t="shared" si="8"/>
        <v>34.464056999999997</v>
      </c>
    </row>
    <row r="184" spans="1:19" x14ac:dyDescent="0.3">
      <c r="A184" s="90"/>
      <c r="B184" s="38" t="s">
        <v>34</v>
      </c>
      <c r="C184" s="38">
        <v>4</v>
      </c>
      <c r="D184" s="38">
        <v>1.2</v>
      </c>
      <c r="E184" s="38">
        <v>150</v>
      </c>
      <c r="F184" s="38">
        <v>90</v>
      </c>
      <c r="G184" s="56" t="s">
        <v>37</v>
      </c>
      <c r="H184" s="38">
        <v>977936</v>
      </c>
      <c r="I184" s="70">
        <v>81094124</v>
      </c>
      <c r="J184" s="70"/>
      <c r="K184" s="38">
        <f t="shared" si="11"/>
        <v>81094124</v>
      </c>
      <c r="L184" s="38"/>
      <c r="M184" s="38">
        <v>79650032</v>
      </c>
      <c r="N184" s="38"/>
      <c r="O184" s="64"/>
      <c r="P184" s="38">
        <f t="shared" si="9"/>
        <v>79650032</v>
      </c>
      <c r="Q184" s="41">
        <v>15.81</v>
      </c>
      <c r="R184" s="42">
        <v>2.7822</v>
      </c>
      <c r="S184" s="59">
        <f t="shared" si="8"/>
        <v>43.986581999999999</v>
      </c>
    </row>
    <row r="185" spans="1:19" x14ac:dyDescent="0.3">
      <c r="A185" s="90"/>
      <c r="B185" s="38" t="s">
        <v>34</v>
      </c>
      <c r="C185" s="38">
        <v>8</v>
      </c>
      <c r="D185" s="43">
        <v>1.2</v>
      </c>
      <c r="E185" s="38">
        <v>150</v>
      </c>
      <c r="F185" s="38">
        <v>90</v>
      </c>
      <c r="G185" s="56" t="s">
        <v>37</v>
      </c>
      <c r="H185" s="38">
        <v>682831</v>
      </c>
      <c r="I185" s="70">
        <v>54734723</v>
      </c>
      <c r="J185" s="70"/>
      <c r="K185" s="38">
        <f t="shared" si="11"/>
        <v>54734723</v>
      </c>
      <c r="L185" s="38"/>
      <c r="M185" s="38">
        <v>40450031</v>
      </c>
      <c r="N185" s="38"/>
      <c r="O185" s="64"/>
      <c r="P185" s="38">
        <f t="shared" si="9"/>
        <v>40450031</v>
      </c>
      <c r="Q185" s="41">
        <v>20.77</v>
      </c>
      <c r="R185" s="42">
        <v>2.7766000000000002</v>
      </c>
      <c r="S185" s="59">
        <f t="shared" si="8"/>
        <v>57.669982000000005</v>
      </c>
    </row>
    <row r="186" spans="1:19" x14ac:dyDescent="0.3">
      <c r="A186" s="90"/>
      <c r="B186" s="38" t="s">
        <v>34</v>
      </c>
      <c r="C186" s="38">
        <v>1</v>
      </c>
      <c r="D186" s="38">
        <v>1.2</v>
      </c>
      <c r="E186" s="38">
        <v>250</v>
      </c>
      <c r="F186" s="38">
        <v>90</v>
      </c>
      <c r="G186" s="56" t="s">
        <v>37</v>
      </c>
      <c r="H186" s="38">
        <v>3522339</v>
      </c>
      <c r="I186" s="70">
        <v>316800409</v>
      </c>
      <c r="J186" s="70"/>
      <c r="K186" s="38">
        <f t="shared" si="11"/>
        <v>316800409</v>
      </c>
      <c r="L186" s="38"/>
      <c r="M186" s="38">
        <v>314750031</v>
      </c>
      <c r="N186" s="38"/>
      <c r="O186" s="64"/>
      <c r="P186" s="38">
        <f t="shared" si="9"/>
        <v>314750031</v>
      </c>
      <c r="Q186" s="41">
        <v>12.49</v>
      </c>
      <c r="R186" s="42">
        <v>2.7858999999999998</v>
      </c>
      <c r="S186" s="59">
        <f t="shared" si="8"/>
        <v>34.795890999999997</v>
      </c>
    </row>
    <row r="187" spans="1:19" x14ac:dyDescent="0.3">
      <c r="A187" s="90"/>
      <c r="B187" s="38" t="s">
        <v>34</v>
      </c>
      <c r="C187" s="38">
        <v>2</v>
      </c>
      <c r="D187" s="38">
        <v>1.2</v>
      </c>
      <c r="E187" s="38">
        <v>250</v>
      </c>
      <c r="F187" s="38">
        <v>90</v>
      </c>
      <c r="G187" s="56" t="s">
        <v>37</v>
      </c>
      <c r="H187" s="38">
        <v>1792908</v>
      </c>
      <c r="I187" s="70">
        <v>159475360</v>
      </c>
      <c r="J187" s="70"/>
      <c r="K187" s="38">
        <f t="shared" si="11"/>
        <v>159475360</v>
      </c>
      <c r="L187" s="38"/>
      <c r="M187" s="38">
        <v>158025031</v>
      </c>
      <c r="N187" s="38"/>
      <c r="O187" s="64"/>
      <c r="P187" s="38">
        <f t="shared" si="9"/>
        <v>158025031</v>
      </c>
      <c r="Q187" s="41">
        <v>15.33</v>
      </c>
      <c r="R187" s="42">
        <v>2.7827999999999999</v>
      </c>
      <c r="S187" s="59">
        <f t="shared" si="8"/>
        <v>42.660324000000003</v>
      </c>
    </row>
    <row r="188" spans="1:19" x14ac:dyDescent="0.3">
      <c r="A188" s="90"/>
      <c r="B188" s="38" t="s">
        <v>34</v>
      </c>
      <c r="C188" s="38">
        <v>4</v>
      </c>
      <c r="D188" s="38">
        <v>1.2</v>
      </c>
      <c r="E188" s="38">
        <v>250</v>
      </c>
      <c r="F188" s="38">
        <v>90</v>
      </c>
      <c r="G188" s="56" t="s">
        <v>37</v>
      </c>
      <c r="H188" s="38">
        <v>941376</v>
      </c>
      <c r="I188" s="70">
        <v>81056595</v>
      </c>
      <c r="J188" s="70"/>
      <c r="K188" s="38">
        <f t="shared" si="11"/>
        <v>81056595</v>
      </c>
      <c r="L188" s="38"/>
      <c r="M188" s="38">
        <v>79650032</v>
      </c>
      <c r="N188" s="38"/>
      <c r="O188" s="64"/>
      <c r="P188" s="38">
        <f t="shared" si="9"/>
        <v>79650032</v>
      </c>
      <c r="Q188" s="41">
        <v>19.3</v>
      </c>
      <c r="R188" s="42">
        <v>2.7783000000000002</v>
      </c>
      <c r="S188" s="59">
        <f t="shared" si="8"/>
        <v>53.621190000000006</v>
      </c>
    </row>
    <row r="189" spans="1:19" x14ac:dyDescent="0.3">
      <c r="A189" s="90"/>
      <c r="B189" s="38" t="s">
        <v>34</v>
      </c>
      <c r="C189" s="38">
        <v>8</v>
      </c>
      <c r="D189" s="38">
        <v>1.2</v>
      </c>
      <c r="E189" s="38">
        <v>250</v>
      </c>
      <c r="F189" s="38">
        <v>90</v>
      </c>
      <c r="G189" s="56" t="s">
        <v>37</v>
      </c>
      <c r="H189" s="38">
        <v>646911</v>
      </c>
      <c r="I189" s="70">
        <v>54666000</v>
      </c>
      <c r="J189" s="70"/>
      <c r="K189" s="38">
        <f t="shared" si="11"/>
        <v>54666000</v>
      </c>
      <c r="L189" s="38"/>
      <c r="M189" s="38">
        <v>40450031</v>
      </c>
      <c r="N189" s="38"/>
      <c r="O189" s="64"/>
      <c r="P189" s="38">
        <f t="shared" si="9"/>
        <v>40450031</v>
      </c>
      <c r="Q189" s="41">
        <v>24.49</v>
      </c>
      <c r="R189" s="42">
        <v>2.7725</v>
      </c>
      <c r="S189" s="59">
        <f t="shared" si="8"/>
        <v>67.898524999999992</v>
      </c>
    </row>
    <row r="190" spans="1:19" x14ac:dyDescent="0.3">
      <c r="A190" s="90"/>
      <c r="B190" s="38" t="s">
        <v>34</v>
      </c>
      <c r="C190" s="38">
        <v>1</v>
      </c>
      <c r="D190" s="38">
        <v>1.2</v>
      </c>
      <c r="E190" s="38">
        <v>150</v>
      </c>
      <c r="F190" s="38">
        <v>75</v>
      </c>
      <c r="G190" s="56" t="s">
        <v>37</v>
      </c>
      <c r="H190" s="38">
        <v>4467377</v>
      </c>
      <c r="I190" s="70">
        <v>316900394</v>
      </c>
      <c r="J190" s="70"/>
      <c r="K190" s="38">
        <f t="shared" si="11"/>
        <v>316900394</v>
      </c>
      <c r="L190" s="38"/>
      <c r="M190" s="38">
        <v>314750031</v>
      </c>
      <c r="N190" s="38"/>
      <c r="O190" s="64"/>
      <c r="P190" s="38">
        <f t="shared" si="9"/>
        <v>314750031</v>
      </c>
      <c r="Q190" s="41">
        <v>8.69</v>
      </c>
      <c r="R190" s="42">
        <v>2.7902999999999998</v>
      </c>
      <c r="S190" s="59">
        <f t="shared" si="8"/>
        <v>24.247706999999998</v>
      </c>
    </row>
    <row r="191" spans="1:19" x14ac:dyDescent="0.3">
      <c r="A191" s="90"/>
      <c r="B191" s="38" t="s">
        <v>34</v>
      </c>
      <c r="C191" s="38">
        <v>2</v>
      </c>
      <c r="D191" s="38">
        <v>1.2</v>
      </c>
      <c r="E191" s="38">
        <v>150</v>
      </c>
      <c r="F191" s="38">
        <v>75</v>
      </c>
      <c r="G191" s="56" t="s">
        <v>37</v>
      </c>
      <c r="H191" s="38">
        <v>2274536</v>
      </c>
      <c r="I191" s="70">
        <v>159512834</v>
      </c>
      <c r="J191" s="70"/>
      <c r="K191" s="38">
        <f t="shared" si="11"/>
        <v>159512834</v>
      </c>
      <c r="L191" s="38"/>
      <c r="M191" s="38">
        <v>158025031</v>
      </c>
      <c r="N191" s="38"/>
      <c r="O191" s="64"/>
      <c r="P191" s="38">
        <f t="shared" si="9"/>
        <v>158025031</v>
      </c>
      <c r="Q191" s="41">
        <v>11</v>
      </c>
      <c r="R191" s="42">
        <v>2.7875999999999999</v>
      </c>
      <c r="S191" s="59">
        <f t="shared" si="8"/>
        <v>30.663599999999999</v>
      </c>
    </row>
    <row r="192" spans="1:19" x14ac:dyDescent="0.3">
      <c r="A192" s="90"/>
      <c r="B192" s="38" t="s">
        <v>34</v>
      </c>
      <c r="C192" s="38">
        <v>4</v>
      </c>
      <c r="D192" s="38">
        <v>1.2</v>
      </c>
      <c r="E192" s="38">
        <v>150</v>
      </c>
      <c r="F192" s="38">
        <v>75</v>
      </c>
      <c r="G192" s="56" t="s">
        <v>37</v>
      </c>
      <c r="H192" s="38">
        <v>1182159</v>
      </c>
      <c r="I192" s="70">
        <v>81012821</v>
      </c>
      <c r="J192" s="70"/>
      <c r="K192" s="38">
        <f t="shared" si="11"/>
        <v>81012821</v>
      </c>
      <c r="L192" s="38"/>
      <c r="M192" s="38">
        <v>79650032</v>
      </c>
      <c r="N192" s="38"/>
      <c r="O192" s="64"/>
      <c r="P192" s="38">
        <f t="shared" si="9"/>
        <v>79650032</v>
      </c>
      <c r="Q192" s="41">
        <v>14.01</v>
      </c>
      <c r="R192" s="42">
        <v>2.7843</v>
      </c>
      <c r="S192" s="59">
        <f t="shared" si="8"/>
        <v>39.008043000000001</v>
      </c>
    </row>
    <row r="193" spans="1:19" x14ac:dyDescent="0.3">
      <c r="A193" s="90"/>
      <c r="B193" s="38" t="s">
        <v>34</v>
      </c>
      <c r="C193" s="38">
        <v>8</v>
      </c>
      <c r="D193" s="38">
        <v>1.2</v>
      </c>
      <c r="E193" s="38">
        <v>150</v>
      </c>
      <c r="F193" s="38">
        <v>75</v>
      </c>
      <c r="G193" s="56" t="s">
        <v>37</v>
      </c>
      <c r="H193" s="38">
        <v>815735</v>
      </c>
      <c r="I193" s="70">
        <v>54703492</v>
      </c>
      <c r="J193" s="70"/>
      <c r="K193" s="38">
        <f t="shared" si="11"/>
        <v>54703492</v>
      </c>
      <c r="L193" s="38"/>
      <c r="M193" s="38">
        <v>40450031</v>
      </c>
      <c r="N193" s="38"/>
      <c r="O193" s="64"/>
      <c r="P193" s="38">
        <f t="shared" si="9"/>
        <v>40450031</v>
      </c>
      <c r="Q193" s="41">
        <v>17.82</v>
      </c>
      <c r="R193" s="42">
        <v>2.7799</v>
      </c>
      <c r="S193" s="59">
        <f t="shared" si="8"/>
        <v>49.537818000000001</v>
      </c>
    </row>
    <row r="194" spans="1:19" x14ac:dyDescent="0.3">
      <c r="A194" s="90"/>
      <c r="B194" s="38" t="s">
        <v>34</v>
      </c>
      <c r="C194" s="38">
        <v>1</v>
      </c>
      <c r="D194" s="43">
        <v>1</v>
      </c>
      <c r="E194" s="38">
        <v>150</v>
      </c>
      <c r="F194" s="38">
        <v>90</v>
      </c>
      <c r="G194" s="56" t="s">
        <v>37</v>
      </c>
      <c r="H194" s="38">
        <v>3831634</v>
      </c>
      <c r="I194" s="70">
        <v>316800351</v>
      </c>
      <c r="J194" s="70"/>
      <c r="K194" s="38">
        <f t="shared" si="11"/>
        <v>316800351</v>
      </c>
      <c r="L194" s="38"/>
      <c r="M194" s="38">
        <v>314750031</v>
      </c>
      <c r="N194" s="38"/>
      <c r="O194" s="64"/>
      <c r="P194" s="38">
        <f t="shared" si="9"/>
        <v>314750031</v>
      </c>
      <c r="Q194" s="41">
        <v>6.59</v>
      </c>
      <c r="R194" s="42">
        <v>2.7927</v>
      </c>
      <c r="S194" s="59">
        <f t="shared" si="8"/>
        <v>18.403893</v>
      </c>
    </row>
    <row r="195" spans="1:19" x14ac:dyDescent="0.3">
      <c r="A195" s="90"/>
      <c r="B195" s="38" t="s">
        <v>34</v>
      </c>
      <c r="C195" s="38">
        <v>2</v>
      </c>
      <c r="D195" s="43">
        <v>1</v>
      </c>
      <c r="E195" s="38">
        <v>150</v>
      </c>
      <c r="F195" s="38">
        <v>90</v>
      </c>
      <c r="G195" s="56" t="s">
        <v>37</v>
      </c>
      <c r="H195" s="38">
        <v>1938873</v>
      </c>
      <c r="I195" s="70">
        <v>159525423</v>
      </c>
      <c r="J195" s="70"/>
      <c r="K195" s="38">
        <f t="shared" si="11"/>
        <v>159525423</v>
      </c>
      <c r="L195" s="38"/>
      <c r="M195" s="38">
        <v>158025031</v>
      </c>
      <c r="N195" s="38"/>
      <c r="O195" s="64"/>
      <c r="P195" s="38">
        <f t="shared" si="9"/>
        <v>158025031</v>
      </c>
      <c r="Q195" s="41">
        <v>8.36</v>
      </c>
      <c r="R195" s="42">
        <v>2.7907000000000002</v>
      </c>
      <c r="S195" s="59">
        <f t="shared" ref="S195:S226" si="12">Q195*R195</f>
        <v>23.330252000000002</v>
      </c>
    </row>
    <row r="196" spans="1:19" x14ac:dyDescent="0.3">
      <c r="A196" s="90"/>
      <c r="B196" s="38" t="s">
        <v>34</v>
      </c>
      <c r="C196" s="38">
        <v>4</v>
      </c>
      <c r="D196" s="43">
        <v>1</v>
      </c>
      <c r="E196" s="38">
        <v>150</v>
      </c>
      <c r="F196" s="38">
        <v>90</v>
      </c>
      <c r="G196" s="56" t="s">
        <v>37</v>
      </c>
      <c r="H196" s="38">
        <v>1012756</v>
      </c>
      <c r="I196" s="70">
        <v>81000351</v>
      </c>
      <c r="J196" s="70"/>
      <c r="K196" s="38">
        <f t="shared" si="11"/>
        <v>81000351</v>
      </c>
      <c r="L196" s="38"/>
      <c r="M196" s="38">
        <v>79650032</v>
      </c>
      <c r="N196" s="38"/>
      <c r="O196" s="64"/>
      <c r="P196" s="38">
        <f t="shared" ref="P196:P259" si="13">M196-N196-O196</f>
        <v>79650032</v>
      </c>
      <c r="Q196" s="41">
        <v>10.79</v>
      </c>
      <c r="R196" s="42">
        <v>2.7879999999999998</v>
      </c>
      <c r="S196" s="59">
        <f t="shared" si="12"/>
        <v>30.082519999999995</v>
      </c>
    </row>
    <row r="197" spans="1:19" x14ac:dyDescent="0.3">
      <c r="A197" s="90"/>
      <c r="B197" s="38" t="s">
        <v>34</v>
      </c>
      <c r="C197" s="38">
        <v>8</v>
      </c>
      <c r="D197" s="43">
        <v>1</v>
      </c>
      <c r="E197" s="38">
        <v>150</v>
      </c>
      <c r="F197" s="38">
        <v>90</v>
      </c>
      <c r="G197" s="56" t="s">
        <v>37</v>
      </c>
      <c r="H197" s="38">
        <v>701812</v>
      </c>
      <c r="I197" s="70">
        <v>54682664</v>
      </c>
      <c r="J197" s="70"/>
      <c r="K197" s="38">
        <f t="shared" si="11"/>
        <v>54682664</v>
      </c>
      <c r="L197" s="38"/>
      <c r="M197" s="38">
        <v>40450031</v>
      </c>
      <c r="N197" s="38"/>
      <c r="O197" s="64"/>
      <c r="P197" s="38">
        <f t="shared" si="13"/>
        <v>40450031</v>
      </c>
      <c r="Q197" s="41">
        <v>13.99</v>
      </c>
      <c r="R197" s="42">
        <v>2.7844000000000002</v>
      </c>
      <c r="S197" s="59">
        <f t="shared" si="12"/>
        <v>38.953756000000006</v>
      </c>
    </row>
    <row r="198" spans="1:19" x14ac:dyDescent="0.3">
      <c r="A198" s="90"/>
      <c r="B198" s="38" t="s">
        <v>34</v>
      </c>
      <c r="C198" s="38">
        <v>1</v>
      </c>
      <c r="D198" s="38">
        <v>1.2</v>
      </c>
      <c r="E198" s="38">
        <v>150</v>
      </c>
      <c r="F198" s="38">
        <v>90</v>
      </c>
      <c r="G198" s="56" t="s">
        <v>38</v>
      </c>
      <c r="H198" s="38">
        <v>7193238</v>
      </c>
      <c r="I198" s="70">
        <v>623925387</v>
      </c>
      <c r="J198" s="70"/>
      <c r="K198" s="38">
        <f t="shared" si="11"/>
        <v>623925387</v>
      </c>
      <c r="L198" s="38"/>
      <c r="M198" s="38">
        <v>622225031</v>
      </c>
      <c r="N198" s="38"/>
      <c r="O198" s="64"/>
      <c r="P198" s="38">
        <f t="shared" si="13"/>
        <v>622225031</v>
      </c>
      <c r="Q198" s="41">
        <v>9.8000000000000007</v>
      </c>
      <c r="R198" s="42">
        <v>2.7890999999999999</v>
      </c>
      <c r="S198" s="59">
        <f t="shared" si="12"/>
        <v>27.333180000000002</v>
      </c>
    </row>
    <row r="199" spans="1:19" x14ac:dyDescent="0.3">
      <c r="A199" s="90"/>
      <c r="B199" s="38" t="s">
        <v>34</v>
      </c>
      <c r="C199" s="38">
        <v>2</v>
      </c>
      <c r="D199" s="38">
        <v>1.2</v>
      </c>
      <c r="E199" s="38">
        <v>150</v>
      </c>
      <c r="F199" s="38">
        <v>90</v>
      </c>
      <c r="G199" s="56" t="s">
        <v>38</v>
      </c>
      <c r="H199" s="38">
        <v>3624329</v>
      </c>
      <c r="I199" s="70">
        <v>313300378</v>
      </c>
      <c r="J199" s="70"/>
      <c r="K199" s="38">
        <f t="shared" si="11"/>
        <v>313300378</v>
      </c>
      <c r="L199" s="38"/>
      <c r="M199" s="38">
        <v>311900031</v>
      </c>
      <c r="N199" s="38"/>
      <c r="O199" s="64"/>
      <c r="P199" s="38">
        <f t="shared" si="13"/>
        <v>311900031</v>
      </c>
      <c r="Q199" s="41">
        <v>12.06</v>
      </c>
      <c r="R199" s="42">
        <v>2.7877000000000001</v>
      </c>
      <c r="S199" s="59">
        <f t="shared" si="12"/>
        <v>33.619662000000005</v>
      </c>
    </row>
    <row r="200" spans="1:19" x14ac:dyDescent="0.3">
      <c r="A200" s="90"/>
      <c r="B200" s="38" t="s">
        <v>34</v>
      </c>
      <c r="C200" s="38">
        <v>4</v>
      </c>
      <c r="D200" s="38">
        <v>1.2</v>
      </c>
      <c r="E200" s="38">
        <v>150</v>
      </c>
      <c r="F200" s="38">
        <v>90</v>
      </c>
      <c r="G200" s="56" t="s">
        <v>38</v>
      </c>
      <c r="H200" s="38"/>
      <c r="I200" s="70"/>
      <c r="J200" s="70"/>
      <c r="K200" s="38">
        <f t="shared" si="11"/>
        <v>0</v>
      </c>
      <c r="L200" s="38"/>
      <c r="M200" s="38"/>
      <c r="N200" s="38"/>
      <c r="O200" s="64"/>
      <c r="P200" s="38">
        <f t="shared" si="13"/>
        <v>0</v>
      </c>
      <c r="Q200" s="41">
        <v>15.68</v>
      </c>
      <c r="R200" s="42">
        <v>2.7825000000000002</v>
      </c>
      <c r="S200" s="59">
        <f t="shared" si="12"/>
        <v>43.629600000000003</v>
      </c>
    </row>
    <row r="201" spans="1:19" ht="15" thickBot="1" x14ac:dyDescent="0.35">
      <c r="A201" s="91"/>
      <c r="B201" s="44" t="s">
        <v>34</v>
      </c>
      <c r="C201" s="44">
        <v>8</v>
      </c>
      <c r="D201" s="44">
        <v>1.2</v>
      </c>
      <c r="E201" s="44">
        <v>150</v>
      </c>
      <c r="F201" s="44">
        <v>90</v>
      </c>
      <c r="G201" s="57" t="s">
        <v>38</v>
      </c>
      <c r="H201" s="38">
        <v>1280853</v>
      </c>
      <c r="I201" s="70">
        <v>106240993</v>
      </c>
      <c r="J201" s="70"/>
      <c r="K201" s="38">
        <f t="shared" ref="K201" si="14">I201-J201</f>
        <v>106240993</v>
      </c>
      <c r="L201" s="38"/>
      <c r="M201" s="38">
        <v>79125031</v>
      </c>
      <c r="N201" s="44"/>
      <c r="O201" s="65"/>
      <c r="P201" s="44">
        <f t="shared" si="13"/>
        <v>79125031</v>
      </c>
      <c r="Q201" s="45">
        <v>21.03</v>
      </c>
      <c r="R201" s="46">
        <v>2.7764000000000002</v>
      </c>
      <c r="S201" s="60">
        <f t="shared" si="12"/>
        <v>58.387692000000008</v>
      </c>
    </row>
    <row r="202" spans="1:19" ht="14.4" customHeight="1" x14ac:dyDescent="0.3">
      <c r="A202" s="99" t="s">
        <v>41</v>
      </c>
      <c r="B202" s="47" t="s">
        <v>31</v>
      </c>
      <c r="C202" s="47">
        <v>1</v>
      </c>
      <c r="D202" s="47">
        <v>1.2</v>
      </c>
      <c r="E202" s="47">
        <v>150</v>
      </c>
      <c r="F202" s="47">
        <v>90</v>
      </c>
      <c r="G202" s="55" t="s">
        <v>37</v>
      </c>
      <c r="H202" s="47">
        <v>1605652</v>
      </c>
      <c r="I202" s="69">
        <v>134323367</v>
      </c>
      <c r="J202" s="69"/>
      <c r="K202" s="38">
        <f t="shared" si="11"/>
        <v>134323367</v>
      </c>
      <c r="L202" s="47"/>
      <c r="M202" s="47">
        <v>103106016</v>
      </c>
      <c r="N202" s="47"/>
      <c r="O202" s="63"/>
      <c r="P202" s="38">
        <f t="shared" si="13"/>
        <v>103106016</v>
      </c>
      <c r="Q202" s="48">
        <v>9.32</v>
      </c>
      <c r="R202" s="49">
        <v>2.7896000000000001</v>
      </c>
      <c r="S202" s="58">
        <f t="shared" si="12"/>
        <v>25.999072000000002</v>
      </c>
    </row>
    <row r="203" spans="1:19" x14ac:dyDescent="0.3">
      <c r="A203" s="90"/>
      <c r="B203" s="38" t="s">
        <v>31</v>
      </c>
      <c r="C203" s="38">
        <v>1</v>
      </c>
      <c r="D203" s="38">
        <v>1.2</v>
      </c>
      <c r="E203" s="38">
        <v>250</v>
      </c>
      <c r="F203" s="38">
        <v>90</v>
      </c>
      <c r="G203" s="56" t="s">
        <v>37</v>
      </c>
      <c r="H203" s="38">
        <v>1521088</v>
      </c>
      <c r="I203" s="70">
        <v>134323337</v>
      </c>
      <c r="J203" s="70"/>
      <c r="K203" s="38">
        <f t="shared" si="11"/>
        <v>134323337</v>
      </c>
      <c r="L203" s="38"/>
      <c r="M203" s="38">
        <v>103106016</v>
      </c>
      <c r="N203" s="38"/>
      <c r="O203" s="64"/>
      <c r="P203" s="38">
        <f t="shared" si="13"/>
        <v>103106016</v>
      </c>
      <c r="Q203" s="41">
        <v>12.07</v>
      </c>
      <c r="R203" s="42">
        <v>2.8763999999999998</v>
      </c>
      <c r="S203" s="59">
        <f t="shared" si="12"/>
        <v>34.718147999999999</v>
      </c>
    </row>
    <row r="204" spans="1:19" x14ac:dyDescent="0.3">
      <c r="A204" s="90"/>
      <c r="B204" s="38" t="s">
        <v>31</v>
      </c>
      <c r="C204" s="38">
        <v>1</v>
      </c>
      <c r="D204" s="38">
        <v>1.2</v>
      </c>
      <c r="E204" s="38">
        <v>150</v>
      </c>
      <c r="F204" s="38">
        <v>75</v>
      </c>
      <c r="G204" s="56" t="s">
        <v>37</v>
      </c>
      <c r="H204" s="38">
        <v>1932587</v>
      </c>
      <c r="I204" s="70">
        <v>134323344</v>
      </c>
      <c r="J204" s="70"/>
      <c r="K204" s="38">
        <f t="shared" si="11"/>
        <v>134323344</v>
      </c>
      <c r="L204" s="38"/>
      <c r="M204" s="38">
        <v>103106016</v>
      </c>
      <c r="N204" s="38"/>
      <c r="O204" s="64"/>
      <c r="P204" s="38">
        <f t="shared" si="13"/>
        <v>103106016</v>
      </c>
      <c r="Q204" s="41">
        <v>8.51</v>
      </c>
      <c r="R204" s="42">
        <v>2.7904</v>
      </c>
      <c r="S204" s="59">
        <f t="shared" si="12"/>
        <v>23.746303999999999</v>
      </c>
    </row>
    <row r="205" spans="1:19" x14ac:dyDescent="0.3">
      <c r="A205" s="90"/>
      <c r="B205" s="38" t="s">
        <v>31</v>
      </c>
      <c r="C205" s="38">
        <v>1</v>
      </c>
      <c r="D205" s="43">
        <v>1</v>
      </c>
      <c r="E205" s="38">
        <v>150</v>
      </c>
      <c r="F205" s="38">
        <v>90</v>
      </c>
      <c r="G205" s="56" t="s">
        <v>37</v>
      </c>
      <c r="H205" s="38">
        <v>1653199</v>
      </c>
      <c r="I205" s="70">
        <v>134323367</v>
      </c>
      <c r="J205" s="70"/>
      <c r="K205" s="38">
        <f t="shared" si="11"/>
        <v>134323367</v>
      </c>
      <c r="L205" s="38"/>
      <c r="M205" s="38">
        <v>103106016</v>
      </c>
      <c r="N205" s="38"/>
      <c r="O205" s="64"/>
      <c r="P205" s="38">
        <f t="shared" si="13"/>
        <v>103106016</v>
      </c>
      <c r="Q205" s="41">
        <v>8.4</v>
      </c>
      <c r="R205" s="42">
        <v>2.7909000000000002</v>
      </c>
      <c r="S205" s="59">
        <f t="shared" si="12"/>
        <v>23.443560000000002</v>
      </c>
    </row>
    <row r="206" spans="1:19" x14ac:dyDescent="0.3">
      <c r="A206" s="90"/>
      <c r="B206" s="38" t="s">
        <v>31</v>
      </c>
      <c r="C206" s="38">
        <v>1</v>
      </c>
      <c r="D206" s="38">
        <v>1.2</v>
      </c>
      <c r="E206" s="38">
        <v>150</v>
      </c>
      <c r="F206" s="38">
        <v>90</v>
      </c>
      <c r="G206" s="56" t="s">
        <v>38</v>
      </c>
      <c r="H206" s="38">
        <v>1599304</v>
      </c>
      <c r="I206" s="70">
        <v>134323376</v>
      </c>
      <c r="J206" s="70"/>
      <c r="K206" s="38">
        <f t="shared" si="11"/>
        <v>134323376</v>
      </c>
      <c r="L206" s="38"/>
      <c r="M206" s="38">
        <v>103106016</v>
      </c>
      <c r="N206" s="38"/>
      <c r="O206" s="64"/>
      <c r="P206" s="38">
        <f t="shared" si="13"/>
        <v>103106016</v>
      </c>
      <c r="Q206" s="41">
        <v>9.3699999999999992</v>
      </c>
      <c r="R206" s="42">
        <v>2.7896999999999998</v>
      </c>
      <c r="S206" s="59">
        <f t="shared" si="12"/>
        <v>26.139488999999998</v>
      </c>
    </row>
    <row r="207" spans="1:19" x14ac:dyDescent="0.3">
      <c r="A207" s="90"/>
      <c r="B207" s="38" t="s">
        <v>33</v>
      </c>
      <c r="C207" s="38">
        <v>1</v>
      </c>
      <c r="D207" s="38">
        <v>1.2</v>
      </c>
      <c r="E207" s="38">
        <v>150</v>
      </c>
      <c r="F207" s="38">
        <v>90</v>
      </c>
      <c r="G207" s="56" t="s">
        <v>37</v>
      </c>
      <c r="H207" s="38">
        <v>1593445</v>
      </c>
      <c r="I207" s="70">
        <v>134395470</v>
      </c>
      <c r="J207" s="70"/>
      <c r="K207" s="38">
        <f t="shared" si="11"/>
        <v>134395470</v>
      </c>
      <c r="L207" s="38"/>
      <c r="M207" s="74">
        <v>103124045</v>
      </c>
      <c r="N207" s="38"/>
      <c r="O207" s="64"/>
      <c r="P207" s="38">
        <f t="shared" si="13"/>
        <v>103124045</v>
      </c>
      <c r="Q207" s="41">
        <v>9.35</v>
      </c>
      <c r="R207" s="42">
        <v>2.7896000000000001</v>
      </c>
      <c r="S207" s="59">
        <f t="shared" si="12"/>
        <v>26.08276</v>
      </c>
    </row>
    <row r="208" spans="1:19" x14ac:dyDescent="0.3">
      <c r="A208" s="90"/>
      <c r="B208" s="38" t="s">
        <v>33</v>
      </c>
      <c r="C208" s="38">
        <v>2</v>
      </c>
      <c r="D208" s="38">
        <v>1.2</v>
      </c>
      <c r="E208" s="38">
        <v>150</v>
      </c>
      <c r="F208" s="38">
        <v>90</v>
      </c>
      <c r="G208" s="56" t="s">
        <v>37</v>
      </c>
      <c r="H208" s="38">
        <v>863800</v>
      </c>
      <c r="I208" s="70">
        <v>71845450</v>
      </c>
      <c r="J208" s="70"/>
      <c r="K208" s="38">
        <f t="shared" si="11"/>
        <v>71845450</v>
      </c>
      <c r="L208" s="38"/>
      <c r="M208" s="74">
        <v>51599045</v>
      </c>
      <c r="N208" s="38"/>
      <c r="O208" s="64"/>
      <c r="P208" s="38">
        <f t="shared" si="13"/>
        <v>51599045</v>
      </c>
      <c r="Q208" s="41">
        <v>11.27</v>
      </c>
      <c r="R208" s="42">
        <v>2.7873999999999999</v>
      </c>
      <c r="S208" s="59">
        <f t="shared" si="12"/>
        <v>31.413997999999996</v>
      </c>
    </row>
    <row r="209" spans="1:19" x14ac:dyDescent="0.3">
      <c r="A209" s="90"/>
      <c r="B209" s="38" t="s">
        <v>33</v>
      </c>
      <c r="C209" s="38">
        <v>4</v>
      </c>
      <c r="D209" s="38">
        <v>1.2</v>
      </c>
      <c r="E209" s="38">
        <v>150</v>
      </c>
      <c r="F209" s="38">
        <v>90</v>
      </c>
      <c r="G209" s="56" t="s">
        <v>37</v>
      </c>
      <c r="H209" s="38">
        <v>439354</v>
      </c>
      <c r="I209" s="70">
        <v>33763445</v>
      </c>
      <c r="J209" s="70"/>
      <c r="K209" s="38">
        <f t="shared" si="11"/>
        <v>33763445</v>
      </c>
      <c r="L209" s="38"/>
      <c r="M209" s="74">
        <v>25836045</v>
      </c>
      <c r="N209" s="38"/>
      <c r="O209" s="64"/>
      <c r="P209" s="38">
        <f t="shared" si="13"/>
        <v>25836045</v>
      </c>
      <c r="Q209" s="41">
        <v>15.45</v>
      </c>
      <c r="R209" s="42">
        <v>2.7827000000000002</v>
      </c>
      <c r="S209" s="59">
        <f t="shared" si="12"/>
        <v>42.992715000000004</v>
      </c>
    </row>
    <row r="210" spans="1:19" x14ac:dyDescent="0.3">
      <c r="A210" s="90"/>
      <c r="B210" s="38" t="s">
        <v>33</v>
      </c>
      <c r="C210" s="38">
        <v>8</v>
      </c>
      <c r="D210" s="43">
        <v>1.2</v>
      </c>
      <c r="E210" s="38">
        <v>150</v>
      </c>
      <c r="F210" s="38">
        <v>90</v>
      </c>
      <c r="G210" s="56" t="s">
        <v>37</v>
      </c>
      <c r="H210" s="38">
        <v>252899</v>
      </c>
      <c r="I210" s="70">
        <v>17261993</v>
      </c>
      <c r="J210" s="70"/>
      <c r="K210" s="38">
        <f t="shared" si="11"/>
        <v>17261993</v>
      </c>
      <c r="L210" s="38"/>
      <c r="M210" s="74">
        <v>12954045</v>
      </c>
      <c r="N210" s="38"/>
      <c r="O210" s="64"/>
      <c r="P210" s="38">
        <f t="shared" si="13"/>
        <v>12954045</v>
      </c>
      <c r="Q210" s="41">
        <v>22.15</v>
      </c>
      <c r="R210" s="42">
        <v>2.7751000000000001</v>
      </c>
      <c r="S210" s="59">
        <f t="shared" si="12"/>
        <v>61.468465000000002</v>
      </c>
    </row>
    <row r="211" spans="1:19" x14ac:dyDescent="0.3">
      <c r="A211" s="90"/>
      <c r="B211" s="38" t="s">
        <v>33</v>
      </c>
      <c r="C211" s="38">
        <v>1</v>
      </c>
      <c r="D211" s="38">
        <v>1.2</v>
      </c>
      <c r="E211" s="38">
        <v>250</v>
      </c>
      <c r="F211" s="38">
        <v>90</v>
      </c>
      <c r="G211" s="56" t="s">
        <v>37</v>
      </c>
      <c r="H211" s="38">
        <v>1533417</v>
      </c>
      <c r="I211" s="70">
        <v>134395431</v>
      </c>
      <c r="J211" s="70"/>
      <c r="K211" s="38">
        <f t="shared" si="11"/>
        <v>134395431</v>
      </c>
      <c r="L211" s="38"/>
      <c r="M211" s="74">
        <v>103124045</v>
      </c>
      <c r="N211" s="38"/>
      <c r="O211" s="64"/>
      <c r="P211" s="38">
        <f t="shared" si="13"/>
        <v>103124045</v>
      </c>
      <c r="Q211" s="41">
        <v>12.24</v>
      </c>
      <c r="R211" s="42">
        <v>2.7863000000000002</v>
      </c>
      <c r="S211" s="59">
        <f t="shared" si="12"/>
        <v>34.104312</v>
      </c>
    </row>
    <row r="212" spans="1:19" x14ac:dyDescent="0.3">
      <c r="A212" s="90"/>
      <c r="B212" s="38" t="s">
        <v>33</v>
      </c>
      <c r="C212" s="38">
        <v>2</v>
      </c>
      <c r="D212" s="38">
        <v>1.2</v>
      </c>
      <c r="E212" s="38">
        <v>250</v>
      </c>
      <c r="F212" s="38">
        <v>90</v>
      </c>
      <c r="G212" s="56" t="s">
        <v>37</v>
      </c>
      <c r="H212" s="38">
        <v>837494</v>
      </c>
      <c r="I212" s="70">
        <v>71844915</v>
      </c>
      <c r="J212" s="70"/>
      <c r="K212" s="38">
        <f t="shared" si="11"/>
        <v>71844915</v>
      </c>
      <c r="L212" s="38"/>
      <c r="M212" s="74">
        <v>51599045</v>
      </c>
      <c r="N212" s="38"/>
      <c r="O212" s="64"/>
      <c r="P212" s="38">
        <f t="shared" si="13"/>
        <v>51599045</v>
      </c>
      <c r="Q212" s="41">
        <v>14.15</v>
      </c>
      <c r="R212" s="42">
        <v>2.7841</v>
      </c>
      <c r="S212" s="59">
        <f t="shared" si="12"/>
        <v>39.395015000000001</v>
      </c>
    </row>
    <row r="213" spans="1:19" x14ac:dyDescent="0.3">
      <c r="A213" s="90"/>
      <c r="B213" s="38" t="s">
        <v>33</v>
      </c>
      <c r="C213" s="38">
        <v>4</v>
      </c>
      <c r="D213" s="38">
        <v>1.2</v>
      </c>
      <c r="E213" s="38">
        <v>250</v>
      </c>
      <c r="F213" s="38">
        <v>90</v>
      </c>
      <c r="G213" s="56" t="s">
        <v>37</v>
      </c>
      <c r="H213" s="38">
        <v>425385</v>
      </c>
      <c r="I213" s="70">
        <v>33766173</v>
      </c>
      <c r="J213" s="70"/>
      <c r="K213" s="38">
        <f t="shared" si="11"/>
        <v>33766173</v>
      </c>
      <c r="L213" s="38"/>
      <c r="M213" s="74">
        <v>25836045</v>
      </c>
      <c r="N213" s="38"/>
      <c r="O213" s="64"/>
      <c r="P213" s="38">
        <f t="shared" si="13"/>
        <v>25836045</v>
      </c>
      <c r="Q213" s="41">
        <v>18.78</v>
      </c>
      <c r="R213" s="42">
        <v>2.7789000000000001</v>
      </c>
      <c r="S213" s="59">
        <f t="shared" si="12"/>
        <v>52.187742000000007</v>
      </c>
    </row>
    <row r="214" spans="1:19" x14ac:dyDescent="0.3">
      <c r="A214" s="90"/>
      <c r="B214" s="38" t="s">
        <v>33</v>
      </c>
      <c r="C214" s="38">
        <v>8</v>
      </c>
      <c r="D214" s="38">
        <v>1.2</v>
      </c>
      <c r="E214" s="38">
        <v>250</v>
      </c>
      <c r="F214" s="38">
        <v>90</v>
      </c>
      <c r="G214" s="56" t="s">
        <v>37</v>
      </c>
      <c r="H214" s="38">
        <v>1919159</v>
      </c>
      <c r="I214" s="70">
        <v>172795915</v>
      </c>
      <c r="J214" s="70"/>
      <c r="K214" s="38">
        <f t="shared" si="11"/>
        <v>172795915</v>
      </c>
      <c r="L214" s="38"/>
      <c r="M214" s="38">
        <v>129540045</v>
      </c>
      <c r="N214" s="38"/>
      <c r="O214" s="64"/>
      <c r="P214" s="38">
        <f t="shared" si="13"/>
        <v>129540045</v>
      </c>
      <c r="Q214" s="41">
        <v>25.96</v>
      </c>
      <c r="R214" s="42">
        <v>2.7707000000000002</v>
      </c>
      <c r="S214" s="61">
        <f t="shared" si="12"/>
        <v>71.927372000000005</v>
      </c>
    </row>
    <row r="215" spans="1:19" x14ac:dyDescent="0.3">
      <c r="A215" s="90"/>
      <c r="B215" s="38" t="s">
        <v>33</v>
      </c>
      <c r="C215" s="38">
        <v>1</v>
      </c>
      <c r="D215" s="38">
        <v>1.2</v>
      </c>
      <c r="E215" s="38">
        <v>150</v>
      </c>
      <c r="F215" s="38">
        <v>75</v>
      </c>
      <c r="G215" s="56" t="s">
        <v>37</v>
      </c>
      <c r="H215" s="38">
        <v>18887665</v>
      </c>
      <c r="I215" s="70">
        <v>1343950442</v>
      </c>
      <c r="J215" s="70"/>
      <c r="K215" s="38">
        <f t="shared" si="11"/>
        <v>1343950442</v>
      </c>
      <c r="L215" s="38"/>
      <c r="M215" s="38">
        <v>1031240045</v>
      </c>
      <c r="N215" s="38"/>
      <c r="O215" s="64"/>
      <c r="P215" s="38">
        <f t="shared" si="13"/>
        <v>1031240045</v>
      </c>
      <c r="Q215" s="41">
        <v>8.4700000000000006</v>
      </c>
      <c r="R215" s="42">
        <v>2.7906</v>
      </c>
      <c r="S215" s="59">
        <f t="shared" si="12"/>
        <v>23.636382000000001</v>
      </c>
    </row>
    <row r="216" spans="1:19" x14ac:dyDescent="0.3">
      <c r="A216" s="90"/>
      <c r="B216" s="38" t="s">
        <v>33</v>
      </c>
      <c r="C216" s="38">
        <v>2</v>
      </c>
      <c r="D216" s="38">
        <v>1.2</v>
      </c>
      <c r="E216" s="38">
        <v>150</v>
      </c>
      <c r="F216" s="38">
        <v>75</v>
      </c>
      <c r="G216" s="56" t="s">
        <v>37</v>
      </c>
      <c r="H216" s="38">
        <v>10062317</v>
      </c>
      <c r="I216" s="70">
        <v>718520422</v>
      </c>
      <c r="J216" s="70"/>
      <c r="K216" s="38">
        <f t="shared" si="11"/>
        <v>718520422</v>
      </c>
      <c r="L216" s="38"/>
      <c r="M216" s="38">
        <v>515990045</v>
      </c>
      <c r="N216" s="38"/>
      <c r="O216" s="64"/>
      <c r="P216" s="38">
        <f t="shared" si="13"/>
        <v>515990045</v>
      </c>
      <c r="Q216" s="41">
        <v>10.11</v>
      </c>
      <c r="R216" s="42">
        <v>2.7887</v>
      </c>
      <c r="S216" s="59">
        <f t="shared" si="12"/>
        <v>28.193756999999998</v>
      </c>
    </row>
    <row r="217" spans="1:19" x14ac:dyDescent="0.3">
      <c r="A217" s="90"/>
      <c r="B217" s="38" t="s">
        <v>33</v>
      </c>
      <c r="C217" s="38">
        <v>4</v>
      </c>
      <c r="D217" s="38">
        <v>1.2</v>
      </c>
      <c r="E217" s="38">
        <v>150</v>
      </c>
      <c r="F217" s="38">
        <v>75</v>
      </c>
      <c r="G217" s="56" t="s">
        <v>37</v>
      </c>
      <c r="H217" s="38">
        <v>474340</v>
      </c>
      <c r="I217" s="70">
        <v>337657952</v>
      </c>
      <c r="J217" s="70"/>
      <c r="K217" s="38">
        <f t="shared" si="11"/>
        <v>337657952</v>
      </c>
      <c r="L217" s="38"/>
      <c r="M217" s="38">
        <v>258360045</v>
      </c>
      <c r="N217" s="38"/>
      <c r="O217" s="64"/>
      <c r="P217" s="38">
        <f t="shared" si="13"/>
        <v>258360045</v>
      </c>
      <c r="Q217" s="41">
        <v>13.53</v>
      </c>
      <c r="R217" s="42">
        <v>2.7848000000000002</v>
      </c>
      <c r="S217" s="59">
        <f t="shared" si="12"/>
        <v>37.678344000000003</v>
      </c>
    </row>
    <row r="218" spans="1:19" x14ac:dyDescent="0.3">
      <c r="A218" s="90"/>
      <c r="B218" s="38" t="s">
        <v>33</v>
      </c>
      <c r="C218" s="38">
        <v>8</v>
      </c>
      <c r="D218" s="38">
        <v>1.2</v>
      </c>
      <c r="E218" s="38">
        <v>150</v>
      </c>
      <c r="F218" s="38">
        <v>75</v>
      </c>
      <c r="G218" s="56" t="s">
        <v>37</v>
      </c>
      <c r="H218" s="38">
        <v>2443604</v>
      </c>
      <c r="I218" s="70">
        <v>172445470</v>
      </c>
      <c r="J218" s="70"/>
      <c r="K218" s="38">
        <f t="shared" si="11"/>
        <v>172445470</v>
      </c>
      <c r="L218" s="38"/>
      <c r="M218" s="38">
        <v>129540045</v>
      </c>
      <c r="N218" s="38"/>
      <c r="O218" s="64"/>
      <c r="P218" s="38">
        <f t="shared" si="13"/>
        <v>129540045</v>
      </c>
      <c r="Q218" s="41">
        <v>18.93</v>
      </c>
      <c r="R218" s="42">
        <v>2.7786</v>
      </c>
      <c r="S218" s="59">
        <f t="shared" si="12"/>
        <v>52.598897999999998</v>
      </c>
    </row>
    <row r="219" spans="1:19" x14ac:dyDescent="0.3">
      <c r="A219" s="90"/>
      <c r="B219" s="38" t="s">
        <v>33</v>
      </c>
      <c r="C219" s="38">
        <v>1</v>
      </c>
      <c r="D219" s="43">
        <v>1</v>
      </c>
      <c r="E219" s="38">
        <v>150</v>
      </c>
      <c r="F219" s="38">
        <v>90</v>
      </c>
      <c r="G219" s="56" t="s">
        <v>37</v>
      </c>
      <c r="H219" s="38">
        <v>16056884</v>
      </c>
      <c r="I219" s="70">
        <v>1343950470</v>
      </c>
      <c r="J219" s="70"/>
      <c r="K219" s="38">
        <f t="shared" si="11"/>
        <v>1343950470</v>
      </c>
      <c r="L219" s="38"/>
      <c r="M219" s="38">
        <v>1031240045</v>
      </c>
      <c r="N219" s="38"/>
      <c r="O219" s="64"/>
      <c r="P219" s="38">
        <f t="shared" si="13"/>
        <v>1031240045</v>
      </c>
      <c r="Q219" s="41">
        <v>6.31</v>
      </c>
      <c r="R219" s="42">
        <v>2.7930999999999999</v>
      </c>
      <c r="S219" s="62">
        <f t="shared" si="12"/>
        <v>17.624461</v>
      </c>
    </row>
    <row r="220" spans="1:19" x14ac:dyDescent="0.3">
      <c r="A220" s="90"/>
      <c r="B220" s="38" t="s">
        <v>33</v>
      </c>
      <c r="C220" s="38">
        <v>2</v>
      </c>
      <c r="D220" s="43">
        <v>1</v>
      </c>
      <c r="E220" s="38">
        <v>150</v>
      </c>
      <c r="F220" s="38">
        <v>90</v>
      </c>
      <c r="G220" s="56" t="s">
        <v>37</v>
      </c>
      <c r="H220" s="38">
        <v>8510285</v>
      </c>
      <c r="I220" s="70">
        <v>718520454</v>
      </c>
      <c r="J220" s="70"/>
      <c r="K220" s="38">
        <f t="shared" si="11"/>
        <v>718520454</v>
      </c>
      <c r="L220" s="38"/>
      <c r="M220" s="38">
        <v>515990045</v>
      </c>
      <c r="N220" s="38"/>
      <c r="O220" s="64"/>
      <c r="P220" s="38">
        <f t="shared" si="13"/>
        <v>515990045</v>
      </c>
      <c r="Q220" s="41">
        <v>7.55</v>
      </c>
      <c r="R220" s="42">
        <v>2.7915999999999999</v>
      </c>
      <c r="S220" s="59">
        <f t="shared" si="12"/>
        <v>21.07658</v>
      </c>
    </row>
    <row r="221" spans="1:19" x14ac:dyDescent="0.3">
      <c r="A221" s="90"/>
      <c r="B221" s="38" t="s">
        <v>33</v>
      </c>
      <c r="C221" s="38">
        <v>4</v>
      </c>
      <c r="D221" s="43">
        <v>1</v>
      </c>
      <c r="E221" s="38">
        <v>150</v>
      </c>
      <c r="F221" s="38">
        <v>90</v>
      </c>
      <c r="G221" s="56" t="s">
        <v>37</v>
      </c>
      <c r="H221" s="38">
        <v>4026062</v>
      </c>
      <c r="I221" s="70">
        <v>337668013</v>
      </c>
      <c r="J221" s="70"/>
      <c r="K221" s="38">
        <f t="shared" si="11"/>
        <v>337668013</v>
      </c>
      <c r="L221" s="38"/>
      <c r="M221" s="38">
        <v>258360045</v>
      </c>
      <c r="N221" s="38"/>
      <c r="O221" s="64"/>
      <c r="P221" s="38">
        <f t="shared" si="13"/>
        <v>258360045</v>
      </c>
      <c r="Q221" s="41">
        <v>10.26</v>
      </c>
      <c r="R221" s="42">
        <v>2.7886000000000002</v>
      </c>
      <c r="S221" s="59">
        <f t="shared" si="12"/>
        <v>28.611036000000002</v>
      </c>
    </row>
    <row r="222" spans="1:19" x14ac:dyDescent="0.3">
      <c r="A222" s="90"/>
      <c r="B222" s="38" t="s">
        <v>33</v>
      </c>
      <c r="C222" s="38">
        <v>8</v>
      </c>
      <c r="D222" s="43">
        <v>1</v>
      </c>
      <c r="E222" s="38">
        <v>150</v>
      </c>
      <c r="F222" s="38">
        <v>90</v>
      </c>
      <c r="G222" s="56" t="s">
        <v>37</v>
      </c>
      <c r="H222" s="38">
        <v>2086335</v>
      </c>
      <c r="I222" s="70">
        <v>172808110</v>
      </c>
      <c r="J222" s="70"/>
      <c r="K222" s="38">
        <f t="shared" si="11"/>
        <v>172808110</v>
      </c>
      <c r="L222" s="38"/>
      <c r="M222" s="38">
        <v>129540045</v>
      </c>
      <c r="N222" s="38"/>
      <c r="O222" s="64"/>
      <c r="P222" s="38">
        <f t="shared" si="13"/>
        <v>129540045</v>
      </c>
      <c r="Q222" s="41">
        <v>14.75</v>
      </c>
      <c r="R222" s="42">
        <v>2.7833999999999999</v>
      </c>
      <c r="S222" s="59">
        <f t="shared" si="12"/>
        <v>41.055149999999998</v>
      </c>
    </row>
    <row r="223" spans="1:19" x14ac:dyDescent="0.3">
      <c r="A223" s="90"/>
      <c r="B223" s="38" t="s">
        <v>33</v>
      </c>
      <c r="C223" s="38">
        <v>1</v>
      </c>
      <c r="D223" s="38">
        <v>1.2</v>
      </c>
      <c r="E223" s="38">
        <v>150</v>
      </c>
      <c r="F223" s="38">
        <v>90</v>
      </c>
      <c r="G223" s="56" t="s">
        <v>38</v>
      </c>
      <c r="H223" s="38">
        <v>7193238</v>
      </c>
      <c r="I223" s="70">
        <v>623925387</v>
      </c>
      <c r="J223" s="70"/>
      <c r="K223" s="38">
        <f t="shared" si="11"/>
        <v>623925387</v>
      </c>
      <c r="L223" s="38"/>
      <c r="M223" s="38">
        <v>622225031</v>
      </c>
      <c r="N223" s="38"/>
      <c r="O223" s="64"/>
      <c r="P223" s="38">
        <f t="shared" si="13"/>
        <v>622225031</v>
      </c>
      <c r="Q223" s="41">
        <v>9.34</v>
      </c>
      <c r="R223" s="42">
        <v>2.7896000000000001</v>
      </c>
      <c r="S223" s="59">
        <f t="shared" si="12"/>
        <v>26.054864000000002</v>
      </c>
    </row>
    <row r="224" spans="1:19" x14ac:dyDescent="0.3">
      <c r="A224" s="90"/>
      <c r="B224" s="38" t="s">
        <v>33</v>
      </c>
      <c r="C224" s="38">
        <v>2</v>
      </c>
      <c r="D224" s="38">
        <v>1.2</v>
      </c>
      <c r="E224" s="38">
        <v>150</v>
      </c>
      <c r="F224" s="38">
        <v>90</v>
      </c>
      <c r="G224" s="56" t="s">
        <v>38</v>
      </c>
      <c r="H224" s="38">
        <v>7748108</v>
      </c>
      <c r="I224" s="70">
        <v>672780451</v>
      </c>
      <c r="J224" s="70"/>
      <c r="K224" s="38">
        <f t="shared" si="11"/>
        <v>672780451</v>
      </c>
      <c r="L224" s="38"/>
      <c r="M224" s="38">
        <v>515990045</v>
      </c>
      <c r="N224" s="38"/>
      <c r="O224" s="64"/>
      <c r="P224" s="38">
        <f t="shared" si="13"/>
        <v>515990045</v>
      </c>
      <c r="Q224" s="41">
        <v>11.31</v>
      </c>
      <c r="R224" s="42">
        <v>2.7873999999999999</v>
      </c>
      <c r="S224" s="59">
        <f t="shared" si="12"/>
        <v>31.525493999999998</v>
      </c>
    </row>
    <row r="225" spans="1:19" x14ac:dyDescent="0.3">
      <c r="A225" s="90"/>
      <c r="B225" s="38" t="s">
        <v>33</v>
      </c>
      <c r="C225" s="38">
        <v>4</v>
      </c>
      <c r="D225" s="38">
        <v>1.2</v>
      </c>
      <c r="E225" s="38">
        <v>150</v>
      </c>
      <c r="F225" s="38">
        <v>90</v>
      </c>
      <c r="G225" s="56" t="s">
        <v>38</v>
      </c>
      <c r="H225" s="38"/>
      <c r="I225" s="70"/>
      <c r="J225" s="70"/>
      <c r="K225" s="38">
        <f t="shared" si="11"/>
        <v>0</v>
      </c>
      <c r="L225" s="38"/>
      <c r="M225" s="38"/>
      <c r="N225" s="38"/>
      <c r="O225" s="64"/>
      <c r="P225" s="38">
        <f t="shared" si="13"/>
        <v>0</v>
      </c>
      <c r="Q225" s="41">
        <v>14.8</v>
      </c>
      <c r="R225" s="42">
        <v>2.7835000000000001</v>
      </c>
      <c r="S225" s="59">
        <f t="shared" si="12"/>
        <v>41.195800000000006</v>
      </c>
    </row>
    <row r="226" spans="1:19" ht="15" thickBot="1" x14ac:dyDescent="0.35">
      <c r="A226" s="91"/>
      <c r="B226" s="44" t="s">
        <v>33</v>
      </c>
      <c r="C226" s="44">
        <v>8</v>
      </c>
      <c r="D226" s="44">
        <v>1.2</v>
      </c>
      <c r="E226" s="44">
        <v>150</v>
      </c>
      <c r="F226" s="44">
        <v>90</v>
      </c>
      <c r="G226" s="57" t="s">
        <v>38</v>
      </c>
      <c r="H226" s="38">
        <v>2166504</v>
      </c>
      <c r="I226" s="70">
        <v>183693055</v>
      </c>
      <c r="J226" s="70"/>
      <c r="K226" s="44">
        <f t="shared" ref="K226" si="15">I226-J226</f>
        <v>183693055</v>
      </c>
      <c r="L226" s="38"/>
      <c r="M226" s="38">
        <v>129540046</v>
      </c>
      <c r="N226" s="44"/>
      <c r="O226" s="65"/>
      <c r="P226" s="44">
        <f t="shared" si="13"/>
        <v>129540046</v>
      </c>
      <c r="Q226" s="45">
        <v>21.75</v>
      </c>
      <c r="R226" s="46">
        <v>2.7755999999999998</v>
      </c>
      <c r="S226" s="60">
        <f t="shared" si="12"/>
        <v>60.369299999999996</v>
      </c>
    </row>
    <row r="227" spans="1:19" x14ac:dyDescent="0.3">
      <c r="A227" s="99" t="s">
        <v>25</v>
      </c>
      <c r="B227" s="47" t="s">
        <v>31</v>
      </c>
      <c r="C227" s="47">
        <v>1</v>
      </c>
      <c r="D227" s="47">
        <v>1.2</v>
      </c>
      <c r="E227" s="47">
        <v>150</v>
      </c>
      <c r="F227" s="47">
        <v>90</v>
      </c>
      <c r="G227" s="55" t="s">
        <v>37</v>
      </c>
      <c r="H227" s="47"/>
      <c r="I227" s="69"/>
      <c r="J227" s="69"/>
      <c r="K227" s="38">
        <f t="shared" ref="K227:K266" si="16">I227-J227</f>
        <v>0</v>
      </c>
      <c r="L227" s="47"/>
      <c r="M227" s="47"/>
      <c r="N227" s="47"/>
      <c r="O227" s="63"/>
      <c r="P227" s="38">
        <f t="shared" si="13"/>
        <v>0</v>
      </c>
      <c r="Q227" s="48"/>
      <c r="R227" s="49"/>
      <c r="S227" s="58">
        <f t="shared" ref="S227:S266" si="17">Q227*R227</f>
        <v>0</v>
      </c>
    </row>
    <row r="228" spans="1:19" x14ac:dyDescent="0.3">
      <c r="A228" s="90"/>
      <c r="B228" s="38" t="s">
        <v>31</v>
      </c>
      <c r="C228" s="38">
        <v>1</v>
      </c>
      <c r="D228" s="38">
        <v>1.2</v>
      </c>
      <c r="E228" s="38">
        <v>250</v>
      </c>
      <c r="F228" s="38">
        <v>90</v>
      </c>
      <c r="G228" s="56" t="s">
        <v>37</v>
      </c>
      <c r="H228" s="38"/>
      <c r="I228" s="70"/>
      <c r="J228" s="70"/>
      <c r="K228" s="38">
        <f t="shared" si="16"/>
        <v>0</v>
      </c>
      <c r="L228" s="38"/>
      <c r="M228" s="38"/>
      <c r="N228" s="38"/>
      <c r="O228" s="64"/>
      <c r="P228" s="38">
        <f t="shared" si="13"/>
        <v>0</v>
      </c>
      <c r="Q228" s="41"/>
      <c r="R228" s="42"/>
      <c r="S228" s="59">
        <f t="shared" si="17"/>
        <v>0</v>
      </c>
    </row>
    <row r="229" spans="1:19" x14ac:dyDescent="0.3">
      <c r="A229" s="90"/>
      <c r="B229" s="38" t="s">
        <v>31</v>
      </c>
      <c r="C229" s="38">
        <v>1</v>
      </c>
      <c r="D229" s="38">
        <v>1.2</v>
      </c>
      <c r="E229" s="38">
        <v>150</v>
      </c>
      <c r="F229" s="38">
        <v>75</v>
      </c>
      <c r="G229" s="56" t="s">
        <v>37</v>
      </c>
      <c r="H229" s="38"/>
      <c r="I229" s="70"/>
      <c r="J229" s="70"/>
      <c r="K229" s="38">
        <f t="shared" si="16"/>
        <v>0</v>
      </c>
      <c r="L229" s="38"/>
      <c r="M229" s="38"/>
      <c r="N229" s="38"/>
      <c r="O229" s="64"/>
      <c r="P229" s="38">
        <f t="shared" si="13"/>
        <v>0</v>
      </c>
      <c r="Q229" s="41"/>
      <c r="R229" s="42"/>
      <c r="S229" s="59">
        <f t="shared" si="17"/>
        <v>0</v>
      </c>
    </row>
    <row r="230" spans="1:19" x14ac:dyDescent="0.3">
      <c r="A230" s="90"/>
      <c r="B230" s="38" t="s">
        <v>31</v>
      </c>
      <c r="C230" s="38">
        <v>1</v>
      </c>
      <c r="D230" s="43">
        <v>1</v>
      </c>
      <c r="E230" s="38">
        <v>150</v>
      </c>
      <c r="F230" s="38">
        <v>90</v>
      </c>
      <c r="G230" s="56" t="s">
        <v>37</v>
      </c>
      <c r="H230" s="38"/>
      <c r="I230" s="70"/>
      <c r="J230" s="70"/>
      <c r="K230" s="38">
        <f t="shared" si="16"/>
        <v>0</v>
      </c>
      <c r="L230" s="38"/>
      <c r="M230" s="38"/>
      <c r="N230" s="38"/>
      <c r="O230" s="64"/>
      <c r="P230" s="38">
        <f t="shared" si="13"/>
        <v>0</v>
      </c>
      <c r="Q230" s="41"/>
      <c r="R230" s="42"/>
      <c r="S230" s="59">
        <f t="shared" si="17"/>
        <v>0</v>
      </c>
    </row>
    <row r="231" spans="1:19" x14ac:dyDescent="0.3">
      <c r="A231" s="90"/>
      <c r="B231" s="38" t="s">
        <v>33</v>
      </c>
      <c r="C231" s="38">
        <v>1</v>
      </c>
      <c r="D231" s="38">
        <v>1.2</v>
      </c>
      <c r="E231" s="38">
        <v>150</v>
      </c>
      <c r="F231" s="38">
        <v>90</v>
      </c>
      <c r="G231" s="56" t="s">
        <v>37</v>
      </c>
      <c r="H231" s="38"/>
      <c r="I231" s="70"/>
      <c r="J231" s="70"/>
      <c r="K231" s="38">
        <f t="shared" si="16"/>
        <v>0</v>
      </c>
      <c r="L231" s="38"/>
      <c r="M231" s="38"/>
      <c r="N231" s="38"/>
      <c r="O231" s="64"/>
      <c r="P231" s="38">
        <f t="shared" si="13"/>
        <v>0</v>
      </c>
      <c r="Q231" s="41"/>
      <c r="R231" s="42"/>
      <c r="S231" s="59">
        <f t="shared" si="17"/>
        <v>0</v>
      </c>
    </row>
    <row r="232" spans="1:19" x14ac:dyDescent="0.3">
      <c r="A232" s="90"/>
      <c r="B232" s="38" t="s">
        <v>33</v>
      </c>
      <c r="C232" s="38">
        <v>2</v>
      </c>
      <c r="D232" s="38">
        <v>1.2</v>
      </c>
      <c r="E232" s="38">
        <v>150</v>
      </c>
      <c r="F232" s="38">
        <v>90</v>
      </c>
      <c r="G232" s="56" t="s">
        <v>37</v>
      </c>
      <c r="H232" s="38"/>
      <c r="I232" s="70"/>
      <c r="J232" s="70"/>
      <c r="K232" s="38">
        <f t="shared" si="16"/>
        <v>0</v>
      </c>
      <c r="L232" s="38"/>
      <c r="M232" s="38"/>
      <c r="N232" s="38"/>
      <c r="O232" s="64"/>
      <c r="P232" s="38">
        <f t="shared" si="13"/>
        <v>0</v>
      </c>
      <c r="Q232" s="41"/>
      <c r="R232" s="42"/>
      <c r="S232" s="59">
        <f t="shared" si="17"/>
        <v>0</v>
      </c>
    </row>
    <row r="233" spans="1:19" x14ac:dyDescent="0.3">
      <c r="A233" s="90"/>
      <c r="B233" s="38" t="s">
        <v>33</v>
      </c>
      <c r="C233" s="38">
        <v>4</v>
      </c>
      <c r="D233" s="38">
        <v>1.2</v>
      </c>
      <c r="E233" s="38">
        <v>150</v>
      </c>
      <c r="F233" s="38">
        <v>90</v>
      </c>
      <c r="G233" s="56" t="s">
        <v>37</v>
      </c>
      <c r="H233" s="38"/>
      <c r="I233" s="70"/>
      <c r="J233" s="70"/>
      <c r="K233" s="38">
        <f t="shared" si="16"/>
        <v>0</v>
      </c>
      <c r="L233" s="38"/>
      <c r="M233" s="38"/>
      <c r="N233" s="38"/>
      <c r="O233" s="64"/>
      <c r="P233" s="38">
        <f t="shared" si="13"/>
        <v>0</v>
      </c>
      <c r="Q233" s="41"/>
      <c r="R233" s="42"/>
      <c r="S233" s="59">
        <f t="shared" si="17"/>
        <v>0</v>
      </c>
    </row>
    <row r="234" spans="1:19" x14ac:dyDescent="0.3">
      <c r="A234" s="90"/>
      <c r="B234" s="38" t="s">
        <v>33</v>
      </c>
      <c r="C234" s="38">
        <v>8</v>
      </c>
      <c r="D234" s="43">
        <v>1.2</v>
      </c>
      <c r="E234" s="38">
        <v>150</v>
      </c>
      <c r="F234" s="38">
        <v>90</v>
      </c>
      <c r="G234" s="56" t="s">
        <v>37</v>
      </c>
      <c r="H234" s="38"/>
      <c r="I234" s="70"/>
      <c r="J234" s="70"/>
      <c r="K234" s="38">
        <f t="shared" si="16"/>
        <v>0</v>
      </c>
      <c r="L234" s="38"/>
      <c r="M234" s="38"/>
      <c r="N234" s="38"/>
      <c r="O234" s="64"/>
      <c r="P234" s="38">
        <f t="shared" si="13"/>
        <v>0</v>
      </c>
      <c r="Q234" s="41"/>
      <c r="R234" s="42"/>
      <c r="S234" s="59">
        <f t="shared" si="17"/>
        <v>0</v>
      </c>
    </row>
    <row r="235" spans="1:19" x14ac:dyDescent="0.3">
      <c r="A235" s="90"/>
      <c r="B235" s="38" t="s">
        <v>33</v>
      </c>
      <c r="C235" s="38">
        <v>1</v>
      </c>
      <c r="D235" s="38">
        <v>1.2</v>
      </c>
      <c r="E235" s="38">
        <v>250</v>
      </c>
      <c r="F235" s="38">
        <v>90</v>
      </c>
      <c r="G235" s="56" t="s">
        <v>37</v>
      </c>
      <c r="H235" s="38"/>
      <c r="I235" s="70"/>
      <c r="J235" s="70"/>
      <c r="K235" s="38">
        <f t="shared" si="16"/>
        <v>0</v>
      </c>
      <c r="L235" s="38"/>
      <c r="M235" s="38"/>
      <c r="N235" s="38"/>
      <c r="O235" s="64"/>
      <c r="P235" s="38">
        <f t="shared" si="13"/>
        <v>0</v>
      </c>
      <c r="Q235" s="41"/>
      <c r="R235" s="42"/>
      <c r="S235" s="59">
        <f t="shared" si="17"/>
        <v>0</v>
      </c>
    </row>
    <row r="236" spans="1:19" x14ac:dyDescent="0.3">
      <c r="A236" s="90"/>
      <c r="B236" s="38" t="s">
        <v>33</v>
      </c>
      <c r="C236" s="38">
        <v>2</v>
      </c>
      <c r="D236" s="38">
        <v>1.2</v>
      </c>
      <c r="E236" s="38">
        <v>250</v>
      </c>
      <c r="F236" s="38">
        <v>90</v>
      </c>
      <c r="G236" s="56" t="s">
        <v>37</v>
      </c>
      <c r="H236" s="38"/>
      <c r="I236" s="70"/>
      <c r="J236" s="70"/>
      <c r="K236" s="38">
        <f t="shared" si="16"/>
        <v>0</v>
      </c>
      <c r="L236" s="38"/>
      <c r="M236" s="38"/>
      <c r="N236" s="38"/>
      <c r="O236" s="64"/>
      <c r="P236" s="38">
        <f t="shared" si="13"/>
        <v>0</v>
      </c>
      <c r="Q236" s="41"/>
      <c r="R236" s="42"/>
      <c r="S236" s="59">
        <f t="shared" si="17"/>
        <v>0</v>
      </c>
    </row>
    <row r="237" spans="1:19" x14ac:dyDescent="0.3">
      <c r="A237" s="90"/>
      <c r="B237" s="38" t="s">
        <v>33</v>
      </c>
      <c r="C237" s="38">
        <v>4</v>
      </c>
      <c r="D237" s="38">
        <v>1.2</v>
      </c>
      <c r="E237" s="38">
        <v>250</v>
      </c>
      <c r="F237" s="38">
        <v>90</v>
      </c>
      <c r="G237" s="56" t="s">
        <v>37</v>
      </c>
      <c r="H237" s="38"/>
      <c r="I237" s="70"/>
      <c r="J237" s="70"/>
      <c r="K237" s="38">
        <f t="shared" si="16"/>
        <v>0</v>
      </c>
      <c r="L237" s="38"/>
      <c r="M237" s="38"/>
      <c r="N237" s="38"/>
      <c r="O237" s="64"/>
      <c r="P237" s="38">
        <f t="shared" si="13"/>
        <v>0</v>
      </c>
      <c r="Q237" s="41"/>
      <c r="R237" s="42"/>
      <c r="S237" s="59">
        <f t="shared" si="17"/>
        <v>0</v>
      </c>
    </row>
    <row r="238" spans="1:19" x14ac:dyDescent="0.3">
      <c r="A238" s="90"/>
      <c r="B238" s="38" t="s">
        <v>33</v>
      </c>
      <c r="C238" s="38">
        <v>8</v>
      </c>
      <c r="D238" s="38">
        <v>1.2</v>
      </c>
      <c r="E238" s="38">
        <v>250</v>
      </c>
      <c r="F238" s="38">
        <v>90</v>
      </c>
      <c r="G238" s="56" t="s">
        <v>37</v>
      </c>
      <c r="H238" s="38"/>
      <c r="I238" s="70"/>
      <c r="J238" s="70"/>
      <c r="K238" s="38">
        <f t="shared" si="16"/>
        <v>0</v>
      </c>
      <c r="L238" s="38"/>
      <c r="M238" s="38"/>
      <c r="N238" s="38"/>
      <c r="O238" s="64"/>
      <c r="P238" s="38">
        <f t="shared" si="13"/>
        <v>0</v>
      </c>
      <c r="Q238" s="41"/>
      <c r="R238" s="42"/>
      <c r="S238" s="61">
        <f t="shared" si="17"/>
        <v>0</v>
      </c>
    </row>
    <row r="239" spans="1:19" x14ac:dyDescent="0.3">
      <c r="A239" s="90"/>
      <c r="B239" s="38" t="s">
        <v>33</v>
      </c>
      <c r="C239" s="38">
        <v>1</v>
      </c>
      <c r="D239" s="38">
        <v>1.2</v>
      </c>
      <c r="E239" s="38">
        <v>150</v>
      </c>
      <c r="F239" s="38">
        <v>75</v>
      </c>
      <c r="G239" s="56" t="s">
        <v>37</v>
      </c>
      <c r="H239" s="38"/>
      <c r="I239" s="70"/>
      <c r="J239" s="70"/>
      <c r="K239" s="38">
        <f t="shared" si="16"/>
        <v>0</v>
      </c>
      <c r="L239" s="38"/>
      <c r="M239" s="38"/>
      <c r="N239" s="38"/>
      <c r="O239" s="64"/>
      <c r="P239" s="38">
        <f t="shared" si="13"/>
        <v>0</v>
      </c>
      <c r="Q239" s="41"/>
      <c r="R239" s="42"/>
      <c r="S239" s="59">
        <f t="shared" si="17"/>
        <v>0</v>
      </c>
    </row>
    <row r="240" spans="1:19" x14ac:dyDescent="0.3">
      <c r="A240" s="90"/>
      <c r="B240" s="38" t="s">
        <v>33</v>
      </c>
      <c r="C240" s="38">
        <v>2</v>
      </c>
      <c r="D240" s="38">
        <v>1.2</v>
      </c>
      <c r="E240" s="38">
        <v>150</v>
      </c>
      <c r="F240" s="38">
        <v>75</v>
      </c>
      <c r="G240" s="56" t="s">
        <v>37</v>
      </c>
      <c r="H240" s="38"/>
      <c r="I240" s="70"/>
      <c r="J240" s="70"/>
      <c r="K240" s="38">
        <f t="shared" si="16"/>
        <v>0</v>
      </c>
      <c r="L240" s="38"/>
      <c r="M240" s="38"/>
      <c r="N240" s="38"/>
      <c r="O240" s="64"/>
      <c r="P240" s="38">
        <f t="shared" si="13"/>
        <v>0</v>
      </c>
      <c r="Q240" s="41"/>
      <c r="R240" s="42"/>
      <c r="S240" s="59">
        <f t="shared" si="17"/>
        <v>0</v>
      </c>
    </row>
    <row r="241" spans="1:19" x14ac:dyDescent="0.3">
      <c r="A241" s="90"/>
      <c r="B241" s="38" t="s">
        <v>33</v>
      </c>
      <c r="C241" s="38">
        <v>4</v>
      </c>
      <c r="D241" s="38">
        <v>1.2</v>
      </c>
      <c r="E241" s="38">
        <v>150</v>
      </c>
      <c r="F241" s="38">
        <v>75</v>
      </c>
      <c r="G241" s="56" t="s">
        <v>37</v>
      </c>
      <c r="H241" s="38"/>
      <c r="I241" s="70"/>
      <c r="J241" s="70"/>
      <c r="K241" s="38">
        <f t="shared" si="16"/>
        <v>0</v>
      </c>
      <c r="L241" s="38"/>
      <c r="M241" s="38"/>
      <c r="N241" s="38"/>
      <c r="O241" s="64"/>
      <c r="P241" s="38">
        <f t="shared" si="13"/>
        <v>0</v>
      </c>
      <c r="Q241" s="41"/>
      <c r="R241" s="42"/>
      <c r="S241" s="59">
        <f t="shared" si="17"/>
        <v>0</v>
      </c>
    </row>
    <row r="242" spans="1:19" x14ac:dyDescent="0.3">
      <c r="A242" s="90"/>
      <c r="B242" s="38" t="s">
        <v>33</v>
      </c>
      <c r="C242" s="38">
        <v>8</v>
      </c>
      <c r="D242" s="38">
        <v>1.2</v>
      </c>
      <c r="E242" s="38">
        <v>150</v>
      </c>
      <c r="F242" s="38">
        <v>75</v>
      </c>
      <c r="G242" s="56" t="s">
        <v>37</v>
      </c>
      <c r="H242" s="38"/>
      <c r="I242" s="70"/>
      <c r="J242" s="70"/>
      <c r="K242" s="38">
        <f t="shared" si="16"/>
        <v>0</v>
      </c>
      <c r="L242" s="38"/>
      <c r="M242" s="38"/>
      <c r="N242" s="38"/>
      <c r="O242" s="64"/>
      <c r="P242" s="38">
        <f t="shared" si="13"/>
        <v>0</v>
      </c>
      <c r="Q242" s="41"/>
      <c r="R242" s="42"/>
      <c r="S242" s="59">
        <f t="shared" si="17"/>
        <v>0</v>
      </c>
    </row>
    <row r="243" spans="1:19" x14ac:dyDescent="0.3">
      <c r="A243" s="90"/>
      <c r="B243" s="38" t="s">
        <v>33</v>
      </c>
      <c r="C243" s="38">
        <v>1</v>
      </c>
      <c r="D243" s="43">
        <v>1</v>
      </c>
      <c r="E243" s="38">
        <v>150</v>
      </c>
      <c r="F243" s="38">
        <v>90</v>
      </c>
      <c r="G243" s="56" t="s">
        <v>37</v>
      </c>
      <c r="H243" s="38"/>
      <c r="I243" s="70"/>
      <c r="J243" s="70"/>
      <c r="K243" s="38">
        <f t="shared" si="16"/>
        <v>0</v>
      </c>
      <c r="L243" s="38"/>
      <c r="M243" s="38"/>
      <c r="N243" s="38"/>
      <c r="O243" s="64"/>
      <c r="P243" s="38">
        <f t="shared" si="13"/>
        <v>0</v>
      </c>
      <c r="Q243" s="41"/>
      <c r="R243" s="42"/>
      <c r="S243" s="62">
        <f t="shared" si="17"/>
        <v>0</v>
      </c>
    </row>
    <row r="244" spans="1:19" x14ac:dyDescent="0.3">
      <c r="A244" s="90"/>
      <c r="B244" s="38" t="s">
        <v>33</v>
      </c>
      <c r="C244" s="38">
        <v>2</v>
      </c>
      <c r="D244" s="43">
        <v>1</v>
      </c>
      <c r="E244" s="38">
        <v>150</v>
      </c>
      <c r="F244" s="38">
        <v>90</v>
      </c>
      <c r="G244" s="56" t="s">
        <v>37</v>
      </c>
      <c r="H244" s="38"/>
      <c r="I244" s="70"/>
      <c r="J244" s="70"/>
      <c r="K244" s="38">
        <f t="shared" si="16"/>
        <v>0</v>
      </c>
      <c r="L244" s="38"/>
      <c r="M244" s="38"/>
      <c r="N244" s="38"/>
      <c r="O244" s="64"/>
      <c r="P244" s="38">
        <f t="shared" si="13"/>
        <v>0</v>
      </c>
      <c r="Q244" s="41"/>
      <c r="R244" s="42"/>
      <c r="S244" s="59">
        <f t="shared" si="17"/>
        <v>0</v>
      </c>
    </row>
    <row r="245" spans="1:19" x14ac:dyDescent="0.3">
      <c r="A245" s="90"/>
      <c r="B245" s="38" t="s">
        <v>33</v>
      </c>
      <c r="C245" s="38">
        <v>4</v>
      </c>
      <c r="D245" s="43">
        <v>1</v>
      </c>
      <c r="E245" s="38">
        <v>150</v>
      </c>
      <c r="F245" s="38">
        <v>90</v>
      </c>
      <c r="G245" s="56" t="s">
        <v>37</v>
      </c>
      <c r="H245" s="38"/>
      <c r="I245" s="70"/>
      <c r="J245" s="70"/>
      <c r="K245" s="38">
        <f t="shared" si="16"/>
        <v>0</v>
      </c>
      <c r="L245" s="38"/>
      <c r="M245" s="38"/>
      <c r="N245" s="38"/>
      <c r="O245" s="64"/>
      <c r="P245" s="38">
        <f t="shared" si="13"/>
        <v>0</v>
      </c>
      <c r="Q245" s="41"/>
      <c r="R245" s="42"/>
      <c r="S245" s="59">
        <f t="shared" si="17"/>
        <v>0</v>
      </c>
    </row>
    <row r="246" spans="1:19" ht="15" thickBot="1" x14ac:dyDescent="0.35">
      <c r="A246" s="90"/>
      <c r="B246" s="38" t="s">
        <v>33</v>
      </c>
      <c r="C246" s="38">
        <v>8</v>
      </c>
      <c r="D246" s="43">
        <v>1</v>
      </c>
      <c r="E246" s="38">
        <v>150</v>
      </c>
      <c r="F246" s="38">
        <v>90</v>
      </c>
      <c r="G246" s="56" t="s">
        <v>37</v>
      </c>
      <c r="H246" s="38"/>
      <c r="I246" s="70"/>
      <c r="J246" s="70"/>
      <c r="K246" s="38">
        <f t="shared" si="16"/>
        <v>0</v>
      </c>
      <c r="L246" s="38"/>
      <c r="M246" s="38"/>
      <c r="N246" s="38"/>
      <c r="O246" s="64"/>
      <c r="P246" s="38">
        <f t="shared" si="13"/>
        <v>0</v>
      </c>
      <c r="Q246" s="41"/>
      <c r="R246" s="42"/>
      <c r="S246" s="59">
        <f t="shared" si="17"/>
        <v>0</v>
      </c>
    </row>
    <row r="247" spans="1:19" x14ac:dyDescent="0.3">
      <c r="A247" s="99" t="s">
        <v>46</v>
      </c>
      <c r="B247" s="47" t="s">
        <v>31</v>
      </c>
      <c r="C247" s="47">
        <v>1</v>
      </c>
      <c r="D247" s="47">
        <v>1.2</v>
      </c>
      <c r="E247" s="47">
        <v>150</v>
      </c>
      <c r="F247" s="47">
        <v>90</v>
      </c>
      <c r="G247" s="55" t="s">
        <v>37</v>
      </c>
      <c r="H247" s="47"/>
      <c r="I247" s="69"/>
      <c r="J247" s="69"/>
      <c r="K247" s="47">
        <f t="shared" si="16"/>
        <v>0</v>
      </c>
      <c r="L247" s="47"/>
      <c r="M247" s="47"/>
      <c r="N247" s="47"/>
      <c r="O247" s="63"/>
      <c r="P247" s="47">
        <f t="shared" si="13"/>
        <v>0</v>
      </c>
      <c r="Q247" s="48"/>
      <c r="R247" s="49"/>
      <c r="S247" s="58">
        <f t="shared" si="17"/>
        <v>0</v>
      </c>
    </row>
    <row r="248" spans="1:19" x14ac:dyDescent="0.3">
      <c r="A248" s="90"/>
      <c r="B248" s="38" t="s">
        <v>31</v>
      </c>
      <c r="C248" s="38">
        <v>1</v>
      </c>
      <c r="D248" s="38">
        <v>1.2</v>
      </c>
      <c r="E248" s="38">
        <v>250</v>
      </c>
      <c r="F248" s="38">
        <v>90</v>
      </c>
      <c r="G248" s="56" t="s">
        <v>37</v>
      </c>
      <c r="H248" s="38"/>
      <c r="I248" s="70"/>
      <c r="J248" s="70"/>
      <c r="K248" s="38">
        <f t="shared" si="16"/>
        <v>0</v>
      </c>
      <c r="L248" s="38"/>
      <c r="M248" s="38"/>
      <c r="N248" s="38"/>
      <c r="O248" s="64"/>
      <c r="P248" s="38">
        <f t="shared" si="13"/>
        <v>0</v>
      </c>
      <c r="Q248" s="41"/>
      <c r="R248" s="42"/>
      <c r="S248" s="59">
        <f t="shared" si="17"/>
        <v>0</v>
      </c>
    </row>
    <row r="249" spans="1:19" x14ac:dyDescent="0.3">
      <c r="A249" s="90"/>
      <c r="B249" s="38" t="s">
        <v>31</v>
      </c>
      <c r="C249" s="38">
        <v>1</v>
      </c>
      <c r="D249" s="38">
        <v>1.2</v>
      </c>
      <c r="E249" s="38">
        <v>150</v>
      </c>
      <c r="F249" s="38">
        <v>75</v>
      </c>
      <c r="G249" s="56" t="s">
        <v>37</v>
      </c>
      <c r="H249" s="38"/>
      <c r="I249" s="70"/>
      <c r="J249" s="70"/>
      <c r="K249" s="38">
        <f t="shared" si="16"/>
        <v>0</v>
      </c>
      <c r="L249" s="38"/>
      <c r="M249" s="38"/>
      <c r="N249" s="38"/>
      <c r="O249" s="64"/>
      <c r="P249" s="38">
        <f t="shared" si="13"/>
        <v>0</v>
      </c>
      <c r="Q249" s="41"/>
      <c r="R249" s="42"/>
      <c r="S249" s="59">
        <f t="shared" si="17"/>
        <v>0</v>
      </c>
    </row>
    <row r="250" spans="1:19" x14ac:dyDescent="0.3">
      <c r="A250" s="90"/>
      <c r="B250" s="38" t="s">
        <v>31</v>
      </c>
      <c r="C250" s="38">
        <v>1</v>
      </c>
      <c r="D250" s="43">
        <v>1</v>
      </c>
      <c r="E250" s="38">
        <v>150</v>
      </c>
      <c r="F250" s="38">
        <v>90</v>
      </c>
      <c r="G250" s="56" t="s">
        <v>37</v>
      </c>
      <c r="H250" s="38"/>
      <c r="I250" s="70"/>
      <c r="J250" s="70"/>
      <c r="K250" s="38">
        <f t="shared" si="16"/>
        <v>0</v>
      </c>
      <c r="L250" s="38"/>
      <c r="M250" s="38"/>
      <c r="N250" s="38"/>
      <c r="O250" s="64"/>
      <c r="P250" s="38">
        <f t="shared" si="13"/>
        <v>0</v>
      </c>
      <c r="Q250" s="41"/>
      <c r="R250" s="42"/>
      <c r="S250" s="59">
        <f t="shared" si="17"/>
        <v>0</v>
      </c>
    </row>
    <row r="251" spans="1:19" x14ac:dyDescent="0.3">
      <c r="A251" s="90"/>
      <c r="B251" s="38" t="s">
        <v>33</v>
      </c>
      <c r="C251" s="38">
        <v>1</v>
      </c>
      <c r="D251" s="38">
        <v>1.2</v>
      </c>
      <c r="E251" s="38">
        <v>150</v>
      </c>
      <c r="F251" s="38">
        <v>90</v>
      </c>
      <c r="G251" s="56" t="s">
        <v>37</v>
      </c>
      <c r="H251" s="38"/>
      <c r="I251" s="70"/>
      <c r="J251" s="70"/>
      <c r="K251" s="38">
        <f t="shared" si="16"/>
        <v>0</v>
      </c>
      <c r="L251" s="38"/>
      <c r="M251" s="38"/>
      <c r="N251" s="38"/>
      <c r="O251" s="64"/>
      <c r="P251" s="38">
        <f t="shared" si="13"/>
        <v>0</v>
      </c>
      <c r="Q251" s="41"/>
      <c r="R251" s="42"/>
      <c r="S251" s="59">
        <f t="shared" si="17"/>
        <v>0</v>
      </c>
    </row>
    <row r="252" spans="1:19" x14ac:dyDescent="0.3">
      <c r="A252" s="90"/>
      <c r="B252" s="38" t="s">
        <v>33</v>
      </c>
      <c r="C252" s="38">
        <v>2</v>
      </c>
      <c r="D252" s="38">
        <v>1.2</v>
      </c>
      <c r="E252" s="38">
        <v>150</v>
      </c>
      <c r="F252" s="38">
        <v>90</v>
      </c>
      <c r="G252" s="56" t="s">
        <v>37</v>
      </c>
      <c r="H252" s="38"/>
      <c r="I252" s="70"/>
      <c r="J252" s="70"/>
      <c r="K252" s="38">
        <f t="shared" si="16"/>
        <v>0</v>
      </c>
      <c r="L252" s="38"/>
      <c r="M252" s="38"/>
      <c r="N252" s="38"/>
      <c r="O252" s="64"/>
      <c r="P252" s="38">
        <f t="shared" si="13"/>
        <v>0</v>
      </c>
      <c r="Q252" s="41"/>
      <c r="R252" s="42"/>
      <c r="S252" s="59">
        <f t="shared" si="17"/>
        <v>0</v>
      </c>
    </row>
    <row r="253" spans="1:19" x14ac:dyDescent="0.3">
      <c r="A253" s="90"/>
      <c r="B253" s="38" t="s">
        <v>33</v>
      </c>
      <c r="C253" s="38">
        <v>4</v>
      </c>
      <c r="D253" s="38">
        <v>1.2</v>
      </c>
      <c r="E253" s="38">
        <v>150</v>
      </c>
      <c r="F253" s="38">
        <v>90</v>
      </c>
      <c r="G253" s="56" t="s">
        <v>37</v>
      </c>
      <c r="H253" s="38"/>
      <c r="I253" s="70"/>
      <c r="J253" s="70"/>
      <c r="K253" s="38">
        <f t="shared" si="16"/>
        <v>0</v>
      </c>
      <c r="L253" s="38"/>
      <c r="M253" s="38"/>
      <c r="N253" s="38"/>
      <c r="O253" s="64"/>
      <c r="P253" s="38">
        <f t="shared" si="13"/>
        <v>0</v>
      </c>
      <c r="Q253" s="41"/>
      <c r="R253" s="42"/>
      <c r="S253" s="59">
        <f t="shared" si="17"/>
        <v>0</v>
      </c>
    </row>
    <row r="254" spans="1:19" x14ac:dyDescent="0.3">
      <c r="A254" s="90"/>
      <c r="B254" s="38" t="s">
        <v>33</v>
      </c>
      <c r="C254" s="38">
        <v>8</v>
      </c>
      <c r="D254" s="43">
        <v>1.2</v>
      </c>
      <c r="E254" s="38">
        <v>150</v>
      </c>
      <c r="F254" s="38">
        <v>90</v>
      </c>
      <c r="G254" s="56" t="s">
        <v>37</v>
      </c>
      <c r="H254" s="38"/>
      <c r="I254" s="70"/>
      <c r="J254" s="70"/>
      <c r="K254" s="38">
        <f t="shared" si="16"/>
        <v>0</v>
      </c>
      <c r="L254" s="38"/>
      <c r="M254" s="38"/>
      <c r="N254" s="38"/>
      <c r="O254" s="64"/>
      <c r="P254" s="38">
        <f t="shared" si="13"/>
        <v>0</v>
      </c>
      <c r="Q254" s="41"/>
      <c r="R254" s="42"/>
      <c r="S254" s="59">
        <f t="shared" si="17"/>
        <v>0</v>
      </c>
    </row>
    <row r="255" spans="1:19" x14ac:dyDescent="0.3">
      <c r="A255" s="90"/>
      <c r="B255" s="38" t="s">
        <v>33</v>
      </c>
      <c r="C255" s="38">
        <v>1</v>
      </c>
      <c r="D255" s="38">
        <v>1.2</v>
      </c>
      <c r="E255" s="38">
        <v>250</v>
      </c>
      <c r="F255" s="38">
        <v>90</v>
      </c>
      <c r="G255" s="56" t="s">
        <v>37</v>
      </c>
      <c r="H255" s="38"/>
      <c r="I255" s="70"/>
      <c r="J255" s="70"/>
      <c r="K255" s="38">
        <f t="shared" si="16"/>
        <v>0</v>
      </c>
      <c r="L255" s="38"/>
      <c r="M255" s="38"/>
      <c r="N255" s="38"/>
      <c r="O255" s="64"/>
      <c r="P255" s="38">
        <f t="shared" si="13"/>
        <v>0</v>
      </c>
      <c r="Q255" s="41"/>
      <c r="R255" s="42"/>
      <c r="S255" s="59">
        <f t="shared" si="17"/>
        <v>0</v>
      </c>
    </row>
    <row r="256" spans="1:19" x14ac:dyDescent="0.3">
      <c r="A256" s="90"/>
      <c r="B256" s="38" t="s">
        <v>33</v>
      </c>
      <c r="C256" s="38">
        <v>2</v>
      </c>
      <c r="D256" s="38">
        <v>1.2</v>
      </c>
      <c r="E256" s="38">
        <v>250</v>
      </c>
      <c r="F256" s="38">
        <v>90</v>
      </c>
      <c r="G256" s="56" t="s">
        <v>37</v>
      </c>
      <c r="H256" s="38"/>
      <c r="I256" s="70"/>
      <c r="J256" s="70"/>
      <c r="K256" s="38">
        <f t="shared" si="16"/>
        <v>0</v>
      </c>
      <c r="L256" s="38"/>
      <c r="M256" s="38"/>
      <c r="N256" s="38"/>
      <c r="O256" s="64"/>
      <c r="P256" s="38">
        <f t="shared" si="13"/>
        <v>0</v>
      </c>
      <c r="Q256" s="41"/>
      <c r="R256" s="42"/>
      <c r="S256" s="59">
        <f t="shared" si="17"/>
        <v>0</v>
      </c>
    </row>
    <row r="257" spans="1:19" x14ac:dyDescent="0.3">
      <c r="A257" s="90"/>
      <c r="B257" s="38" t="s">
        <v>33</v>
      </c>
      <c r="C257" s="38">
        <v>4</v>
      </c>
      <c r="D257" s="38">
        <v>1.2</v>
      </c>
      <c r="E257" s="38">
        <v>250</v>
      </c>
      <c r="F257" s="38">
        <v>90</v>
      </c>
      <c r="G257" s="56" t="s">
        <v>37</v>
      </c>
      <c r="H257" s="38"/>
      <c r="I257" s="70"/>
      <c r="J257" s="70"/>
      <c r="K257" s="38">
        <f t="shared" si="16"/>
        <v>0</v>
      </c>
      <c r="L257" s="38"/>
      <c r="M257" s="38"/>
      <c r="N257" s="38"/>
      <c r="O257" s="64"/>
      <c r="P257" s="38">
        <f t="shared" si="13"/>
        <v>0</v>
      </c>
      <c r="Q257" s="41"/>
      <c r="R257" s="42"/>
      <c r="S257" s="59">
        <f t="shared" si="17"/>
        <v>0</v>
      </c>
    </row>
    <row r="258" spans="1:19" x14ac:dyDescent="0.3">
      <c r="A258" s="90"/>
      <c r="B258" s="38" t="s">
        <v>33</v>
      </c>
      <c r="C258" s="38">
        <v>8</v>
      </c>
      <c r="D258" s="38">
        <v>1.2</v>
      </c>
      <c r="E258" s="38">
        <v>250</v>
      </c>
      <c r="F258" s="38">
        <v>90</v>
      </c>
      <c r="G258" s="56" t="s">
        <v>37</v>
      </c>
      <c r="H258" s="38"/>
      <c r="I258" s="70"/>
      <c r="J258" s="70"/>
      <c r="K258" s="38">
        <f t="shared" si="16"/>
        <v>0</v>
      </c>
      <c r="L258" s="38"/>
      <c r="M258" s="38"/>
      <c r="N258" s="38"/>
      <c r="O258" s="64"/>
      <c r="P258" s="38">
        <f t="shared" si="13"/>
        <v>0</v>
      </c>
      <c r="Q258" s="41"/>
      <c r="R258" s="42"/>
      <c r="S258" s="61">
        <f t="shared" si="17"/>
        <v>0</v>
      </c>
    </row>
    <row r="259" spans="1:19" x14ac:dyDescent="0.3">
      <c r="A259" s="90"/>
      <c r="B259" s="38" t="s">
        <v>33</v>
      </c>
      <c r="C259" s="38">
        <v>1</v>
      </c>
      <c r="D259" s="38">
        <v>1.2</v>
      </c>
      <c r="E259" s="38">
        <v>150</v>
      </c>
      <c r="F259" s="38">
        <v>75</v>
      </c>
      <c r="G259" s="56" t="s">
        <v>37</v>
      </c>
      <c r="H259" s="38"/>
      <c r="I259" s="70"/>
      <c r="J259" s="70"/>
      <c r="K259" s="38">
        <f t="shared" si="16"/>
        <v>0</v>
      </c>
      <c r="L259" s="38"/>
      <c r="M259" s="38"/>
      <c r="N259" s="38"/>
      <c r="O259" s="64"/>
      <c r="P259" s="38">
        <f t="shared" si="13"/>
        <v>0</v>
      </c>
      <c r="Q259" s="41"/>
      <c r="R259" s="42"/>
      <c r="S259" s="59">
        <f t="shared" si="17"/>
        <v>0</v>
      </c>
    </row>
    <row r="260" spans="1:19" x14ac:dyDescent="0.3">
      <c r="A260" s="90"/>
      <c r="B260" s="38" t="s">
        <v>33</v>
      </c>
      <c r="C260" s="38">
        <v>2</v>
      </c>
      <c r="D260" s="38">
        <v>1.2</v>
      </c>
      <c r="E260" s="38">
        <v>150</v>
      </c>
      <c r="F260" s="38">
        <v>75</v>
      </c>
      <c r="G260" s="56" t="s">
        <v>37</v>
      </c>
      <c r="H260" s="38"/>
      <c r="I260" s="70"/>
      <c r="J260" s="70"/>
      <c r="K260" s="38">
        <f t="shared" si="16"/>
        <v>0</v>
      </c>
      <c r="L260" s="38"/>
      <c r="M260" s="38"/>
      <c r="N260" s="38"/>
      <c r="O260" s="64"/>
      <c r="P260" s="38">
        <f t="shared" ref="P260:P266" si="18">M260-N260-O260</f>
        <v>0</v>
      </c>
      <c r="Q260" s="41"/>
      <c r="R260" s="42"/>
      <c r="S260" s="59">
        <f t="shared" si="17"/>
        <v>0</v>
      </c>
    </row>
    <row r="261" spans="1:19" x14ac:dyDescent="0.3">
      <c r="A261" s="90"/>
      <c r="B261" s="38" t="s">
        <v>33</v>
      </c>
      <c r="C261" s="38">
        <v>4</v>
      </c>
      <c r="D261" s="38">
        <v>1.2</v>
      </c>
      <c r="E261" s="38">
        <v>150</v>
      </c>
      <c r="F261" s="38">
        <v>75</v>
      </c>
      <c r="G261" s="56" t="s">
        <v>37</v>
      </c>
      <c r="H261" s="38"/>
      <c r="I261" s="70"/>
      <c r="J261" s="70"/>
      <c r="K261" s="38">
        <f t="shared" si="16"/>
        <v>0</v>
      </c>
      <c r="L261" s="38"/>
      <c r="M261" s="38"/>
      <c r="N261" s="38"/>
      <c r="O261" s="64"/>
      <c r="P261" s="38">
        <f t="shared" si="18"/>
        <v>0</v>
      </c>
      <c r="Q261" s="41"/>
      <c r="R261" s="42"/>
      <c r="S261" s="59">
        <f t="shared" si="17"/>
        <v>0</v>
      </c>
    </row>
    <row r="262" spans="1:19" x14ac:dyDescent="0.3">
      <c r="A262" s="90"/>
      <c r="B262" s="38" t="s">
        <v>33</v>
      </c>
      <c r="C262" s="38">
        <v>8</v>
      </c>
      <c r="D262" s="38">
        <v>1.2</v>
      </c>
      <c r="E262" s="38">
        <v>150</v>
      </c>
      <c r="F262" s="38">
        <v>75</v>
      </c>
      <c r="G262" s="56" t="s">
        <v>37</v>
      </c>
      <c r="H262" s="38"/>
      <c r="I262" s="70"/>
      <c r="J262" s="70"/>
      <c r="K262" s="38">
        <f t="shared" si="16"/>
        <v>0</v>
      </c>
      <c r="L262" s="38"/>
      <c r="M262" s="38"/>
      <c r="N262" s="38"/>
      <c r="O262" s="64"/>
      <c r="P262" s="38">
        <f t="shared" si="18"/>
        <v>0</v>
      </c>
      <c r="Q262" s="41"/>
      <c r="R262" s="42"/>
      <c r="S262" s="59">
        <f t="shared" si="17"/>
        <v>0</v>
      </c>
    </row>
    <row r="263" spans="1:19" x14ac:dyDescent="0.3">
      <c r="A263" s="90"/>
      <c r="B263" s="38" t="s">
        <v>33</v>
      </c>
      <c r="C263" s="38">
        <v>1</v>
      </c>
      <c r="D263" s="43">
        <v>1</v>
      </c>
      <c r="E263" s="38">
        <v>150</v>
      </c>
      <c r="F263" s="38">
        <v>90</v>
      </c>
      <c r="G263" s="56" t="s">
        <v>37</v>
      </c>
      <c r="H263" s="38"/>
      <c r="I263" s="70"/>
      <c r="J263" s="70"/>
      <c r="K263" s="38">
        <f t="shared" si="16"/>
        <v>0</v>
      </c>
      <c r="L263" s="38"/>
      <c r="M263" s="38"/>
      <c r="N263" s="38"/>
      <c r="O263" s="64"/>
      <c r="P263" s="38">
        <f t="shared" si="18"/>
        <v>0</v>
      </c>
      <c r="Q263" s="41"/>
      <c r="R263" s="42"/>
      <c r="S263" s="62">
        <f t="shared" si="17"/>
        <v>0</v>
      </c>
    </row>
    <row r="264" spans="1:19" x14ac:dyDescent="0.3">
      <c r="A264" s="90"/>
      <c r="B264" s="38" t="s">
        <v>33</v>
      </c>
      <c r="C264" s="38">
        <v>2</v>
      </c>
      <c r="D264" s="43">
        <v>1</v>
      </c>
      <c r="E264" s="38">
        <v>150</v>
      </c>
      <c r="F264" s="38">
        <v>90</v>
      </c>
      <c r="G264" s="56" t="s">
        <v>37</v>
      </c>
      <c r="H264" s="38"/>
      <c r="I264" s="70"/>
      <c r="J264" s="70"/>
      <c r="K264" s="38">
        <f t="shared" si="16"/>
        <v>0</v>
      </c>
      <c r="L264" s="38"/>
      <c r="M264" s="38"/>
      <c r="N264" s="38"/>
      <c r="O264" s="64"/>
      <c r="P264" s="38">
        <f t="shared" si="18"/>
        <v>0</v>
      </c>
      <c r="Q264" s="41"/>
      <c r="R264" s="42"/>
      <c r="S264" s="59">
        <f t="shared" si="17"/>
        <v>0</v>
      </c>
    </row>
    <row r="265" spans="1:19" x14ac:dyDescent="0.3">
      <c r="A265" s="90"/>
      <c r="B265" s="38" t="s">
        <v>33</v>
      </c>
      <c r="C265" s="38">
        <v>4</v>
      </c>
      <c r="D265" s="43">
        <v>1</v>
      </c>
      <c r="E265" s="38">
        <v>150</v>
      </c>
      <c r="F265" s="38">
        <v>90</v>
      </c>
      <c r="G265" s="56" t="s">
        <v>37</v>
      </c>
      <c r="H265" s="38"/>
      <c r="I265" s="70"/>
      <c r="J265" s="70"/>
      <c r="K265" s="38">
        <f t="shared" si="16"/>
        <v>0</v>
      </c>
      <c r="L265" s="38"/>
      <c r="M265" s="38"/>
      <c r="N265" s="38"/>
      <c r="O265" s="64"/>
      <c r="P265" s="38">
        <f t="shared" si="18"/>
        <v>0</v>
      </c>
      <c r="Q265" s="41"/>
      <c r="R265" s="42"/>
      <c r="S265" s="59">
        <f t="shared" si="17"/>
        <v>0</v>
      </c>
    </row>
    <row r="266" spans="1:19" ht="15" thickBot="1" x14ac:dyDescent="0.35">
      <c r="A266" s="91"/>
      <c r="B266" s="44" t="s">
        <v>33</v>
      </c>
      <c r="C266" s="44">
        <v>8</v>
      </c>
      <c r="D266" s="68">
        <v>1</v>
      </c>
      <c r="E266" s="44">
        <v>150</v>
      </c>
      <c r="F266" s="44">
        <v>90</v>
      </c>
      <c r="G266" s="57" t="s">
        <v>37</v>
      </c>
      <c r="H266" s="44"/>
      <c r="I266" s="71"/>
      <c r="J266" s="71"/>
      <c r="K266" s="44">
        <f t="shared" si="16"/>
        <v>0</v>
      </c>
      <c r="L266" s="44"/>
      <c r="M266" s="44"/>
      <c r="N266" s="44"/>
      <c r="O266" s="65"/>
      <c r="P266" s="44">
        <f t="shared" si="18"/>
        <v>0</v>
      </c>
      <c r="Q266" s="45"/>
      <c r="R266" s="46"/>
      <c r="S266" s="60">
        <f t="shared" si="17"/>
        <v>0</v>
      </c>
    </row>
  </sheetData>
  <mergeCells count="7">
    <mergeCell ref="A227:A246"/>
    <mergeCell ref="A247:A266"/>
    <mergeCell ref="A2:A51"/>
    <mergeCell ref="A52:A101"/>
    <mergeCell ref="A102:A151"/>
    <mergeCell ref="A152:A201"/>
    <mergeCell ref="A202:A226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E0086-7176-45ED-A81A-662FB7CCCBD4}">
  <dimension ref="A1:U20"/>
  <sheetViews>
    <sheetView workbookViewId="0">
      <selection activeCell="F25" sqref="F25"/>
    </sheetView>
  </sheetViews>
  <sheetFormatPr defaultRowHeight="14.4" x14ac:dyDescent="0.3"/>
  <cols>
    <col min="1" max="1" width="32.5546875" customWidth="1"/>
  </cols>
  <sheetData>
    <row r="1" spans="1:21" x14ac:dyDescent="0.3">
      <c r="A1" s="79" t="s">
        <v>0</v>
      </c>
      <c r="B1" s="100" t="s">
        <v>48</v>
      </c>
      <c r="C1" s="101"/>
      <c r="D1" s="101"/>
      <c r="E1" s="102"/>
      <c r="F1" s="100" t="s">
        <v>49</v>
      </c>
      <c r="G1" s="101"/>
      <c r="H1" s="101"/>
      <c r="I1" s="102"/>
      <c r="J1" s="100" t="s">
        <v>50</v>
      </c>
      <c r="K1" s="101"/>
      <c r="L1" s="101"/>
      <c r="M1" s="102"/>
      <c r="N1" s="100" t="s">
        <v>51</v>
      </c>
      <c r="O1" s="101"/>
      <c r="P1" s="101"/>
      <c r="Q1" s="102"/>
      <c r="R1" s="100" t="s">
        <v>52</v>
      </c>
      <c r="S1" s="101"/>
      <c r="T1" s="101"/>
      <c r="U1" s="102"/>
    </row>
    <row r="2" spans="1:21" x14ac:dyDescent="0.3">
      <c r="A2" s="80" t="s">
        <v>47</v>
      </c>
      <c r="B2" s="81">
        <v>1</v>
      </c>
      <c r="C2" s="82">
        <v>2</v>
      </c>
      <c r="D2" s="82">
        <v>4</v>
      </c>
      <c r="E2" s="80">
        <v>8</v>
      </c>
      <c r="F2" s="81">
        <v>1</v>
      </c>
      <c r="G2" s="82">
        <v>2</v>
      </c>
      <c r="H2" s="82">
        <v>4</v>
      </c>
      <c r="I2" s="80">
        <v>8</v>
      </c>
      <c r="J2" s="81">
        <v>1</v>
      </c>
      <c r="K2" s="82">
        <v>2</v>
      </c>
      <c r="L2" s="82">
        <v>4</v>
      </c>
      <c r="M2" s="80">
        <v>8</v>
      </c>
      <c r="N2" s="81">
        <v>1</v>
      </c>
      <c r="O2" s="82">
        <v>2</v>
      </c>
      <c r="P2" s="82">
        <v>4</v>
      </c>
      <c r="Q2" s="80">
        <v>8</v>
      </c>
      <c r="R2" s="81">
        <v>1</v>
      </c>
      <c r="S2" s="82">
        <v>2</v>
      </c>
      <c r="T2" s="82">
        <v>4</v>
      </c>
      <c r="U2" s="80">
        <v>8</v>
      </c>
    </row>
    <row r="3" spans="1:21" x14ac:dyDescent="0.3">
      <c r="A3" s="83" t="s">
        <v>35</v>
      </c>
      <c r="B3">
        <v>287600181</v>
      </c>
      <c r="C3">
        <v>256800194</v>
      </c>
      <c r="D3">
        <v>256810194</v>
      </c>
      <c r="E3">
        <v>256800196</v>
      </c>
      <c r="F3">
        <v>287600163</v>
      </c>
      <c r="G3">
        <v>256800177</v>
      </c>
      <c r="H3">
        <v>256810177</v>
      </c>
      <c r="I3">
        <v>256800180</v>
      </c>
      <c r="J3">
        <v>287600169</v>
      </c>
      <c r="K3">
        <v>256800180</v>
      </c>
      <c r="L3">
        <v>256810181</v>
      </c>
      <c r="M3">
        <v>256800183</v>
      </c>
      <c r="N3">
        <v>287600181</v>
      </c>
      <c r="O3">
        <v>256800194</v>
      </c>
      <c r="P3">
        <v>256810194</v>
      </c>
      <c r="Q3">
        <v>256800196</v>
      </c>
      <c r="R3">
        <v>256820196</v>
      </c>
      <c r="S3">
        <v>287620196</v>
      </c>
      <c r="T3">
        <v>256820205</v>
      </c>
      <c r="U3">
        <v>256820212</v>
      </c>
    </row>
    <row r="4" spans="1:21" x14ac:dyDescent="0.3">
      <c r="A4" s="83" t="s">
        <v>39</v>
      </c>
      <c r="B4">
        <v>287610279</v>
      </c>
      <c r="C4">
        <v>256800298</v>
      </c>
      <c r="D4">
        <v>287600256</v>
      </c>
      <c r="E4">
        <v>287600311</v>
      </c>
      <c r="F4">
        <v>287610257</v>
      </c>
      <c r="G4">
        <v>256800277</v>
      </c>
      <c r="H4">
        <v>287600236</v>
      </c>
      <c r="I4">
        <v>287600286</v>
      </c>
      <c r="J4">
        <v>287610262</v>
      </c>
      <c r="K4">
        <v>256800278</v>
      </c>
      <c r="L4">
        <v>287600239</v>
      </c>
      <c r="M4">
        <v>287600292</v>
      </c>
      <c r="N4">
        <v>287610280</v>
      </c>
      <c r="O4">
        <v>256800311</v>
      </c>
      <c r="P4">
        <v>287600231</v>
      </c>
      <c r="Q4">
        <v>287600286</v>
      </c>
      <c r="R4">
        <v>256820257</v>
      </c>
      <c r="S4">
        <v>257380277</v>
      </c>
      <c r="T4">
        <v>257370234</v>
      </c>
      <c r="U4">
        <v>257370273</v>
      </c>
    </row>
    <row r="5" spans="1:21" x14ac:dyDescent="0.3">
      <c r="A5" s="83" t="s">
        <v>40</v>
      </c>
      <c r="B5">
        <v>913291271</v>
      </c>
      <c r="C5">
        <v>950155273</v>
      </c>
      <c r="D5">
        <v>913291273</v>
      </c>
      <c r="E5">
        <v>913291281</v>
      </c>
      <c r="F5">
        <v>913291245</v>
      </c>
      <c r="G5">
        <v>950155251</v>
      </c>
      <c r="H5">
        <v>913291248</v>
      </c>
      <c r="I5">
        <v>913291252</v>
      </c>
      <c r="J5">
        <v>913291251</v>
      </c>
      <c r="K5">
        <v>950155253</v>
      </c>
      <c r="L5">
        <v>913291254</v>
      </c>
      <c r="M5">
        <v>913291260</v>
      </c>
      <c r="N5">
        <v>913291271</v>
      </c>
      <c r="O5">
        <v>950155273</v>
      </c>
      <c r="P5">
        <v>913291260</v>
      </c>
      <c r="Q5">
        <v>913291281</v>
      </c>
      <c r="R5">
        <v>931725298</v>
      </c>
      <c r="S5">
        <v>931725285</v>
      </c>
      <c r="T5">
        <v>931725286</v>
      </c>
      <c r="U5">
        <v>931725284</v>
      </c>
    </row>
    <row r="6" spans="1:21" x14ac:dyDescent="0.3">
      <c r="A6" s="83" t="s">
        <v>10</v>
      </c>
      <c r="B6">
        <v>576640205</v>
      </c>
      <c r="C6">
        <v>617280195</v>
      </c>
      <c r="D6">
        <v>576640196</v>
      </c>
      <c r="E6">
        <v>576650193</v>
      </c>
      <c r="F6">
        <v>576640187</v>
      </c>
      <c r="G6">
        <v>617280181</v>
      </c>
      <c r="H6">
        <v>576640181</v>
      </c>
      <c r="I6">
        <v>576650174</v>
      </c>
      <c r="J6">
        <v>576640190</v>
      </c>
      <c r="K6">
        <v>617280181</v>
      </c>
      <c r="L6">
        <v>576640183</v>
      </c>
      <c r="M6">
        <v>576650180</v>
      </c>
      <c r="N6">
        <v>576640179</v>
      </c>
      <c r="O6">
        <v>617280195</v>
      </c>
      <c r="P6">
        <v>576640196</v>
      </c>
      <c r="Q6">
        <v>576650193</v>
      </c>
      <c r="R6">
        <v>576580203</v>
      </c>
      <c r="S6">
        <v>617390218</v>
      </c>
      <c r="T6">
        <v>617530196</v>
      </c>
      <c r="U6">
        <v>617530211</v>
      </c>
    </row>
    <row r="7" spans="1:21" x14ac:dyDescent="0.3">
      <c r="A7" s="84" t="s">
        <v>41</v>
      </c>
      <c r="B7">
        <v>134323365</v>
      </c>
      <c r="C7">
        <v>134323376</v>
      </c>
      <c r="D7">
        <v>134323333</v>
      </c>
      <c r="E7">
        <v>134323329</v>
      </c>
      <c r="F7">
        <v>134323327</v>
      </c>
      <c r="G7">
        <v>134323344</v>
      </c>
      <c r="H7">
        <v>134323300</v>
      </c>
      <c r="I7">
        <v>134323294</v>
      </c>
      <c r="J7">
        <v>134323336</v>
      </c>
      <c r="K7">
        <v>134323348</v>
      </c>
      <c r="L7">
        <v>134323308</v>
      </c>
      <c r="M7">
        <v>134323303</v>
      </c>
      <c r="N7">
        <v>134323339</v>
      </c>
      <c r="O7">
        <v>134323351</v>
      </c>
      <c r="P7">
        <v>134323333</v>
      </c>
      <c r="Q7">
        <v>134323329</v>
      </c>
      <c r="R7">
        <v>134323295</v>
      </c>
      <c r="S7">
        <v>138930354</v>
      </c>
      <c r="T7">
        <v>134323377</v>
      </c>
      <c r="U7">
        <v>134323363</v>
      </c>
    </row>
    <row r="8" spans="1:21" x14ac:dyDescent="0.3">
      <c r="A8" s="83" t="s">
        <v>35</v>
      </c>
      <c r="B8">
        <v>255590168</v>
      </c>
      <c r="C8">
        <v>255600170</v>
      </c>
      <c r="D8">
        <v>255590167</v>
      </c>
      <c r="E8">
        <v>255590151</v>
      </c>
      <c r="F8">
        <v>255590155</v>
      </c>
      <c r="G8">
        <v>255600158</v>
      </c>
      <c r="H8">
        <v>255590152</v>
      </c>
      <c r="I8">
        <v>255590139</v>
      </c>
      <c r="J8">
        <v>255590156</v>
      </c>
      <c r="K8">
        <v>255600159</v>
      </c>
      <c r="L8">
        <v>255590156</v>
      </c>
      <c r="M8">
        <v>255590140</v>
      </c>
      <c r="N8">
        <v>255590168</v>
      </c>
      <c r="O8">
        <v>255600170</v>
      </c>
      <c r="P8">
        <v>255590167</v>
      </c>
      <c r="Q8">
        <v>255590164</v>
      </c>
      <c r="R8">
        <v>255610165</v>
      </c>
      <c r="S8">
        <v>255610155</v>
      </c>
      <c r="T8">
        <v>256170185</v>
      </c>
      <c r="U8">
        <v>256180166</v>
      </c>
    </row>
    <row r="9" spans="1:21" x14ac:dyDescent="0.3">
      <c r="A9" s="83" t="s">
        <v>39</v>
      </c>
      <c r="B9">
        <v>224350250</v>
      </c>
      <c r="C9">
        <v>255150221</v>
      </c>
      <c r="D9">
        <v>224910195</v>
      </c>
      <c r="E9">
        <v>224910228</v>
      </c>
      <c r="F9">
        <v>224337922</v>
      </c>
      <c r="G9">
        <v>255139362</v>
      </c>
      <c r="H9">
        <v>224897969</v>
      </c>
      <c r="I9">
        <v>224897720</v>
      </c>
      <c r="J9">
        <v>224340304</v>
      </c>
      <c r="K9">
        <v>255140478</v>
      </c>
      <c r="L9">
        <v>224901408</v>
      </c>
      <c r="M9">
        <v>224900946</v>
      </c>
      <c r="N9">
        <v>224350220</v>
      </c>
      <c r="O9">
        <v>255150224</v>
      </c>
      <c r="P9">
        <v>224910220</v>
      </c>
      <c r="Q9">
        <v>224910248</v>
      </c>
      <c r="R9">
        <v>192330223</v>
      </c>
      <c r="S9">
        <v>192330176</v>
      </c>
      <c r="T9">
        <v>192320218</v>
      </c>
      <c r="U9">
        <v>192320209</v>
      </c>
    </row>
    <row r="10" spans="1:21" x14ac:dyDescent="0.3">
      <c r="A10" s="83" t="s">
        <v>40</v>
      </c>
      <c r="B10">
        <v>177406449</v>
      </c>
      <c r="C10">
        <v>177406485</v>
      </c>
      <c r="D10">
        <v>177406434</v>
      </c>
      <c r="E10">
        <v>177406446</v>
      </c>
      <c r="F10">
        <v>177405169</v>
      </c>
      <c r="G10">
        <v>177405352</v>
      </c>
      <c r="H10">
        <v>177405160</v>
      </c>
      <c r="I10">
        <v>177405151</v>
      </c>
      <c r="J10">
        <v>177405428</v>
      </c>
      <c r="K10">
        <v>177405470</v>
      </c>
      <c r="L10">
        <v>177405524</v>
      </c>
      <c r="M10">
        <v>177405498</v>
      </c>
      <c r="N10">
        <v>177406437</v>
      </c>
      <c r="O10">
        <v>177406433</v>
      </c>
      <c r="P10">
        <v>177406422</v>
      </c>
      <c r="Q10">
        <v>177406447</v>
      </c>
      <c r="R10">
        <v>378346486</v>
      </c>
      <c r="S10">
        <v>378252480</v>
      </c>
      <c r="T10">
        <v>378251533</v>
      </c>
      <c r="U10">
        <v>378251524</v>
      </c>
    </row>
    <row r="11" spans="1:21" x14ac:dyDescent="0.3">
      <c r="A11" s="84" t="s">
        <v>10</v>
      </c>
      <c r="B11">
        <v>126250274</v>
      </c>
      <c r="C11">
        <v>126240284</v>
      </c>
      <c r="D11">
        <v>126400227</v>
      </c>
      <c r="E11">
        <v>126400236</v>
      </c>
      <c r="F11">
        <v>126250251</v>
      </c>
      <c r="G11">
        <v>126240262</v>
      </c>
      <c r="H11">
        <v>126400206</v>
      </c>
      <c r="I11">
        <v>126400215</v>
      </c>
      <c r="J11">
        <v>126250256</v>
      </c>
      <c r="K11">
        <v>126240265</v>
      </c>
      <c r="L11">
        <v>126400213</v>
      </c>
      <c r="M11">
        <v>126400221</v>
      </c>
      <c r="N11">
        <v>126250260</v>
      </c>
      <c r="O11">
        <v>126240255</v>
      </c>
      <c r="P11">
        <v>126400201</v>
      </c>
      <c r="Q11">
        <v>126400261</v>
      </c>
      <c r="R11">
        <v>290020258</v>
      </c>
      <c r="S11">
        <v>249380242</v>
      </c>
      <c r="T11">
        <v>249380257</v>
      </c>
      <c r="U11">
        <v>249380296</v>
      </c>
    </row>
    <row r="12" spans="1:21" x14ac:dyDescent="0.3">
      <c r="A12" s="83" t="s">
        <v>35</v>
      </c>
      <c r="B12">
        <v>719675351</v>
      </c>
      <c r="C12">
        <v>360644132</v>
      </c>
      <c r="D12">
        <v>166378472</v>
      </c>
      <c r="E12">
        <v>94411859</v>
      </c>
      <c r="F12">
        <v>719750324</v>
      </c>
      <c r="G12">
        <v>360653483</v>
      </c>
      <c r="H12">
        <v>166869035</v>
      </c>
      <c r="I12">
        <v>94257047</v>
      </c>
      <c r="J12">
        <v>719725331</v>
      </c>
      <c r="K12">
        <v>360653484</v>
      </c>
      <c r="L12">
        <v>166512871</v>
      </c>
      <c r="M12">
        <v>94411779</v>
      </c>
      <c r="N12">
        <v>719844101</v>
      </c>
      <c r="O12">
        <v>360694089</v>
      </c>
      <c r="P12">
        <v>166662861</v>
      </c>
      <c r="Q12">
        <v>94253494</v>
      </c>
      <c r="R12">
        <v>719725364</v>
      </c>
      <c r="S12">
        <v>325286290</v>
      </c>
      <c r="T12">
        <v>182333179</v>
      </c>
      <c r="U12">
        <v>95869118</v>
      </c>
    </row>
    <row r="13" spans="1:21" x14ac:dyDescent="0.3">
      <c r="A13" s="83" t="s">
        <v>39</v>
      </c>
      <c r="B13">
        <v>644025272</v>
      </c>
      <c r="C13">
        <v>325150280</v>
      </c>
      <c r="D13">
        <v>185031549</v>
      </c>
      <c r="E13">
        <v>101934726</v>
      </c>
      <c r="F13">
        <v>644025251</v>
      </c>
      <c r="G13">
        <v>325150257</v>
      </c>
      <c r="H13">
        <v>185031522</v>
      </c>
      <c r="I13">
        <v>101934725</v>
      </c>
      <c r="J13">
        <v>644025255</v>
      </c>
      <c r="K13">
        <v>325150261</v>
      </c>
      <c r="L13">
        <v>185031531</v>
      </c>
      <c r="M13">
        <v>101881610</v>
      </c>
      <c r="N13">
        <v>644025311</v>
      </c>
      <c r="O13">
        <v>324550341</v>
      </c>
      <c r="P13">
        <v>184656560</v>
      </c>
      <c r="Q13">
        <v>101465997</v>
      </c>
      <c r="R13">
        <v>642725325</v>
      </c>
      <c r="S13">
        <v>361075314</v>
      </c>
      <c r="T13">
        <v>182362818</v>
      </c>
      <c r="U13">
        <v>95984645</v>
      </c>
    </row>
    <row r="14" spans="1:21" x14ac:dyDescent="0.3">
      <c r="A14" s="83" t="s">
        <v>40</v>
      </c>
      <c r="B14">
        <v>913410369</v>
      </c>
      <c r="C14">
        <v>478200443</v>
      </c>
      <c r="D14">
        <v>245935143</v>
      </c>
      <c r="E14">
        <v>131554424</v>
      </c>
      <c r="F14">
        <v>913410339</v>
      </c>
      <c r="G14">
        <v>478200409</v>
      </c>
      <c r="H14">
        <v>245589299</v>
      </c>
      <c r="I14">
        <v>131738919</v>
      </c>
      <c r="J14">
        <v>913410346</v>
      </c>
      <c r="K14">
        <v>478463408</v>
      </c>
      <c r="L14">
        <v>245589306</v>
      </c>
      <c r="M14">
        <v>131920215</v>
      </c>
      <c r="N14">
        <v>913410408</v>
      </c>
      <c r="O14">
        <v>478350429</v>
      </c>
      <c r="P14">
        <v>245635538</v>
      </c>
      <c r="Q14">
        <v>131761574</v>
      </c>
      <c r="R14">
        <v>968806447</v>
      </c>
      <c r="S14">
        <v>468180596</v>
      </c>
      <c r="T14">
        <v>237230649</v>
      </c>
      <c r="U14">
        <v>124550207</v>
      </c>
    </row>
    <row r="15" spans="1:21" x14ac:dyDescent="0.3">
      <c r="A15" s="83" t="s">
        <v>10</v>
      </c>
      <c r="B15">
        <v>1441925343</v>
      </c>
      <c r="C15">
        <v>772800360</v>
      </c>
      <c r="D15">
        <v>361912847</v>
      </c>
      <c r="E15">
        <v>184228503</v>
      </c>
      <c r="F15">
        <v>1441925312</v>
      </c>
      <c r="G15">
        <v>772800335</v>
      </c>
      <c r="H15">
        <v>361856575</v>
      </c>
      <c r="I15">
        <v>183425398</v>
      </c>
      <c r="J15">
        <v>1441925321</v>
      </c>
      <c r="K15">
        <v>772800338</v>
      </c>
      <c r="L15">
        <v>361881579</v>
      </c>
      <c r="M15">
        <v>184497167</v>
      </c>
      <c r="N15">
        <v>1441925382</v>
      </c>
      <c r="O15">
        <v>772800388</v>
      </c>
      <c r="P15">
        <v>362037885</v>
      </c>
      <c r="Q15">
        <v>183844162</v>
      </c>
      <c r="R15">
        <v>1442250410</v>
      </c>
      <c r="S15">
        <v>773112895</v>
      </c>
      <c r="T15">
        <v>362194185</v>
      </c>
      <c r="U15">
        <v>182247298</v>
      </c>
    </row>
    <row r="16" spans="1:21" x14ac:dyDescent="0.3">
      <c r="A16" s="84" t="s">
        <v>41</v>
      </c>
      <c r="B16">
        <v>1343940457</v>
      </c>
      <c r="C16">
        <v>718420423</v>
      </c>
      <c r="D16">
        <v>337657932</v>
      </c>
      <c r="E16">
        <v>172039130</v>
      </c>
      <c r="F16">
        <v>1343940416</v>
      </c>
      <c r="G16">
        <v>718440391</v>
      </c>
      <c r="H16">
        <v>337537917</v>
      </c>
      <c r="I16">
        <v>171909304</v>
      </c>
      <c r="J16">
        <v>1343940424</v>
      </c>
      <c r="K16">
        <v>718480389</v>
      </c>
      <c r="L16">
        <v>337520414</v>
      </c>
      <c r="M16">
        <v>172128591</v>
      </c>
      <c r="N16">
        <v>1343940457</v>
      </c>
      <c r="O16">
        <v>718420446</v>
      </c>
      <c r="P16">
        <v>337540473</v>
      </c>
      <c r="Q16">
        <v>172245439</v>
      </c>
      <c r="R16">
        <v>1343470461</v>
      </c>
      <c r="S16">
        <v>672820460</v>
      </c>
      <c r="T16">
        <v>360177935</v>
      </c>
      <c r="U16">
        <v>183294237</v>
      </c>
    </row>
    <row r="17" spans="1:21" x14ac:dyDescent="0.3">
      <c r="A17" s="83" t="s">
        <v>35</v>
      </c>
      <c r="B17">
        <v>640975247</v>
      </c>
      <c r="C17">
        <v>321100242</v>
      </c>
      <c r="D17">
        <v>181175224</v>
      </c>
      <c r="E17">
        <v>94169023</v>
      </c>
      <c r="F17">
        <v>640975225</v>
      </c>
      <c r="G17">
        <v>321312663</v>
      </c>
      <c r="H17">
        <v>181437704</v>
      </c>
      <c r="I17">
        <v>94068951</v>
      </c>
      <c r="J17">
        <v>640975231</v>
      </c>
      <c r="K17">
        <v>321312665</v>
      </c>
      <c r="L17">
        <v>181175209</v>
      </c>
      <c r="M17">
        <v>94056456</v>
      </c>
      <c r="N17">
        <v>640975247</v>
      </c>
      <c r="O17">
        <v>321050270</v>
      </c>
      <c r="P17">
        <v>181356487</v>
      </c>
      <c r="Q17">
        <v>94378400</v>
      </c>
      <c r="R17">
        <v>639725267</v>
      </c>
      <c r="S17">
        <v>322375216</v>
      </c>
      <c r="T17">
        <v>161931507</v>
      </c>
      <c r="U17">
        <v>86612795</v>
      </c>
    </row>
    <row r="18" spans="1:21" x14ac:dyDescent="0.3">
      <c r="A18" s="83" t="s">
        <v>39</v>
      </c>
      <c r="B18">
        <v>561525217</v>
      </c>
      <c r="C18">
        <v>282725104</v>
      </c>
      <c r="D18">
        <v>144550292</v>
      </c>
      <c r="E18">
        <v>81940890</v>
      </c>
      <c r="F18">
        <v>561494426</v>
      </c>
      <c r="G18">
        <v>282634017</v>
      </c>
      <c r="H18">
        <v>144484422</v>
      </c>
      <c r="I18">
        <v>82453970</v>
      </c>
      <c r="J18">
        <v>561500381</v>
      </c>
      <c r="K18">
        <v>282669796</v>
      </c>
      <c r="L18">
        <v>144539602</v>
      </c>
      <c r="M18">
        <v>81895514</v>
      </c>
      <c r="N18">
        <v>561525234</v>
      </c>
      <c r="O18">
        <v>282650266</v>
      </c>
      <c r="P18">
        <v>144631521</v>
      </c>
      <c r="Q18">
        <v>81844063</v>
      </c>
      <c r="R18">
        <v>481475222</v>
      </c>
      <c r="S18">
        <v>241450235</v>
      </c>
      <c r="T18">
        <v>122037724</v>
      </c>
      <c r="U18">
        <v>80545558</v>
      </c>
    </row>
    <row r="19" spans="1:21" x14ac:dyDescent="0.3">
      <c r="A19" s="83" t="s">
        <v>40</v>
      </c>
      <c r="B19">
        <v>933290535</v>
      </c>
      <c r="C19">
        <v>467300443</v>
      </c>
      <c r="D19">
        <v>223671776</v>
      </c>
      <c r="E19">
        <v>113633696</v>
      </c>
      <c r="F19">
        <v>933284370</v>
      </c>
      <c r="G19">
        <v>467291621</v>
      </c>
      <c r="H19">
        <v>223623642</v>
      </c>
      <c r="I19">
        <v>113729482</v>
      </c>
      <c r="J19">
        <v>933285535</v>
      </c>
      <c r="K19">
        <v>467293210</v>
      </c>
      <c r="L19">
        <v>223661603</v>
      </c>
      <c r="M19">
        <v>113669287</v>
      </c>
      <c r="N19">
        <v>933290532</v>
      </c>
      <c r="O19">
        <v>467298184</v>
      </c>
      <c r="P19">
        <v>223615598</v>
      </c>
      <c r="Q19">
        <v>113677060</v>
      </c>
      <c r="R19">
        <v>1850210695</v>
      </c>
      <c r="S19">
        <v>950071025</v>
      </c>
      <c r="T19">
        <v>478551960</v>
      </c>
      <c r="U19">
        <v>244649152</v>
      </c>
    </row>
    <row r="20" spans="1:21" x14ac:dyDescent="0.3">
      <c r="A20" s="84" t="s">
        <v>10</v>
      </c>
      <c r="B20">
        <v>316725319</v>
      </c>
      <c r="C20">
        <v>159000333</v>
      </c>
      <c r="D20">
        <v>80406574</v>
      </c>
      <c r="E20">
        <v>53375317</v>
      </c>
      <c r="F20">
        <v>316725291</v>
      </c>
      <c r="G20">
        <v>159000308</v>
      </c>
      <c r="H20">
        <v>80406556</v>
      </c>
      <c r="I20">
        <v>53400296</v>
      </c>
      <c r="J20">
        <v>316725297</v>
      </c>
      <c r="K20">
        <v>159000310</v>
      </c>
      <c r="L20">
        <v>80400313</v>
      </c>
      <c r="M20">
        <v>53294040</v>
      </c>
      <c r="N20">
        <v>316725331</v>
      </c>
      <c r="O20">
        <v>159000294</v>
      </c>
      <c r="P20">
        <v>80419081</v>
      </c>
      <c r="Q20">
        <v>53350310</v>
      </c>
      <c r="R20">
        <v>623800327</v>
      </c>
      <c r="S20">
        <v>312900330</v>
      </c>
      <c r="T20">
        <v>157562855</v>
      </c>
      <c r="U20">
        <v>104581605</v>
      </c>
    </row>
  </sheetData>
  <mergeCells count="5">
    <mergeCell ref="B1:E1"/>
    <mergeCell ref="F1:I1"/>
    <mergeCell ref="J1:M1"/>
    <mergeCell ref="N1:Q1"/>
    <mergeCell ref="R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B1F5D-D92A-4833-A3C9-7E3AE75E6951}">
  <dimension ref="A1:U20"/>
  <sheetViews>
    <sheetView workbookViewId="0">
      <selection activeCell="M25" sqref="M25"/>
    </sheetView>
  </sheetViews>
  <sheetFormatPr defaultRowHeight="14.4" x14ac:dyDescent="0.3"/>
  <cols>
    <col min="1" max="1" width="32.5546875" customWidth="1"/>
  </cols>
  <sheetData>
    <row r="1" spans="1:21" x14ac:dyDescent="0.3">
      <c r="A1" s="79" t="s">
        <v>0</v>
      </c>
      <c r="B1" s="100" t="s">
        <v>48</v>
      </c>
      <c r="C1" s="101"/>
      <c r="D1" s="101"/>
      <c r="E1" s="102"/>
      <c r="F1" s="100" t="s">
        <v>49</v>
      </c>
      <c r="G1" s="101"/>
      <c r="H1" s="101"/>
      <c r="I1" s="102"/>
      <c r="J1" s="100" t="s">
        <v>50</v>
      </c>
      <c r="K1" s="101"/>
      <c r="L1" s="101"/>
      <c r="M1" s="102"/>
      <c r="N1" s="100" t="s">
        <v>51</v>
      </c>
      <c r="O1" s="101"/>
      <c r="P1" s="101"/>
      <c r="Q1" s="102"/>
      <c r="R1" s="100" t="s">
        <v>52</v>
      </c>
      <c r="S1" s="101"/>
      <c r="T1" s="101"/>
      <c r="U1" s="102"/>
    </row>
    <row r="2" spans="1:21" x14ac:dyDescent="0.3">
      <c r="A2" s="80" t="s">
        <v>47</v>
      </c>
      <c r="B2" s="81">
        <v>1</v>
      </c>
      <c r="C2" s="82">
        <v>2</v>
      </c>
      <c r="D2" s="82">
        <v>4</v>
      </c>
      <c r="E2" s="80">
        <v>8</v>
      </c>
      <c r="F2" s="81">
        <v>1</v>
      </c>
      <c r="G2" s="82">
        <v>2</v>
      </c>
      <c r="H2" s="82">
        <v>4</v>
      </c>
      <c r="I2" s="80">
        <v>8</v>
      </c>
      <c r="J2" s="81">
        <v>1</v>
      </c>
      <c r="K2" s="82">
        <v>2</v>
      </c>
      <c r="L2" s="82">
        <v>4</v>
      </c>
      <c r="M2" s="80">
        <v>8</v>
      </c>
      <c r="N2" s="81">
        <v>1</v>
      </c>
      <c r="O2" s="82">
        <v>2</v>
      </c>
      <c r="P2" s="82">
        <v>4</v>
      </c>
      <c r="Q2" s="80">
        <v>8</v>
      </c>
      <c r="R2" s="81">
        <v>1</v>
      </c>
      <c r="S2" s="82">
        <v>2</v>
      </c>
      <c r="T2" s="82">
        <v>4</v>
      </c>
      <c r="U2" s="80">
        <v>8</v>
      </c>
    </row>
    <row r="3" spans="1:21" x14ac:dyDescent="0.3">
      <c r="A3" s="83" t="s">
        <v>35</v>
      </c>
      <c r="B3" s="77">
        <v>180</v>
      </c>
      <c r="C3" s="3">
        <v>550181</v>
      </c>
      <c r="D3" s="3">
        <v>30800177</v>
      </c>
      <c r="E3" s="75">
        <v>30810180</v>
      </c>
      <c r="F3" s="77">
        <v>164</v>
      </c>
      <c r="G3" s="3">
        <v>550164</v>
      </c>
      <c r="H3">
        <v>30800161</v>
      </c>
      <c r="I3" s="75">
        <v>30810160</v>
      </c>
      <c r="J3" s="77">
        <v>169</v>
      </c>
      <c r="K3" s="3">
        <v>550173</v>
      </c>
      <c r="L3" s="3">
        <v>30800164</v>
      </c>
      <c r="M3" s="75">
        <v>30810168</v>
      </c>
      <c r="N3">
        <v>180</v>
      </c>
      <c r="O3" s="3"/>
      <c r="P3">
        <v>30800177</v>
      </c>
      <c r="Q3">
        <v>30810180</v>
      </c>
      <c r="R3" s="77">
        <v>570193</v>
      </c>
      <c r="S3" s="3">
        <v>180</v>
      </c>
      <c r="T3" s="3">
        <v>30800180</v>
      </c>
      <c r="U3" s="75">
        <v>30800180</v>
      </c>
    </row>
    <row r="4" spans="1:21" x14ac:dyDescent="0.3">
      <c r="A4" s="83" t="s">
        <v>39</v>
      </c>
      <c r="B4" s="77">
        <v>233</v>
      </c>
      <c r="C4" s="3">
        <v>550254</v>
      </c>
      <c r="D4" s="3">
        <v>215</v>
      </c>
      <c r="E4" s="75">
        <v>10217</v>
      </c>
      <c r="F4" s="77">
        <v>212</v>
      </c>
      <c r="G4" s="3">
        <v>550229</v>
      </c>
      <c r="H4">
        <v>196</v>
      </c>
      <c r="I4" s="75">
        <v>10198</v>
      </c>
      <c r="J4" s="77">
        <v>215</v>
      </c>
      <c r="K4" s="3">
        <v>550235</v>
      </c>
      <c r="L4" s="3">
        <v>198</v>
      </c>
      <c r="M4" s="75">
        <v>10200</v>
      </c>
      <c r="N4">
        <v>233</v>
      </c>
      <c r="O4">
        <v>550254</v>
      </c>
      <c r="P4">
        <v>228</v>
      </c>
      <c r="Q4">
        <v>10230</v>
      </c>
      <c r="R4" s="77">
        <v>30800234</v>
      </c>
      <c r="S4" s="3">
        <v>193</v>
      </c>
      <c r="T4" s="3">
        <v>10241</v>
      </c>
      <c r="U4" s="75">
        <v>10200</v>
      </c>
    </row>
    <row r="5" spans="1:21" x14ac:dyDescent="0.3">
      <c r="A5" s="83" t="s">
        <v>40</v>
      </c>
      <c r="B5" s="77">
        <v>95270</v>
      </c>
      <c r="C5" s="3">
        <v>9120254</v>
      </c>
      <c r="D5" s="3">
        <v>95252</v>
      </c>
      <c r="E5" s="75">
        <v>96272</v>
      </c>
      <c r="F5" s="77">
        <v>95246</v>
      </c>
      <c r="G5" s="3">
        <v>9120230</v>
      </c>
      <c r="H5">
        <v>95232</v>
      </c>
      <c r="I5" s="75">
        <v>96246</v>
      </c>
      <c r="J5" s="77">
        <v>95250</v>
      </c>
      <c r="K5" s="3">
        <v>9120234</v>
      </c>
      <c r="L5" s="3">
        <v>95234</v>
      </c>
      <c r="M5" s="75">
        <v>96253</v>
      </c>
      <c r="N5">
        <v>95270</v>
      </c>
      <c r="O5">
        <v>9120267</v>
      </c>
      <c r="P5">
        <v>95252</v>
      </c>
      <c r="Q5">
        <v>96259</v>
      </c>
      <c r="R5" s="77">
        <v>95260</v>
      </c>
      <c r="S5" s="3">
        <v>45985270</v>
      </c>
      <c r="T5" s="3">
        <v>36864265</v>
      </c>
      <c r="U5" s="75">
        <v>36864282</v>
      </c>
    </row>
    <row r="6" spans="1:21" x14ac:dyDescent="0.3">
      <c r="A6" s="83" t="s">
        <v>10</v>
      </c>
      <c r="B6" s="77">
        <v>162</v>
      </c>
      <c r="C6" s="3">
        <v>10172</v>
      </c>
      <c r="D6" s="3">
        <v>176</v>
      </c>
      <c r="E6" s="75">
        <v>180</v>
      </c>
      <c r="F6" s="77">
        <v>147</v>
      </c>
      <c r="G6" s="3">
        <v>10155</v>
      </c>
      <c r="H6">
        <v>162</v>
      </c>
      <c r="I6" s="75">
        <v>166</v>
      </c>
      <c r="J6" s="77">
        <v>149</v>
      </c>
      <c r="K6" s="3">
        <v>10159</v>
      </c>
      <c r="L6" s="3">
        <v>163</v>
      </c>
      <c r="M6" s="75">
        <v>169</v>
      </c>
      <c r="N6">
        <v>175</v>
      </c>
      <c r="O6">
        <v>10159</v>
      </c>
      <c r="P6">
        <v>176</v>
      </c>
      <c r="Q6">
        <v>167</v>
      </c>
      <c r="R6" s="77">
        <v>160206</v>
      </c>
      <c r="S6" s="3">
        <v>10189</v>
      </c>
      <c r="T6" s="3">
        <v>10184</v>
      </c>
      <c r="U6" s="75">
        <v>10188</v>
      </c>
    </row>
    <row r="7" spans="1:21" x14ac:dyDescent="0.3">
      <c r="A7" s="84" t="s">
        <v>41</v>
      </c>
      <c r="B7" s="78">
        <v>1339</v>
      </c>
      <c r="C7" s="18">
        <v>4608363</v>
      </c>
      <c r="D7" s="18">
        <v>317</v>
      </c>
      <c r="E7" s="76">
        <v>335</v>
      </c>
      <c r="F7" s="78">
        <v>1310</v>
      </c>
      <c r="G7" s="18">
        <v>4608331</v>
      </c>
      <c r="H7">
        <v>290</v>
      </c>
      <c r="I7" s="76">
        <v>303</v>
      </c>
      <c r="J7" s="78">
        <v>1312</v>
      </c>
      <c r="K7" s="18">
        <v>4608336</v>
      </c>
      <c r="L7" s="18">
        <v>292</v>
      </c>
      <c r="M7" s="76">
        <v>309</v>
      </c>
      <c r="N7">
        <v>1352</v>
      </c>
      <c r="O7">
        <v>4608363</v>
      </c>
      <c r="P7">
        <v>317</v>
      </c>
      <c r="Q7">
        <v>309</v>
      </c>
      <c r="R7" s="78">
        <v>1330</v>
      </c>
      <c r="S7" s="18">
        <v>1338</v>
      </c>
      <c r="T7" s="18">
        <v>4608363</v>
      </c>
      <c r="U7" s="76">
        <v>4609389</v>
      </c>
    </row>
    <row r="8" spans="1:21" x14ac:dyDescent="0.3">
      <c r="A8" s="83" t="s">
        <v>35</v>
      </c>
      <c r="B8" s="77">
        <v>30800138</v>
      </c>
      <c r="C8" s="3">
        <v>560153</v>
      </c>
      <c r="D8" s="3">
        <v>30800155</v>
      </c>
      <c r="E8" s="75">
        <v>30800151</v>
      </c>
      <c r="F8" s="77">
        <v>30800127</v>
      </c>
      <c r="G8" s="3">
        <v>560139</v>
      </c>
      <c r="H8">
        <v>30800142</v>
      </c>
      <c r="I8" s="75">
        <v>30800138</v>
      </c>
      <c r="J8" s="77">
        <v>30800128</v>
      </c>
      <c r="K8" s="3">
        <v>560142</v>
      </c>
      <c r="L8" s="3">
        <v>30800143</v>
      </c>
      <c r="M8" s="75">
        <v>30800140</v>
      </c>
      <c r="N8">
        <v>30800138</v>
      </c>
      <c r="O8">
        <v>560153</v>
      </c>
      <c r="P8">
        <v>30800155</v>
      </c>
      <c r="Q8">
        <v>30800151</v>
      </c>
      <c r="R8" s="77">
        <v>30800164</v>
      </c>
      <c r="S8" s="3">
        <v>570166</v>
      </c>
      <c r="T8" s="3">
        <v>10153</v>
      </c>
      <c r="U8" s="75">
        <v>154</v>
      </c>
    </row>
    <row r="9" spans="1:21" x14ac:dyDescent="0.3">
      <c r="A9" s="83" t="s">
        <v>39</v>
      </c>
      <c r="B9" s="77">
        <v>560177</v>
      </c>
      <c r="C9" s="3">
        <v>10151</v>
      </c>
      <c r="D9" s="3">
        <v>185</v>
      </c>
      <c r="E9" s="75">
        <v>167</v>
      </c>
      <c r="F9" s="77">
        <v>560160</v>
      </c>
      <c r="G9" s="3">
        <v>10136</v>
      </c>
      <c r="H9">
        <v>169</v>
      </c>
      <c r="I9" s="75">
        <v>151</v>
      </c>
      <c r="J9" s="77">
        <v>560163</v>
      </c>
      <c r="K9" s="3">
        <v>10139</v>
      </c>
      <c r="L9" s="3">
        <v>171</v>
      </c>
      <c r="M9" s="75">
        <v>156</v>
      </c>
      <c r="N9">
        <v>560229</v>
      </c>
      <c r="O9">
        <v>10187</v>
      </c>
      <c r="P9">
        <v>185</v>
      </c>
      <c r="Q9">
        <v>167</v>
      </c>
      <c r="R9" s="77">
        <v>550197</v>
      </c>
      <c r="S9" s="3">
        <v>30800168</v>
      </c>
      <c r="T9" s="3">
        <v>10200</v>
      </c>
      <c r="U9" s="75">
        <v>10166</v>
      </c>
    </row>
    <row r="10" spans="1:21" x14ac:dyDescent="0.3">
      <c r="A10" s="83" t="s">
        <v>40</v>
      </c>
      <c r="B10" s="77">
        <v>406</v>
      </c>
      <c r="C10" s="3">
        <v>9120435</v>
      </c>
      <c r="D10" s="3">
        <v>419</v>
      </c>
      <c r="E10" s="75">
        <v>402</v>
      </c>
      <c r="F10" s="77">
        <v>369</v>
      </c>
      <c r="G10" s="3">
        <v>9120396</v>
      </c>
      <c r="H10">
        <v>383</v>
      </c>
      <c r="I10" s="75">
        <v>363</v>
      </c>
      <c r="J10" s="77">
        <v>374</v>
      </c>
      <c r="K10" s="3">
        <v>9120405</v>
      </c>
      <c r="L10" s="3">
        <v>387</v>
      </c>
      <c r="M10" s="75">
        <v>374</v>
      </c>
      <c r="N10">
        <v>432</v>
      </c>
      <c r="O10">
        <v>9120435</v>
      </c>
      <c r="P10">
        <v>419</v>
      </c>
      <c r="Q10">
        <v>389</v>
      </c>
      <c r="R10" s="77">
        <v>9120585</v>
      </c>
      <c r="S10" s="3">
        <v>488</v>
      </c>
      <c r="T10" s="3">
        <v>535</v>
      </c>
      <c r="U10" s="75">
        <v>489</v>
      </c>
    </row>
    <row r="11" spans="1:21" x14ac:dyDescent="0.3">
      <c r="A11" s="84" t="s">
        <v>10</v>
      </c>
      <c r="B11" s="78">
        <v>160228</v>
      </c>
      <c r="C11" s="18">
        <v>20330156</v>
      </c>
      <c r="D11" s="18">
        <v>10141</v>
      </c>
      <c r="E11" s="76">
        <v>167</v>
      </c>
      <c r="F11" s="78">
        <v>160209</v>
      </c>
      <c r="G11" s="18">
        <v>20330140</v>
      </c>
      <c r="H11">
        <v>10130</v>
      </c>
      <c r="I11" s="76">
        <v>151</v>
      </c>
      <c r="J11" s="78">
        <v>160211</v>
      </c>
      <c r="K11" s="18">
        <v>20330146</v>
      </c>
      <c r="L11" s="18">
        <v>10131</v>
      </c>
      <c r="M11" s="76">
        <v>156</v>
      </c>
      <c r="N11">
        <v>160216</v>
      </c>
      <c r="O11">
        <v>20330194</v>
      </c>
      <c r="P11">
        <v>10142</v>
      </c>
      <c r="Q11">
        <v>154</v>
      </c>
      <c r="R11" s="78">
        <v>160228</v>
      </c>
      <c r="S11" s="18">
        <v>198</v>
      </c>
      <c r="T11" s="18">
        <v>207</v>
      </c>
      <c r="U11" s="76">
        <v>10207</v>
      </c>
    </row>
    <row r="12" spans="1:21" x14ac:dyDescent="0.3">
      <c r="A12" s="83" t="s">
        <v>35</v>
      </c>
      <c r="B12" s="77">
        <v>77156511</v>
      </c>
      <c r="C12" s="3">
        <v>38572156</v>
      </c>
      <c r="D12" s="3">
        <v>1540889</v>
      </c>
      <c r="E12" s="75">
        <v>8053414</v>
      </c>
      <c r="F12" s="77">
        <v>77134612</v>
      </c>
      <c r="G12" s="3">
        <v>38572127</v>
      </c>
      <c r="H12">
        <v>1637779</v>
      </c>
      <c r="I12" s="75">
        <v>7406532</v>
      </c>
      <c r="J12" s="77">
        <v>77156491</v>
      </c>
      <c r="K12" s="3">
        <v>38572137</v>
      </c>
      <c r="L12" s="3">
        <v>1587752</v>
      </c>
      <c r="M12" s="75">
        <v>8190888</v>
      </c>
      <c r="N12">
        <v>77031534</v>
      </c>
      <c r="O12">
        <v>38525297</v>
      </c>
      <c r="P12">
        <v>1234756</v>
      </c>
      <c r="Q12">
        <v>7525288</v>
      </c>
      <c r="R12" s="77">
        <v>77050313</v>
      </c>
      <c r="S12" s="3">
        <v>962781</v>
      </c>
      <c r="T12" s="3">
        <v>19897192</v>
      </c>
      <c r="U12" s="75">
        <v>12753470</v>
      </c>
    </row>
    <row r="13" spans="1:21" x14ac:dyDescent="0.3">
      <c r="A13" s="83" t="s">
        <v>39</v>
      </c>
      <c r="B13" s="77">
        <v>1375245</v>
      </c>
      <c r="C13" s="3">
        <v>1300191</v>
      </c>
      <c r="D13" s="3">
        <v>20606486</v>
      </c>
      <c r="E13" s="75">
        <v>15853279</v>
      </c>
      <c r="F13" s="77">
        <v>1375225</v>
      </c>
      <c r="G13" s="3">
        <v>1300164</v>
      </c>
      <c r="H13">
        <v>20606464</v>
      </c>
      <c r="I13" s="75">
        <v>16100192</v>
      </c>
      <c r="J13" s="77">
        <v>1375226</v>
      </c>
      <c r="K13" s="3">
        <v>1300170</v>
      </c>
      <c r="L13" s="3">
        <v>20556468</v>
      </c>
      <c r="M13" s="75">
        <v>15853264</v>
      </c>
      <c r="N13">
        <v>1375245</v>
      </c>
      <c r="O13">
        <v>1300233</v>
      </c>
      <c r="P13">
        <v>20125314</v>
      </c>
      <c r="Q13">
        <v>15897105</v>
      </c>
      <c r="R13" s="77">
        <v>25261</v>
      </c>
      <c r="S13" s="3">
        <v>38500271</v>
      </c>
      <c r="T13" s="3">
        <v>20069023</v>
      </c>
      <c r="U13" s="75">
        <v>12544008</v>
      </c>
    </row>
    <row r="14" spans="1:21" x14ac:dyDescent="0.3">
      <c r="A14" s="83" t="s">
        <v>40</v>
      </c>
      <c r="B14" s="77">
        <v>97321</v>
      </c>
      <c r="C14" s="3">
        <v>18964918</v>
      </c>
      <c r="D14" s="3">
        <v>10515888</v>
      </c>
      <c r="E14" s="75">
        <v>7359470</v>
      </c>
      <c r="F14" s="77">
        <v>97296</v>
      </c>
      <c r="G14" s="3">
        <v>18933927</v>
      </c>
      <c r="H14">
        <v>10596276</v>
      </c>
      <c r="I14" s="75">
        <v>7277958</v>
      </c>
      <c r="J14" s="77">
        <v>97296</v>
      </c>
      <c r="K14" s="3">
        <v>18933935</v>
      </c>
      <c r="L14" s="3">
        <v>10593510</v>
      </c>
      <c r="M14" s="75">
        <v>7343385</v>
      </c>
      <c r="N14">
        <v>97322</v>
      </c>
      <c r="O14">
        <v>18915787</v>
      </c>
      <c r="P14">
        <v>10630894</v>
      </c>
      <c r="Q14">
        <v>7307941</v>
      </c>
      <c r="R14" s="77">
        <v>36865380</v>
      </c>
      <c r="S14" s="3">
        <v>14512</v>
      </c>
      <c r="T14" s="3">
        <v>509351</v>
      </c>
      <c r="U14" s="75">
        <v>1536126</v>
      </c>
    </row>
    <row r="15" spans="1:21" x14ac:dyDescent="0.3">
      <c r="A15" s="83" t="s">
        <v>10</v>
      </c>
      <c r="B15" s="77">
        <v>255</v>
      </c>
      <c r="C15" s="3">
        <v>51000285</v>
      </c>
      <c r="D15" s="3">
        <v>112799</v>
      </c>
      <c r="E15" s="75">
        <v>1222161</v>
      </c>
      <c r="F15" s="77">
        <v>233</v>
      </c>
      <c r="G15" s="3">
        <v>51000259</v>
      </c>
      <c r="H15">
        <v>119023</v>
      </c>
      <c r="I15" s="75">
        <v>1075216</v>
      </c>
      <c r="J15" s="77">
        <v>235</v>
      </c>
      <c r="K15" s="3">
        <v>51000263</v>
      </c>
      <c r="L15" s="3">
        <v>137783</v>
      </c>
      <c r="M15" s="75">
        <v>775287</v>
      </c>
      <c r="N15">
        <v>294</v>
      </c>
      <c r="O15">
        <v>51000322</v>
      </c>
      <c r="P15">
        <v>137813</v>
      </c>
      <c r="Q15">
        <v>790899</v>
      </c>
      <c r="R15" s="77">
        <v>322</v>
      </c>
      <c r="S15" s="3">
        <v>51025345</v>
      </c>
      <c r="T15" s="3">
        <v>169102</v>
      </c>
      <c r="U15" s="75">
        <v>178458</v>
      </c>
    </row>
    <row r="16" spans="1:21" x14ac:dyDescent="0.3">
      <c r="A16" s="84" t="s">
        <v>41</v>
      </c>
      <c r="B16" s="78">
        <v>470427</v>
      </c>
      <c r="C16" s="18">
        <v>22870418</v>
      </c>
      <c r="D16" s="18">
        <v>142919</v>
      </c>
      <c r="E16" s="76">
        <v>82910</v>
      </c>
      <c r="F16" s="78">
        <v>470389</v>
      </c>
      <c r="G16" s="18">
        <v>22860378</v>
      </c>
      <c r="H16">
        <v>142884</v>
      </c>
      <c r="I16" s="76">
        <v>80368</v>
      </c>
      <c r="J16" s="78">
        <v>470394</v>
      </c>
      <c r="K16" s="18">
        <v>22860390</v>
      </c>
      <c r="L16" s="18">
        <v>140380</v>
      </c>
      <c r="M16" s="76">
        <v>80364</v>
      </c>
      <c r="N16">
        <v>470440</v>
      </c>
      <c r="O16">
        <v>22885401</v>
      </c>
      <c r="P16">
        <v>152904</v>
      </c>
      <c r="Q16">
        <v>82901</v>
      </c>
      <c r="R16" s="78">
        <v>435</v>
      </c>
      <c r="S16" s="18">
        <v>20375</v>
      </c>
      <c r="T16" s="18">
        <v>11480441</v>
      </c>
      <c r="U16" s="76">
        <v>5757948</v>
      </c>
    </row>
    <row r="17" spans="1:21" x14ac:dyDescent="0.3">
      <c r="A17" s="83" t="s">
        <v>35</v>
      </c>
      <c r="B17" s="77">
        <v>1400219</v>
      </c>
      <c r="C17" s="3">
        <v>231</v>
      </c>
      <c r="D17" s="3">
        <v>19943947</v>
      </c>
      <c r="E17" s="75">
        <v>12131470</v>
      </c>
      <c r="F17" s="77">
        <v>1400200</v>
      </c>
      <c r="G17" s="3">
        <v>209</v>
      </c>
      <c r="H17">
        <v>19943928</v>
      </c>
      <c r="I17" s="75">
        <v>12131450</v>
      </c>
      <c r="J17" s="77">
        <v>1400202</v>
      </c>
      <c r="K17" s="3">
        <v>213</v>
      </c>
      <c r="L17" s="3">
        <v>19893943</v>
      </c>
      <c r="M17" s="75">
        <v>12275176</v>
      </c>
      <c r="N17">
        <v>1400219</v>
      </c>
      <c r="O17">
        <v>12744</v>
      </c>
      <c r="P17">
        <v>19993963</v>
      </c>
      <c r="Q17">
        <v>12347092</v>
      </c>
      <c r="R17" s="77">
        <v>231</v>
      </c>
      <c r="S17" s="3">
        <v>675219</v>
      </c>
      <c r="T17" s="3">
        <v>412732</v>
      </c>
      <c r="U17" s="75">
        <v>5644017</v>
      </c>
    </row>
    <row r="18" spans="1:21" x14ac:dyDescent="0.3">
      <c r="A18" s="83" t="s">
        <v>39</v>
      </c>
      <c r="B18" s="77">
        <v>25203</v>
      </c>
      <c r="C18" s="3">
        <v>700193</v>
      </c>
      <c r="D18" s="3">
        <v>875219</v>
      </c>
      <c r="E18" s="75">
        <v>12468949</v>
      </c>
      <c r="F18" s="77">
        <v>25187</v>
      </c>
      <c r="G18" s="3">
        <v>700176</v>
      </c>
      <c r="H18">
        <v>918598</v>
      </c>
      <c r="I18" s="75">
        <v>13112734</v>
      </c>
      <c r="J18" s="77">
        <v>25187</v>
      </c>
      <c r="K18" s="3">
        <v>700179</v>
      </c>
      <c r="L18" s="3">
        <v>1316556</v>
      </c>
      <c r="M18" s="75">
        <v>12947197</v>
      </c>
      <c r="N18">
        <v>25216</v>
      </c>
      <c r="O18">
        <v>700210</v>
      </c>
      <c r="P18">
        <v>1406490</v>
      </c>
      <c r="Q18">
        <v>13462735</v>
      </c>
      <c r="R18" s="77">
        <v>77025204</v>
      </c>
      <c r="S18" s="3">
        <v>229</v>
      </c>
      <c r="T18" s="3">
        <v>19831429</v>
      </c>
      <c r="U18" s="75">
        <v>28306447</v>
      </c>
    </row>
    <row r="19" spans="1:21" x14ac:dyDescent="0.3">
      <c r="A19" s="83" t="s">
        <v>40</v>
      </c>
      <c r="B19" s="77">
        <v>45605464</v>
      </c>
      <c r="C19" s="3">
        <v>22800522</v>
      </c>
      <c r="D19" s="3">
        <v>181706</v>
      </c>
      <c r="E19" s="75">
        <v>544917</v>
      </c>
      <c r="F19" s="77">
        <v>45605425</v>
      </c>
      <c r="G19" s="3">
        <v>22800463</v>
      </c>
      <c r="H19">
        <v>177886</v>
      </c>
      <c r="I19" s="75">
        <v>531156</v>
      </c>
      <c r="J19" s="77">
        <v>45605427</v>
      </c>
      <c r="K19" s="3">
        <v>22800473</v>
      </c>
      <c r="L19" s="3">
        <v>182231</v>
      </c>
      <c r="M19" s="75">
        <v>570383</v>
      </c>
      <c r="N19">
        <v>45605477</v>
      </c>
      <c r="O19">
        <v>22895480</v>
      </c>
      <c r="P19">
        <v>210463</v>
      </c>
      <c r="Q19">
        <v>586671</v>
      </c>
      <c r="R19" s="77">
        <v>681</v>
      </c>
      <c r="S19" s="3">
        <v>23039270</v>
      </c>
      <c r="T19" s="3">
        <v>12398920</v>
      </c>
      <c r="U19" s="75">
        <v>7837409</v>
      </c>
    </row>
    <row r="20" spans="1:21" x14ac:dyDescent="0.3">
      <c r="A20" s="84" t="s">
        <v>10</v>
      </c>
      <c r="B20" s="78">
        <v>400286</v>
      </c>
      <c r="C20" s="18">
        <v>25273</v>
      </c>
      <c r="D20" s="18">
        <v>81551</v>
      </c>
      <c r="E20" s="76">
        <v>11809609</v>
      </c>
      <c r="F20" s="78">
        <v>400264</v>
      </c>
      <c r="G20" s="18">
        <v>25248</v>
      </c>
      <c r="H20">
        <v>87774</v>
      </c>
      <c r="I20" s="76">
        <v>12319022</v>
      </c>
      <c r="J20" s="78">
        <v>400264</v>
      </c>
      <c r="K20" s="18">
        <v>25255</v>
      </c>
      <c r="L20" s="18">
        <v>81531</v>
      </c>
      <c r="M20" s="76">
        <v>11975224</v>
      </c>
      <c r="N20">
        <v>400273</v>
      </c>
      <c r="O20">
        <v>25273</v>
      </c>
      <c r="P20">
        <v>94037</v>
      </c>
      <c r="Q20">
        <v>11881564</v>
      </c>
      <c r="R20" s="78">
        <v>50296</v>
      </c>
      <c r="S20" s="18">
        <v>336</v>
      </c>
      <c r="T20" s="18">
        <v>206582</v>
      </c>
      <c r="U20" s="76">
        <v>25169058</v>
      </c>
    </row>
  </sheetData>
  <mergeCells count="5">
    <mergeCell ref="B1:E1"/>
    <mergeCell ref="F1:I1"/>
    <mergeCell ref="J1:M1"/>
    <mergeCell ref="N1:Q1"/>
    <mergeCell ref="R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FB1A9-64F5-4448-A78B-F551443D6C28}">
  <dimension ref="A1:U20"/>
  <sheetViews>
    <sheetView workbookViewId="0">
      <selection activeCell="N24" sqref="N24:N25"/>
    </sheetView>
  </sheetViews>
  <sheetFormatPr defaultRowHeight="14.4" x14ac:dyDescent="0.3"/>
  <cols>
    <col min="1" max="1" width="32.5546875" customWidth="1"/>
  </cols>
  <sheetData>
    <row r="1" spans="1:21" x14ac:dyDescent="0.3">
      <c r="A1" s="79" t="s">
        <v>0</v>
      </c>
      <c r="B1" s="100" t="s">
        <v>48</v>
      </c>
      <c r="C1" s="101"/>
      <c r="D1" s="101"/>
      <c r="E1" s="102"/>
      <c r="F1" s="100" t="s">
        <v>49</v>
      </c>
      <c r="G1" s="101"/>
      <c r="H1" s="101"/>
      <c r="I1" s="102"/>
      <c r="J1" s="100" t="s">
        <v>50</v>
      </c>
      <c r="K1" s="101"/>
      <c r="L1" s="101"/>
      <c r="M1" s="102"/>
      <c r="N1" s="100" t="s">
        <v>51</v>
      </c>
      <c r="O1" s="101"/>
      <c r="P1" s="101"/>
      <c r="Q1" s="102"/>
      <c r="R1" s="100" t="s">
        <v>52</v>
      </c>
      <c r="S1" s="101"/>
      <c r="T1" s="101"/>
      <c r="U1" s="102"/>
    </row>
    <row r="2" spans="1:21" x14ac:dyDescent="0.3">
      <c r="A2" s="80" t="s">
        <v>47</v>
      </c>
      <c r="B2" s="81">
        <v>1</v>
      </c>
      <c r="C2" s="82">
        <v>2</v>
      </c>
      <c r="D2" s="82">
        <v>4</v>
      </c>
      <c r="E2" s="80">
        <v>8</v>
      </c>
      <c r="F2" s="81">
        <v>1</v>
      </c>
      <c r="G2" s="82">
        <v>2</v>
      </c>
      <c r="H2" s="82">
        <v>4</v>
      </c>
      <c r="I2" s="80">
        <v>8</v>
      </c>
      <c r="J2" s="81">
        <v>1</v>
      </c>
      <c r="K2" s="82">
        <v>2</v>
      </c>
      <c r="L2" s="82">
        <v>4</v>
      </c>
      <c r="M2" s="80">
        <v>8</v>
      </c>
      <c r="N2" s="81">
        <v>1</v>
      </c>
      <c r="O2" s="82">
        <v>2</v>
      </c>
      <c r="P2" s="82">
        <v>4</v>
      </c>
      <c r="Q2" s="80">
        <v>8</v>
      </c>
      <c r="R2" s="81">
        <v>1</v>
      </c>
      <c r="S2" s="82">
        <v>2</v>
      </c>
      <c r="T2" s="82">
        <v>4</v>
      </c>
      <c r="U2" s="80">
        <v>8</v>
      </c>
    </row>
    <row r="3" spans="1:21" x14ac:dyDescent="0.3">
      <c r="A3" s="83" t="s">
        <v>35</v>
      </c>
      <c r="B3" s="77">
        <v>125470001</v>
      </c>
      <c r="C3" s="3">
        <v>125470001</v>
      </c>
      <c r="D3" s="3">
        <v>125470001</v>
      </c>
      <c r="E3" s="75">
        <v>125470001</v>
      </c>
      <c r="F3" s="77">
        <v>125470001</v>
      </c>
      <c r="G3" s="3">
        <v>125470001</v>
      </c>
      <c r="H3" s="3">
        <v>125470001</v>
      </c>
      <c r="I3" s="75">
        <v>125470001</v>
      </c>
      <c r="J3">
        <v>125470001</v>
      </c>
      <c r="K3" s="3">
        <v>125470001</v>
      </c>
      <c r="L3" s="3">
        <v>125470001</v>
      </c>
      <c r="M3" s="75">
        <v>125470001</v>
      </c>
      <c r="N3" s="77">
        <v>125470001</v>
      </c>
      <c r="O3" s="3">
        <v>125470001</v>
      </c>
      <c r="P3" s="3">
        <v>125470001</v>
      </c>
      <c r="Q3" s="75">
        <v>125470001</v>
      </c>
      <c r="R3" s="77">
        <v>125470001</v>
      </c>
      <c r="S3" s="3">
        <v>125470001</v>
      </c>
      <c r="T3" s="3">
        <v>125470001</v>
      </c>
      <c r="U3" s="75">
        <v>125470001</v>
      </c>
    </row>
    <row r="4" spans="1:21" x14ac:dyDescent="0.3">
      <c r="A4" s="83" t="s">
        <v>39</v>
      </c>
      <c r="B4" s="77">
        <v>125470002</v>
      </c>
      <c r="C4" s="3">
        <v>125470002</v>
      </c>
      <c r="D4" s="3">
        <v>125470002</v>
      </c>
      <c r="E4" s="75">
        <v>125470002</v>
      </c>
      <c r="F4" s="77">
        <v>125470002</v>
      </c>
      <c r="G4" s="3">
        <v>125470002</v>
      </c>
      <c r="H4" s="3">
        <v>125470002</v>
      </c>
      <c r="I4" s="75">
        <v>125470002</v>
      </c>
      <c r="J4">
        <v>125470002</v>
      </c>
      <c r="K4" s="3">
        <v>125470002</v>
      </c>
      <c r="L4" s="3">
        <v>125470002</v>
      </c>
      <c r="M4" s="75">
        <v>125470002</v>
      </c>
      <c r="N4" s="77">
        <v>125470002</v>
      </c>
      <c r="O4" s="3">
        <v>125470002</v>
      </c>
      <c r="P4" s="3">
        <v>125470002</v>
      </c>
      <c r="Q4" s="75">
        <v>125470002</v>
      </c>
      <c r="R4" s="77">
        <v>125470002</v>
      </c>
      <c r="S4" s="3">
        <v>125470002</v>
      </c>
      <c r="T4" s="3">
        <v>125470002</v>
      </c>
      <c r="U4" s="75">
        <v>125470002</v>
      </c>
    </row>
    <row r="5" spans="1:21" x14ac:dyDescent="0.3">
      <c r="A5" s="83" t="s">
        <v>40</v>
      </c>
      <c r="B5" s="77">
        <v>470027001</v>
      </c>
      <c r="C5" s="3">
        <v>470027001</v>
      </c>
      <c r="D5" s="3">
        <v>470027001</v>
      </c>
      <c r="E5" s="75">
        <v>470027002</v>
      </c>
      <c r="F5" s="77">
        <v>470027001</v>
      </c>
      <c r="G5" s="3">
        <v>470027001</v>
      </c>
      <c r="H5" s="3">
        <v>470027001</v>
      </c>
      <c r="I5" s="75">
        <v>470027002</v>
      </c>
      <c r="J5">
        <v>470027001</v>
      </c>
      <c r="K5" s="3">
        <v>470027001</v>
      </c>
      <c r="L5" s="3">
        <v>470027001</v>
      </c>
      <c r="M5" s="75">
        <v>470027002</v>
      </c>
      <c r="N5" s="77">
        <v>470027001</v>
      </c>
      <c r="O5" s="3">
        <v>470027001</v>
      </c>
      <c r="P5" s="3">
        <v>470027001</v>
      </c>
      <c r="Q5" s="75">
        <v>470027002</v>
      </c>
      <c r="R5" s="77">
        <v>470027001</v>
      </c>
      <c r="S5" s="3">
        <v>470027001</v>
      </c>
      <c r="T5" s="3">
        <v>470027001</v>
      </c>
      <c r="U5" s="75">
        <v>470027001</v>
      </c>
    </row>
    <row r="6" spans="1:21" x14ac:dyDescent="0.3">
      <c r="A6" s="83" t="s">
        <v>10</v>
      </c>
      <c r="B6" s="77">
        <v>327890001</v>
      </c>
      <c r="C6" s="3">
        <v>327890001</v>
      </c>
      <c r="D6" s="3">
        <v>327890001</v>
      </c>
      <c r="E6" s="75">
        <v>327890001</v>
      </c>
      <c r="F6" s="77">
        <v>327890001</v>
      </c>
      <c r="G6" s="3">
        <v>327890001</v>
      </c>
      <c r="H6" s="3">
        <v>327890001</v>
      </c>
      <c r="I6" s="75">
        <v>327890001</v>
      </c>
      <c r="J6">
        <v>327890001</v>
      </c>
      <c r="K6" s="3">
        <v>327890001</v>
      </c>
      <c r="L6" s="3">
        <v>327890001</v>
      </c>
      <c r="M6" s="75">
        <v>327890001</v>
      </c>
      <c r="N6" s="77">
        <v>327890001</v>
      </c>
      <c r="O6" s="3">
        <v>327890001</v>
      </c>
      <c r="P6" s="3">
        <v>327890001</v>
      </c>
      <c r="Q6" s="75">
        <v>327890001</v>
      </c>
      <c r="R6" s="77">
        <v>327910001</v>
      </c>
      <c r="S6" s="3">
        <v>327910001</v>
      </c>
      <c r="T6" s="3">
        <v>327910001</v>
      </c>
      <c r="U6" s="75">
        <v>327910001</v>
      </c>
    </row>
    <row r="7" spans="1:21" x14ac:dyDescent="0.3">
      <c r="A7" s="84" t="s">
        <v>41</v>
      </c>
      <c r="B7" s="78">
        <v>10615001</v>
      </c>
      <c r="C7" s="18">
        <v>10615001</v>
      </c>
      <c r="D7" s="18">
        <v>10615001</v>
      </c>
      <c r="E7" s="76">
        <v>10615001</v>
      </c>
      <c r="F7" s="78">
        <v>10615001</v>
      </c>
      <c r="G7" s="18">
        <v>10615001</v>
      </c>
      <c r="H7" s="18">
        <v>10615001</v>
      </c>
      <c r="I7" s="76">
        <v>10615001</v>
      </c>
      <c r="J7">
        <v>10615001</v>
      </c>
      <c r="K7" s="18">
        <v>10615001</v>
      </c>
      <c r="L7" s="18">
        <v>10615001</v>
      </c>
      <c r="M7" s="76">
        <v>10615001</v>
      </c>
      <c r="N7" s="78">
        <v>10615001</v>
      </c>
      <c r="O7" s="18">
        <v>10615001</v>
      </c>
      <c r="P7" s="18">
        <v>10615001</v>
      </c>
      <c r="Q7" s="76">
        <v>10615001</v>
      </c>
      <c r="R7" s="78">
        <v>10615001</v>
      </c>
      <c r="S7" s="18">
        <v>10615001</v>
      </c>
      <c r="T7" s="18">
        <v>10615001</v>
      </c>
      <c r="U7" s="76">
        <v>10615001</v>
      </c>
    </row>
    <row r="8" spans="1:21" x14ac:dyDescent="0.3">
      <c r="A8" s="83" t="s">
        <v>35</v>
      </c>
      <c r="B8" s="77">
        <v>62720001</v>
      </c>
      <c r="C8" s="3">
        <v>62720001</v>
      </c>
      <c r="D8" s="3">
        <v>62720001</v>
      </c>
      <c r="E8" s="75">
        <v>62720002</v>
      </c>
      <c r="F8" s="77">
        <v>62720001</v>
      </c>
      <c r="G8" s="3">
        <v>62720001</v>
      </c>
      <c r="H8" s="3">
        <v>62720001</v>
      </c>
      <c r="I8" s="75">
        <v>62720002</v>
      </c>
      <c r="J8">
        <v>62720001</v>
      </c>
      <c r="K8" s="3">
        <v>62720001</v>
      </c>
      <c r="L8" s="3">
        <v>62720001</v>
      </c>
      <c r="M8" s="75">
        <v>62720002</v>
      </c>
      <c r="N8" s="77">
        <v>62720001</v>
      </c>
      <c r="O8" s="3">
        <v>62720001</v>
      </c>
      <c r="P8" s="3">
        <v>62720001</v>
      </c>
      <c r="Q8" s="75">
        <v>62720002</v>
      </c>
      <c r="R8" s="77">
        <v>62720002</v>
      </c>
      <c r="S8" s="3">
        <v>62720001</v>
      </c>
      <c r="T8" s="3">
        <v>62720001</v>
      </c>
      <c r="U8" s="75">
        <v>62720002</v>
      </c>
    </row>
    <row r="9" spans="1:21" x14ac:dyDescent="0.3">
      <c r="A9" s="83" t="s">
        <v>39</v>
      </c>
      <c r="B9" s="77">
        <v>62730002</v>
      </c>
      <c r="C9" s="3">
        <v>62730002</v>
      </c>
      <c r="D9" s="3">
        <v>62730002</v>
      </c>
      <c r="E9" s="75">
        <v>62730002</v>
      </c>
      <c r="F9" s="77">
        <v>62730002</v>
      </c>
      <c r="G9" s="3">
        <v>62730002</v>
      </c>
      <c r="H9" s="3">
        <v>62730002</v>
      </c>
      <c r="I9" s="75">
        <v>62730002</v>
      </c>
      <c r="J9">
        <v>62730002</v>
      </c>
      <c r="K9" s="3">
        <v>62730002</v>
      </c>
      <c r="L9" s="3">
        <v>62730002</v>
      </c>
      <c r="M9" s="75">
        <v>62730002</v>
      </c>
      <c r="N9" s="77">
        <v>62730002</v>
      </c>
      <c r="O9" s="3">
        <v>62730002</v>
      </c>
      <c r="P9" s="3">
        <v>62730002</v>
      </c>
      <c r="Q9" s="75">
        <v>62730002</v>
      </c>
      <c r="R9" s="77">
        <v>31360002</v>
      </c>
      <c r="S9" s="3">
        <v>31360002</v>
      </c>
      <c r="T9" s="3">
        <v>31360002</v>
      </c>
      <c r="U9" s="75">
        <v>31360002</v>
      </c>
    </row>
    <row r="10" spans="1:21" x14ac:dyDescent="0.3">
      <c r="A10" s="83" t="s">
        <v>40</v>
      </c>
      <c r="B10" s="77">
        <v>37083002</v>
      </c>
      <c r="C10" s="3">
        <v>37083002</v>
      </c>
      <c r="D10" s="3">
        <v>37083002</v>
      </c>
      <c r="E10" s="75">
        <v>37083002</v>
      </c>
      <c r="F10" s="77">
        <v>37083002</v>
      </c>
      <c r="G10" s="3">
        <v>37083002</v>
      </c>
      <c r="H10" s="3">
        <v>37083002</v>
      </c>
      <c r="I10" s="75">
        <v>37083002</v>
      </c>
      <c r="J10">
        <v>37083002</v>
      </c>
      <c r="K10" s="3">
        <v>37083002</v>
      </c>
      <c r="L10" s="3">
        <v>37083002</v>
      </c>
      <c r="M10" s="75">
        <v>37083002</v>
      </c>
      <c r="N10" s="77">
        <v>37083002</v>
      </c>
      <c r="O10" s="3">
        <v>37083002</v>
      </c>
      <c r="P10" s="3">
        <v>37083002</v>
      </c>
      <c r="Q10" s="75">
        <v>37083002</v>
      </c>
      <c r="R10" s="77">
        <v>108896002</v>
      </c>
      <c r="S10" s="3">
        <v>108896002</v>
      </c>
      <c r="T10" s="3">
        <v>108896002</v>
      </c>
      <c r="U10" s="75">
        <v>108896002</v>
      </c>
    </row>
    <row r="11" spans="1:21" x14ac:dyDescent="0.3">
      <c r="A11" s="84" t="s">
        <v>10</v>
      </c>
      <c r="B11" s="78">
        <v>82130002</v>
      </c>
      <c r="C11" s="18">
        <v>82130002</v>
      </c>
      <c r="D11" s="18">
        <v>82130002</v>
      </c>
      <c r="E11" s="76">
        <v>82130002</v>
      </c>
      <c r="F11" s="78">
        <v>82130002</v>
      </c>
      <c r="G11" s="18">
        <v>82130002</v>
      </c>
      <c r="H11" s="18">
        <v>82130002</v>
      </c>
      <c r="I11" s="76">
        <v>82130002</v>
      </c>
      <c r="J11">
        <v>82130002</v>
      </c>
      <c r="K11" s="18">
        <v>82130002</v>
      </c>
      <c r="L11" s="18">
        <v>82130002</v>
      </c>
      <c r="M11" s="76">
        <v>82130002</v>
      </c>
      <c r="N11" s="78">
        <v>82130002</v>
      </c>
      <c r="O11" s="18">
        <v>82130002</v>
      </c>
      <c r="P11" s="18">
        <v>82130002</v>
      </c>
      <c r="Q11" s="76">
        <v>82130002</v>
      </c>
      <c r="R11" s="78">
        <v>164070002</v>
      </c>
      <c r="S11" s="18">
        <v>164070002</v>
      </c>
      <c r="T11" s="18">
        <v>164070002</v>
      </c>
      <c r="U11" s="76">
        <v>164070002</v>
      </c>
    </row>
    <row r="12" spans="1:21" x14ac:dyDescent="0.3">
      <c r="A12" s="83" t="s">
        <v>35</v>
      </c>
      <c r="B12" s="77">
        <v>313825002</v>
      </c>
      <c r="C12" s="3">
        <v>157025002</v>
      </c>
      <c r="D12" s="3">
        <v>78625002</v>
      </c>
      <c r="E12" s="75">
        <v>39425002</v>
      </c>
      <c r="F12" s="77">
        <v>313825002</v>
      </c>
      <c r="G12" s="3">
        <v>157025002</v>
      </c>
      <c r="H12" s="3">
        <v>78625002</v>
      </c>
      <c r="I12" s="75">
        <v>39425002</v>
      </c>
      <c r="J12">
        <v>313825002</v>
      </c>
      <c r="K12" s="3">
        <v>157025002</v>
      </c>
      <c r="L12" s="3">
        <v>78625002</v>
      </c>
      <c r="M12" s="75">
        <v>39425002</v>
      </c>
      <c r="N12" s="77">
        <v>313825002</v>
      </c>
      <c r="O12" s="3">
        <v>157025002</v>
      </c>
      <c r="P12" s="3">
        <v>78625002</v>
      </c>
      <c r="Q12" s="75">
        <v>39425002</v>
      </c>
      <c r="R12" s="77">
        <v>313825002</v>
      </c>
      <c r="S12" s="3">
        <v>157025002</v>
      </c>
      <c r="T12" s="3">
        <v>78625002</v>
      </c>
      <c r="U12" s="75">
        <v>39425002</v>
      </c>
    </row>
    <row r="13" spans="1:21" x14ac:dyDescent="0.3">
      <c r="A13" s="83" t="s">
        <v>39</v>
      </c>
      <c r="B13" s="77">
        <v>313825002</v>
      </c>
      <c r="C13" s="3">
        <v>157025002</v>
      </c>
      <c r="D13" s="3">
        <v>78625002</v>
      </c>
      <c r="E13" s="75">
        <v>39425002</v>
      </c>
      <c r="F13" s="77">
        <v>313825002</v>
      </c>
      <c r="G13" s="3">
        <v>157025002</v>
      </c>
      <c r="H13" s="3">
        <v>78625002</v>
      </c>
      <c r="I13" s="75">
        <v>39425002</v>
      </c>
      <c r="J13">
        <v>313825002</v>
      </c>
      <c r="K13" s="3">
        <v>157025002</v>
      </c>
      <c r="L13" s="3">
        <v>78625002</v>
      </c>
      <c r="M13" s="75">
        <v>39425002</v>
      </c>
      <c r="N13" s="77">
        <v>313825002</v>
      </c>
      <c r="O13" s="3">
        <v>157025002</v>
      </c>
      <c r="P13" s="3">
        <v>78625002</v>
      </c>
      <c r="Q13" s="75">
        <v>39425002</v>
      </c>
      <c r="R13" s="77">
        <v>313825002</v>
      </c>
      <c r="S13" s="3">
        <v>157025002</v>
      </c>
      <c r="T13" s="3">
        <v>78625002</v>
      </c>
      <c r="U13" s="75">
        <v>39425002</v>
      </c>
    </row>
    <row r="14" spans="1:21" x14ac:dyDescent="0.3">
      <c r="A14" s="83" t="s">
        <v>40</v>
      </c>
      <c r="B14" s="77">
        <v>470035002</v>
      </c>
      <c r="C14" s="3">
        <v>235027002</v>
      </c>
      <c r="D14" s="3">
        <v>117523002</v>
      </c>
      <c r="E14" s="75">
        <v>58771002</v>
      </c>
      <c r="F14" s="77">
        <v>470035002</v>
      </c>
      <c r="G14" s="3">
        <v>235027002</v>
      </c>
      <c r="H14" s="3">
        <v>117523002</v>
      </c>
      <c r="I14" s="75">
        <v>58771002</v>
      </c>
      <c r="J14">
        <v>470035002</v>
      </c>
      <c r="K14" s="3">
        <v>235027002</v>
      </c>
      <c r="L14" s="3">
        <v>117523002</v>
      </c>
      <c r="M14" s="75">
        <v>58771002</v>
      </c>
      <c r="N14" s="77">
        <v>470035002</v>
      </c>
      <c r="O14" s="3">
        <v>235027002</v>
      </c>
      <c r="P14" s="3">
        <v>117523002</v>
      </c>
      <c r="Q14" s="75">
        <v>58771002</v>
      </c>
      <c r="R14" s="77">
        <v>470035002</v>
      </c>
      <c r="S14" s="3">
        <v>235027002</v>
      </c>
      <c r="T14" s="3">
        <v>117523002</v>
      </c>
      <c r="U14" s="75">
        <v>58771002</v>
      </c>
    </row>
    <row r="15" spans="1:21" x14ac:dyDescent="0.3">
      <c r="A15" s="83" t="s">
        <v>10</v>
      </c>
      <c r="B15" s="77">
        <v>819925002</v>
      </c>
      <c r="C15" s="3">
        <v>410125002</v>
      </c>
      <c r="D15" s="3">
        <v>205225002</v>
      </c>
      <c r="E15" s="75">
        <v>102775002</v>
      </c>
      <c r="F15" s="77">
        <v>819925002</v>
      </c>
      <c r="G15" s="3">
        <v>410125002</v>
      </c>
      <c r="H15" s="3">
        <v>205225002</v>
      </c>
      <c r="I15" s="75">
        <v>102775002</v>
      </c>
      <c r="J15">
        <v>819925002</v>
      </c>
      <c r="K15" s="3">
        <v>410125002</v>
      </c>
      <c r="L15" s="3">
        <v>205225002</v>
      </c>
      <c r="M15" s="75">
        <v>102775002</v>
      </c>
      <c r="N15" s="77">
        <v>819925002</v>
      </c>
      <c r="O15" s="3">
        <v>410125002</v>
      </c>
      <c r="P15" s="3">
        <v>205225002</v>
      </c>
      <c r="Q15" s="75">
        <v>102775002</v>
      </c>
      <c r="R15" s="77">
        <v>819975002</v>
      </c>
      <c r="S15" s="3">
        <v>410175002</v>
      </c>
      <c r="T15" s="3">
        <v>205275002</v>
      </c>
      <c r="U15" s="75">
        <v>102825002</v>
      </c>
    </row>
    <row r="16" spans="1:21" x14ac:dyDescent="0.3">
      <c r="A16" s="84" t="s">
        <v>41</v>
      </c>
      <c r="B16" s="78">
        <v>106230002</v>
      </c>
      <c r="C16" s="18">
        <v>53250002</v>
      </c>
      <c r="D16" s="18">
        <v>26710002</v>
      </c>
      <c r="E16" s="76">
        <v>13450002</v>
      </c>
      <c r="F16" s="78">
        <v>106230002</v>
      </c>
      <c r="G16" s="18">
        <v>53250002</v>
      </c>
      <c r="H16" s="18">
        <v>26710002</v>
      </c>
      <c r="I16" s="76">
        <v>13450002</v>
      </c>
      <c r="J16">
        <v>106230002</v>
      </c>
      <c r="K16" s="18">
        <v>53250002</v>
      </c>
      <c r="L16" s="18">
        <v>26710002</v>
      </c>
      <c r="M16" s="76">
        <v>13450002</v>
      </c>
      <c r="N16" s="78">
        <v>106230002</v>
      </c>
      <c r="O16" s="18">
        <v>53250002</v>
      </c>
      <c r="P16" s="18">
        <v>26710002</v>
      </c>
      <c r="Q16" s="76">
        <v>13450002</v>
      </c>
      <c r="R16" s="78">
        <v>106230002</v>
      </c>
      <c r="S16" s="18">
        <v>53250002</v>
      </c>
      <c r="T16" s="18">
        <v>26710002</v>
      </c>
      <c r="U16" s="76">
        <v>13450002</v>
      </c>
    </row>
    <row r="17" spans="1:21" x14ac:dyDescent="0.3">
      <c r="A17" s="83" t="s">
        <v>35</v>
      </c>
      <c r="B17" s="77">
        <v>156950001</v>
      </c>
      <c r="C17" s="3">
        <v>78550001</v>
      </c>
      <c r="D17" s="3">
        <v>39350001</v>
      </c>
      <c r="E17" s="75">
        <v>19750002</v>
      </c>
      <c r="F17" s="77">
        <v>156950001</v>
      </c>
      <c r="G17" s="3">
        <v>78550001</v>
      </c>
      <c r="H17" s="3">
        <v>39350001</v>
      </c>
      <c r="I17" s="75">
        <v>19750002</v>
      </c>
      <c r="J17">
        <v>156950001</v>
      </c>
      <c r="K17" s="3">
        <v>78550001</v>
      </c>
      <c r="L17" s="3">
        <v>39350001</v>
      </c>
      <c r="M17" s="75">
        <v>19750002</v>
      </c>
      <c r="N17" s="77">
        <v>156950001</v>
      </c>
      <c r="O17" s="3">
        <v>78550001</v>
      </c>
      <c r="P17" s="3">
        <v>39350001</v>
      </c>
      <c r="Q17" s="75">
        <v>19750002</v>
      </c>
      <c r="R17" s="77">
        <v>156950002</v>
      </c>
      <c r="S17" s="3">
        <v>78550002</v>
      </c>
      <c r="T17" s="3">
        <v>39350001</v>
      </c>
      <c r="U17" s="75">
        <v>19750002</v>
      </c>
    </row>
    <row r="18" spans="1:21" x14ac:dyDescent="0.3">
      <c r="A18" s="83" t="s">
        <v>39</v>
      </c>
      <c r="B18" s="77">
        <v>156975001</v>
      </c>
      <c r="C18" s="3">
        <v>78575001</v>
      </c>
      <c r="D18" s="3">
        <v>39375001</v>
      </c>
      <c r="E18" s="75">
        <v>19775002</v>
      </c>
      <c r="F18" s="77">
        <v>156975001</v>
      </c>
      <c r="G18" s="3">
        <v>78575001</v>
      </c>
      <c r="H18" s="3">
        <v>39375001</v>
      </c>
      <c r="I18" s="75">
        <v>19775002</v>
      </c>
      <c r="J18">
        <v>156975001</v>
      </c>
      <c r="K18" s="3">
        <v>78575001</v>
      </c>
      <c r="L18" s="3">
        <v>39375001</v>
      </c>
      <c r="M18" s="75">
        <v>19775002</v>
      </c>
      <c r="N18" s="77">
        <v>156975001</v>
      </c>
      <c r="O18" s="3">
        <v>78575001</v>
      </c>
      <c r="P18" s="3">
        <v>39375001</v>
      </c>
      <c r="Q18" s="75">
        <v>19775001</v>
      </c>
      <c r="R18" s="77">
        <v>78550001</v>
      </c>
      <c r="S18" s="3">
        <v>39350001</v>
      </c>
      <c r="T18" s="3">
        <v>19750001</v>
      </c>
      <c r="U18" s="75">
        <v>9950001</v>
      </c>
    </row>
    <row r="19" spans="1:21" x14ac:dyDescent="0.3">
      <c r="A19" s="83" t="s">
        <v>40</v>
      </c>
      <c r="B19" s="77">
        <v>185940002</v>
      </c>
      <c r="C19" s="3">
        <v>93060002</v>
      </c>
      <c r="D19" s="3">
        <v>46620002</v>
      </c>
      <c r="E19" s="75">
        <v>23400002</v>
      </c>
      <c r="F19" s="77">
        <v>185940002</v>
      </c>
      <c r="G19" s="3">
        <v>93060002</v>
      </c>
      <c r="H19" s="3">
        <v>46620002</v>
      </c>
      <c r="I19" s="75">
        <v>23400002</v>
      </c>
      <c r="J19">
        <v>185940002</v>
      </c>
      <c r="K19" s="3">
        <v>93060002</v>
      </c>
      <c r="L19" s="3">
        <v>46620002</v>
      </c>
      <c r="M19" s="75">
        <v>23400002</v>
      </c>
      <c r="N19" s="77">
        <v>185940002</v>
      </c>
      <c r="O19" s="3">
        <v>93060002</v>
      </c>
      <c r="P19" s="3">
        <v>46620002</v>
      </c>
      <c r="Q19" s="75">
        <v>23400002</v>
      </c>
      <c r="R19" s="77">
        <v>547405002</v>
      </c>
      <c r="S19" s="3">
        <v>273805002</v>
      </c>
      <c r="T19" s="3">
        <v>137005002</v>
      </c>
      <c r="U19" s="75">
        <v>68605002</v>
      </c>
    </row>
    <row r="20" spans="1:21" x14ac:dyDescent="0.3">
      <c r="A20" s="84" t="s">
        <v>10</v>
      </c>
      <c r="B20" s="78">
        <v>205525001</v>
      </c>
      <c r="C20" s="18">
        <v>102925001</v>
      </c>
      <c r="D20" s="18">
        <v>51625001</v>
      </c>
      <c r="E20" s="76">
        <v>25975002</v>
      </c>
      <c r="F20" s="78">
        <v>205525001</v>
      </c>
      <c r="G20" s="18">
        <v>102925001</v>
      </c>
      <c r="H20" s="18">
        <v>51625001</v>
      </c>
      <c r="I20" s="76">
        <v>25975002</v>
      </c>
      <c r="J20">
        <v>205525001</v>
      </c>
      <c r="K20" s="18">
        <v>102925001</v>
      </c>
      <c r="L20" s="18">
        <v>51625001</v>
      </c>
      <c r="M20" s="76">
        <v>25975002</v>
      </c>
      <c r="N20" s="78">
        <v>205525001</v>
      </c>
      <c r="O20" s="18">
        <v>102925001</v>
      </c>
      <c r="P20" s="18">
        <v>51625001</v>
      </c>
      <c r="Q20" s="76">
        <v>25975001</v>
      </c>
      <c r="R20" s="78">
        <v>410375001</v>
      </c>
      <c r="S20" s="18">
        <v>205375002</v>
      </c>
      <c r="T20" s="18">
        <v>102875001</v>
      </c>
      <c r="U20" s="76">
        <v>51625001</v>
      </c>
    </row>
  </sheetData>
  <mergeCells count="5">
    <mergeCell ref="B1:E1"/>
    <mergeCell ref="F1:I1"/>
    <mergeCell ref="J1:M1"/>
    <mergeCell ref="N1:Q1"/>
    <mergeCell ref="R1:U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5B24D-ACA7-40C0-B282-8A7BB03F6E6F}">
  <dimension ref="A1:U20"/>
  <sheetViews>
    <sheetView workbookViewId="0">
      <selection activeCell="I25" sqref="I25"/>
    </sheetView>
  </sheetViews>
  <sheetFormatPr defaultRowHeight="14.4" x14ac:dyDescent="0.3"/>
  <cols>
    <col min="1" max="1" width="32.5546875" customWidth="1"/>
  </cols>
  <sheetData>
    <row r="1" spans="1:21" x14ac:dyDescent="0.3">
      <c r="A1" s="79" t="s">
        <v>0</v>
      </c>
      <c r="B1" s="100" t="s">
        <v>48</v>
      </c>
      <c r="C1" s="101"/>
      <c r="D1" s="101"/>
      <c r="E1" s="102"/>
      <c r="F1" s="100" t="s">
        <v>49</v>
      </c>
      <c r="G1" s="101"/>
      <c r="H1" s="101"/>
      <c r="I1" s="102"/>
      <c r="J1" s="100" t="s">
        <v>50</v>
      </c>
      <c r="K1" s="101"/>
      <c r="L1" s="101"/>
      <c r="M1" s="102"/>
      <c r="N1" s="100" t="s">
        <v>51</v>
      </c>
      <c r="O1" s="101"/>
      <c r="P1" s="101"/>
      <c r="Q1" s="102"/>
      <c r="R1" s="100" t="s">
        <v>52</v>
      </c>
      <c r="S1" s="101"/>
      <c r="T1" s="101"/>
      <c r="U1" s="102"/>
    </row>
    <row r="2" spans="1:21" x14ac:dyDescent="0.3">
      <c r="A2" s="80" t="s">
        <v>47</v>
      </c>
      <c r="B2" s="81">
        <v>1</v>
      </c>
      <c r="C2" s="82">
        <v>2</v>
      </c>
      <c r="D2" s="82">
        <v>4</v>
      </c>
      <c r="E2" s="80">
        <v>8</v>
      </c>
      <c r="F2" s="81">
        <v>1</v>
      </c>
      <c r="G2" s="82">
        <v>2</v>
      </c>
      <c r="H2" s="82">
        <v>4</v>
      </c>
      <c r="I2" s="80">
        <v>8</v>
      </c>
      <c r="J2" s="81">
        <v>1</v>
      </c>
      <c r="K2" s="82">
        <v>2</v>
      </c>
      <c r="L2" s="82">
        <v>4</v>
      </c>
      <c r="M2" s="80">
        <v>8</v>
      </c>
      <c r="N2" s="81">
        <v>1</v>
      </c>
      <c r="O2" s="82">
        <v>2</v>
      </c>
      <c r="P2" s="82">
        <v>4</v>
      </c>
      <c r="Q2" s="80">
        <v>8</v>
      </c>
      <c r="R2" s="81">
        <v>1</v>
      </c>
      <c r="S2" s="82">
        <v>2</v>
      </c>
      <c r="T2" s="82">
        <v>4</v>
      </c>
      <c r="U2" s="80">
        <v>8</v>
      </c>
    </row>
    <row r="3" spans="1:21" x14ac:dyDescent="0.3">
      <c r="A3" s="83" t="s">
        <v>35</v>
      </c>
      <c r="B3">
        <v>31390001</v>
      </c>
      <c r="C3">
        <v>31390001</v>
      </c>
      <c r="D3">
        <v>31390001</v>
      </c>
      <c r="E3">
        <v>31390001</v>
      </c>
      <c r="F3">
        <v>31390001</v>
      </c>
      <c r="G3">
        <v>31390001</v>
      </c>
      <c r="H3">
        <v>31390001</v>
      </c>
      <c r="I3">
        <v>31390001</v>
      </c>
      <c r="J3">
        <v>31390001</v>
      </c>
      <c r="K3">
        <v>31390001</v>
      </c>
      <c r="L3">
        <v>31390001</v>
      </c>
      <c r="M3">
        <v>31390001</v>
      </c>
      <c r="N3">
        <v>31390001</v>
      </c>
      <c r="O3">
        <v>31390001</v>
      </c>
      <c r="P3">
        <v>31390001</v>
      </c>
      <c r="Q3">
        <v>31390001</v>
      </c>
      <c r="R3">
        <v>31390001</v>
      </c>
      <c r="S3">
        <v>31390001</v>
      </c>
      <c r="T3">
        <v>31390001</v>
      </c>
      <c r="U3">
        <v>31390001</v>
      </c>
    </row>
    <row r="4" spans="1:21" x14ac:dyDescent="0.3">
      <c r="A4" s="83" t="s">
        <v>39</v>
      </c>
      <c r="B4">
        <v>31390000</v>
      </c>
      <c r="C4">
        <v>31390000</v>
      </c>
      <c r="D4">
        <v>31390000</v>
      </c>
      <c r="E4">
        <v>31390000</v>
      </c>
      <c r="F4">
        <v>31390000</v>
      </c>
      <c r="G4">
        <v>31390000</v>
      </c>
      <c r="H4">
        <v>31390000</v>
      </c>
      <c r="I4">
        <v>31390000</v>
      </c>
      <c r="J4">
        <v>31390000</v>
      </c>
      <c r="K4">
        <v>31390000</v>
      </c>
      <c r="L4">
        <v>31390000</v>
      </c>
      <c r="M4">
        <v>31390000</v>
      </c>
      <c r="N4">
        <v>31390000</v>
      </c>
      <c r="O4">
        <v>31390000</v>
      </c>
      <c r="P4">
        <v>31390000</v>
      </c>
      <c r="Q4">
        <v>31390000</v>
      </c>
      <c r="R4">
        <v>31390000</v>
      </c>
      <c r="S4">
        <v>31390000</v>
      </c>
      <c r="T4">
        <v>31390000</v>
      </c>
      <c r="U4">
        <v>31390000</v>
      </c>
    </row>
    <row r="5" spans="1:21" x14ac:dyDescent="0.3">
      <c r="A5" s="83" t="s">
        <v>40</v>
      </c>
      <c r="B5">
        <v>9227000</v>
      </c>
      <c r="C5">
        <v>9227000</v>
      </c>
      <c r="D5">
        <v>9227000</v>
      </c>
      <c r="E5">
        <v>9227000</v>
      </c>
      <c r="F5">
        <v>9227000</v>
      </c>
      <c r="G5">
        <v>9227000</v>
      </c>
      <c r="H5">
        <v>9227000</v>
      </c>
      <c r="I5">
        <v>9227000</v>
      </c>
      <c r="J5">
        <v>9227000</v>
      </c>
      <c r="K5">
        <v>9227000</v>
      </c>
      <c r="L5">
        <v>9227000</v>
      </c>
      <c r="M5">
        <v>9227000</v>
      </c>
      <c r="N5">
        <v>9227000</v>
      </c>
      <c r="O5">
        <v>9227000</v>
      </c>
      <c r="P5">
        <v>9227000</v>
      </c>
      <c r="Q5">
        <v>9227000</v>
      </c>
      <c r="R5">
        <v>9227000</v>
      </c>
      <c r="S5">
        <v>9227000</v>
      </c>
      <c r="T5">
        <v>9227000</v>
      </c>
      <c r="U5">
        <v>9227000</v>
      </c>
    </row>
    <row r="6" spans="1:21" x14ac:dyDescent="0.3">
      <c r="A6" s="83" t="s">
        <v>10</v>
      </c>
      <c r="B6">
        <v>210000</v>
      </c>
      <c r="C6">
        <v>210000</v>
      </c>
      <c r="D6">
        <v>210000</v>
      </c>
      <c r="E6">
        <v>210000</v>
      </c>
      <c r="F6">
        <v>210000</v>
      </c>
      <c r="G6">
        <v>210000</v>
      </c>
      <c r="H6">
        <v>210000</v>
      </c>
      <c r="I6">
        <v>210000</v>
      </c>
      <c r="J6">
        <v>210000</v>
      </c>
      <c r="K6">
        <v>210000</v>
      </c>
      <c r="L6">
        <v>210000</v>
      </c>
      <c r="M6">
        <v>210000</v>
      </c>
      <c r="N6">
        <v>210000</v>
      </c>
      <c r="O6">
        <v>210000</v>
      </c>
      <c r="P6">
        <v>210000</v>
      </c>
      <c r="Q6">
        <v>210000</v>
      </c>
      <c r="R6">
        <v>230000</v>
      </c>
      <c r="S6">
        <v>230000</v>
      </c>
      <c r="T6">
        <v>230000</v>
      </c>
      <c r="U6">
        <v>230000</v>
      </c>
    </row>
    <row r="7" spans="1:21" x14ac:dyDescent="0.3">
      <c r="A7" s="84" t="s">
        <v>41</v>
      </c>
      <c r="B7">
        <v>4613000</v>
      </c>
      <c r="C7">
        <v>4613000</v>
      </c>
      <c r="D7">
        <v>4613000</v>
      </c>
      <c r="E7">
        <v>4613000</v>
      </c>
      <c r="F7">
        <v>4613000</v>
      </c>
      <c r="G7">
        <v>4613000</v>
      </c>
      <c r="H7">
        <v>4613000</v>
      </c>
      <c r="I7">
        <v>4613000</v>
      </c>
      <c r="J7">
        <v>4613000</v>
      </c>
      <c r="K7">
        <v>4613000</v>
      </c>
      <c r="L7">
        <v>4613000</v>
      </c>
      <c r="M7">
        <v>4613000</v>
      </c>
      <c r="N7">
        <v>4613000</v>
      </c>
      <c r="O7">
        <v>4613000</v>
      </c>
      <c r="P7">
        <v>4613000</v>
      </c>
      <c r="Q7">
        <v>4613000</v>
      </c>
      <c r="R7">
        <v>4613000</v>
      </c>
      <c r="S7">
        <v>4613000</v>
      </c>
      <c r="T7">
        <v>4613000</v>
      </c>
      <c r="U7">
        <v>4613000</v>
      </c>
    </row>
    <row r="8" spans="1:21" x14ac:dyDescent="0.3">
      <c r="A8" s="83" t="s">
        <v>35</v>
      </c>
      <c r="B8">
        <v>31360000</v>
      </c>
      <c r="C8">
        <v>31360000</v>
      </c>
      <c r="D8">
        <v>31360000</v>
      </c>
      <c r="E8">
        <v>31360000</v>
      </c>
      <c r="F8">
        <v>31360000</v>
      </c>
      <c r="G8">
        <v>31360000</v>
      </c>
      <c r="H8">
        <v>31360000</v>
      </c>
      <c r="I8">
        <v>31360000</v>
      </c>
      <c r="J8">
        <v>31360000</v>
      </c>
      <c r="K8">
        <v>31360000</v>
      </c>
      <c r="L8">
        <v>31360000</v>
      </c>
      <c r="M8">
        <v>31360000</v>
      </c>
      <c r="N8">
        <v>31360000</v>
      </c>
      <c r="O8">
        <v>31360000</v>
      </c>
      <c r="P8">
        <v>31360000</v>
      </c>
      <c r="Q8">
        <v>31360000</v>
      </c>
      <c r="R8">
        <v>31360000</v>
      </c>
      <c r="S8">
        <v>31360000</v>
      </c>
      <c r="T8">
        <v>31360000</v>
      </c>
      <c r="U8">
        <v>31360000</v>
      </c>
    </row>
    <row r="9" spans="1:21" x14ac:dyDescent="0.3">
      <c r="A9" s="83" t="s">
        <v>39</v>
      </c>
      <c r="B9">
        <v>31360000</v>
      </c>
      <c r="C9">
        <v>31360000</v>
      </c>
      <c r="D9">
        <v>31360000</v>
      </c>
      <c r="E9">
        <v>31360000</v>
      </c>
      <c r="F9">
        <v>31360000</v>
      </c>
      <c r="G9">
        <v>31360000</v>
      </c>
      <c r="H9">
        <v>31360000</v>
      </c>
      <c r="I9">
        <v>31360000</v>
      </c>
      <c r="J9">
        <v>31360000</v>
      </c>
      <c r="K9">
        <v>31360000</v>
      </c>
      <c r="L9">
        <v>31360000</v>
      </c>
      <c r="M9">
        <v>31360000</v>
      </c>
      <c r="N9">
        <v>31360000</v>
      </c>
      <c r="O9">
        <v>31360000</v>
      </c>
      <c r="P9">
        <v>31360000</v>
      </c>
      <c r="Q9">
        <v>31360000</v>
      </c>
      <c r="R9">
        <v>31360000</v>
      </c>
      <c r="S9">
        <v>31360000</v>
      </c>
      <c r="T9">
        <v>31360000</v>
      </c>
      <c r="U9">
        <v>31360000</v>
      </c>
    </row>
    <row r="10" spans="1:21" x14ac:dyDescent="0.3">
      <c r="A10" s="83" t="s">
        <v>40</v>
      </c>
      <c r="B10">
        <v>9814000</v>
      </c>
      <c r="C10">
        <v>9814000</v>
      </c>
      <c r="D10">
        <v>9814000</v>
      </c>
      <c r="E10">
        <v>9814000</v>
      </c>
      <c r="F10">
        <v>9814000</v>
      </c>
      <c r="G10">
        <v>9814000</v>
      </c>
      <c r="H10">
        <v>9814000</v>
      </c>
      <c r="I10">
        <v>9814000</v>
      </c>
      <c r="J10">
        <v>9814000</v>
      </c>
      <c r="K10">
        <v>9814000</v>
      </c>
      <c r="L10">
        <v>9814000</v>
      </c>
      <c r="M10">
        <v>9814000</v>
      </c>
      <c r="N10">
        <v>9814000</v>
      </c>
      <c r="O10">
        <v>9814000</v>
      </c>
      <c r="P10">
        <v>9814000</v>
      </c>
      <c r="Q10">
        <v>9814000</v>
      </c>
      <c r="R10">
        <v>9819000</v>
      </c>
      <c r="S10">
        <v>9819000</v>
      </c>
      <c r="T10">
        <v>9819000</v>
      </c>
      <c r="U10">
        <v>9819000</v>
      </c>
    </row>
    <row r="11" spans="1:21" x14ac:dyDescent="0.3">
      <c r="A11" s="84" t="s">
        <v>10</v>
      </c>
      <c r="B11">
        <v>210000</v>
      </c>
      <c r="C11">
        <v>210000</v>
      </c>
      <c r="D11">
        <v>210000</v>
      </c>
      <c r="E11">
        <v>210000</v>
      </c>
      <c r="F11">
        <v>210000</v>
      </c>
      <c r="G11">
        <v>210000</v>
      </c>
      <c r="H11">
        <v>210000</v>
      </c>
      <c r="I11">
        <v>210000</v>
      </c>
      <c r="J11">
        <v>210000</v>
      </c>
      <c r="K11">
        <v>210000</v>
      </c>
      <c r="L11">
        <v>210000</v>
      </c>
      <c r="M11">
        <v>210000</v>
      </c>
      <c r="N11">
        <v>210000</v>
      </c>
      <c r="O11">
        <v>210000</v>
      </c>
      <c r="P11">
        <v>210000</v>
      </c>
      <c r="Q11">
        <v>210000</v>
      </c>
      <c r="R11">
        <v>230000</v>
      </c>
      <c r="S11">
        <v>230000</v>
      </c>
      <c r="T11">
        <v>230000</v>
      </c>
      <c r="U11">
        <v>230000</v>
      </c>
    </row>
    <row r="12" spans="1:21" x14ac:dyDescent="0.3">
      <c r="A12" s="83" t="s">
        <v>35</v>
      </c>
      <c r="B12">
        <v>78600004</v>
      </c>
      <c r="C12">
        <v>39400004</v>
      </c>
      <c r="D12">
        <v>19800004</v>
      </c>
      <c r="E12">
        <v>10000004</v>
      </c>
      <c r="F12">
        <v>78600004</v>
      </c>
      <c r="G12">
        <v>39400004</v>
      </c>
      <c r="H12">
        <v>19800004</v>
      </c>
      <c r="I12">
        <v>10000004</v>
      </c>
      <c r="J12">
        <v>78600004</v>
      </c>
      <c r="K12">
        <v>39400004</v>
      </c>
      <c r="L12">
        <v>19800004</v>
      </c>
      <c r="M12">
        <v>10000004</v>
      </c>
      <c r="N12">
        <v>78600004</v>
      </c>
      <c r="O12">
        <v>39400004</v>
      </c>
      <c r="P12">
        <v>19800004</v>
      </c>
      <c r="Q12">
        <v>10000004</v>
      </c>
      <c r="R12">
        <v>78600004</v>
      </c>
      <c r="S12">
        <v>39400004</v>
      </c>
      <c r="T12">
        <v>19800004</v>
      </c>
      <c r="U12">
        <v>10000004</v>
      </c>
    </row>
    <row r="13" spans="1:21" x14ac:dyDescent="0.3">
      <c r="A13" s="83" t="s">
        <v>39</v>
      </c>
      <c r="B13">
        <v>78600004</v>
      </c>
      <c r="C13">
        <v>39400004</v>
      </c>
      <c r="D13">
        <v>19800004</v>
      </c>
      <c r="E13">
        <v>10000004</v>
      </c>
      <c r="F13">
        <v>78600004</v>
      </c>
      <c r="G13">
        <v>39400004</v>
      </c>
      <c r="H13">
        <v>19800004</v>
      </c>
      <c r="I13">
        <v>10000004</v>
      </c>
      <c r="J13">
        <v>78600004</v>
      </c>
      <c r="K13">
        <v>39400004</v>
      </c>
      <c r="L13">
        <v>19800004</v>
      </c>
      <c r="M13">
        <v>10000004</v>
      </c>
      <c r="N13">
        <v>78600004</v>
      </c>
      <c r="O13">
        <v>39400004</v>
      </c>
      <c r="P13">
        <v>19800004</v>
      </c>
      <c r="Q13">
        <v>10000004</v>
      </c>
      <c r="R13">
        <v>78600004</v>
      </c>
      <c r="S13">
        <v>39400004</v>
      </c>
      <c r="T13">
        <v>19800004</v>
      </c>
      <c r="U13">
        <v>10000004</v>
      </c>
    </row>
    <row r="14" spans="1:21" x14ac:dyDescent="0.3">
      <c r="A14" s="83" t="s">
        <v>40</v>
      </c>
      <c r="B14">
        <v>9232006</v>
      </c>
      <c r="C14">
        <v>4624006</v>
      </c>
      <c r="D14">
        <v>2320006</v>
      </c>
      <c r="E14">
        <v>1168006</v>
      </c>
      <c r="F14">
        <v>9232006</v>
      </c>
      <c r="G14">
        <v>4624006</v>
      </c>
      <c r="H14">
        <v>2320006</v>
      </c>
      <c r="I14">
        <v>1168006</v>
      </c>
      <c r="J14">
        <v>9232006</v>
      </c>
      <c r="K14">
        <v>4624006</v>
      </c>
      <c r="L14">
        <v>2320006</v>
      </c>
      <c r="M14">
        <v>1168006</v>
      </c>
      <c r="N14">
        <v>9232006</v>
      </c>
      <c r="O14">
        <v>4624006</v>
      </c>
      <c r="P14">
        <v>2320006</v>
      </c>
      <c r="Q14">
        <v>1168006</v>
      </c>
      <c r="R14">
        <v>9232006</v>
      </c>
      <c r="S14">
        <v>4624006</v>
      </c>
      <c r="T14">
        <v>2320006</v>
      </c>
      <c r="U14">
        <v>1168006</v>
      </c>
    </row>
    <row r="15" spans="1:21" x14ac:dyDescent="0.3">
      <c r="A15" s="83" t="s">
        <v>10</v>
      </c>
      <c r="B15">
        <v>650006</v>
      </c>
      <c r="C15">
        <v>450006</v>
      </c>
      <c r="D15">
        <v>350006</v>
      </c>
      <c r="E15">
        <v>300006</v>
      </c>
      <c r="F15">
        <v>650006</v>
      </c>
      <c r="G15">
        <v>450006</v>
      </c>
      <c r="H15">
        <v>350006</v>
      </c>
      <c r="I15">
        <v>300006</v>
      </c>
      <c r="J15">
        <v>650006</v>
      </c>
      <c r="K15">
        <v>450006</v>
      </c>
      <c r="L15">
        <v>350006</v>
      </c>
      <c r="M15">
        <v>300006</v>
      </c>
      <c r="N15">
        <v>650006</v>
      </c>
      <c r="O15">
        <v>450006</v>
      </c>
      <c r="P15">
        <v>350006</v>
      </c>
      <c r="Q15">
        <v>300006</v>
      </c>
      <c r="R15">
        <v>700006</v>
      </c>
      <c r="S15">
        <v>500006</v>
      </c>
      <c r="T15">
        <v>400006</v>
      </c>
      <c r="U15">
        <v>350006</v>
      </c>
    </row>
    <row r="16" spans="1:21" x14ac:dyDescent="0.3">
      <c r="A16" s="84" t="s">
        <v>41</v>
      </c>
      <c r="B16">
        <v>46200005</v>
      </c>
      <c r="C16">
        <v>23160005</v>
      </c>
      <c r="D16">
        <v>11640005</v>
      </c>
      <c r="E16">
        <v>5880005</v>
      </c>
      <c r="F16">
        <v>46200005</v>
      </c>
      <c r="G16">
        <v>23160005</v>
      </c>
      <c r="H16">
        <v>11640005</v>
      </c>
      <c r="I16">
        <v>5880005</v>
      </c>
      <c r="J16">
        <v>46200005</v>
      </c>
      <c r="K16">
        <v>23160005</v>
      </c>
      <c r="L16">
        <v>11640005</v>
      </c>
      <c r="M16">
        <v>5880005</v>
      </c>
      <c r="N16">
        <v>46200005</v>
      </c>
      <c r="O16">
        <v>23160005</v>
      </c>
      <c r="P16">
        <v>11640005</v>
      </c>
      <c r="Q16">
        <v>5880005</v>
      </c>
      <c r="R16">
        <v>46200005</v>
      </c>
      <c r="S16">
        <v>23160005</v>
      </c>
      <c r="T16">
        <v>11640005</v>
      </c>
      <c r="U16">
        <v>5880005</v>
      </c>
    </row>
    <row r="17" spans="1:21" x14ac:dyDescent="0.3">
      <c r="A17" s="83" t="s">
        <v>35</v>
      </c>
      <c r="B17">
        <v>78525004</v>
      </c>
      <c r="C17">
        <v>39325004</v>
      </c>
      <c r="D17">
        <v>19725004</v>
      </c>
      <c r="E17">
        <v>9925004</v>
      </c>
      <c r="F17">
        <v>78525004</v>
      </c>
      <c r="G17">
        <v>39325004</v>
      </c>
      <c r="H17">
        <v>19725004</v>
      </c>
      <c r="I17">
        <v>9925004</v>
      </c>
      <c r="J17">
        <v>78525004</v>
      </c>
      <c r="K17">
        <v>39325004</v>
      </c>
      <c r="L17">
        <v>19725004</v>
      </c>
      <c r="M17">
        <v>9925004</v>
      </c>
      <c r="N17">
        <v>78525004</v>
      </c>
      <c r="O17">
        <v>39325004</v>
      </c>
      <c r="P17">
        <v>19725004</v>
      </c>
      <c r="Q17">
        <v>9925004</v>
      </c>
      <c r="R17">
        <v>78525004</v>
      </c>
      <c r="S17">
        <v>39325004</v>
      </c>
      <c r="T17">
        <v>19725004</v>
      </c>
      <c r="U17">
        <v>9925004</v>
      </c>
    </row>
    <row r="18" spans="1:21" x14ac:dyDescent="0.3">
      <c r="A18" s="83" t="s">
        <v>39</v>
      </c>
      <c r="B18">
        <v>78525004</v>
      </c>
      <c r="C18">
        <v>39325004</v>
      </c>
      <c r="D18">
        <v>19725004</v>
      </c>
      <c r="E18">
        <v>9925004</v>
      </c>
      <c r="F18">
        <v>78525004</v>
      </c>
      <c r="G18">
        <v>39325004</v>
      </c>
      <c r="H18">
        <v>19725004</v>
      </c>
      <c r="I18">
        <v>9925004</v>
      </c>
      <c r="J18">
        <v>78525004</v>
      </c>
      <c r="K18">
        <v>39325004</v>
      </c>
      <c r="L18">
        <v>19725004</v>
      </c>
      <c r="M18">
        <v>9925004</v>
      </c>
      <c r="N18">
        <v>78525004</v>
      </c>
      <c r="O18">
        <v>39325004</v>
      </c>
      <c r="P18">
        <v>19725004</v>
      </c>
      <c r="Q18">
        <v>9925004</v>
      </c>
      <c r="R18">
        <v>78525004</v>
      </c>
      <c r="S18">
        <v>39325004</v>
      </c>
      <c r="T18">
        <v>19725004</v>
      </c>
      <c r="U18">
        <v>9925004</v>
      </c>
    </row>
    <row r="19" spans="1:21" x14ac:dyDescent="0.3">
      <c r="A19" s="83" t="s">
        <v>40</v>
      </c>
      <c r="B19">
        <v>49095006</v>
      </c>
      <c r="C19">
        <v>24615006</v>
      </c>
      <c r="D19">
        <v>12375006</v>
      </c>
      <c r="E19">
        <v>6255006</v>
      </c>
      <c r="F19">
        <v>49095006</v>
      </c>
      <c r="G19">
        <v>24615006</v>
      </c>
      <c r="H19">
        <v>12375006</v>
      </c>
      <c r="I19">
        <v>6255006</v>
      </c>
      <c r="J19">
        <v>49095006</v>
      </c>
      <c r="K19">
        <v>24615006</v>
      </c>
      <c r="L19">
        <v>12375006</v>
      </c>
      <c r="M19">
        <v>6255006</v>
      </c>
      <c r="N19">
        <v>49095006</v>
      </c>
      <c r="O19">
        <v>24615006</v>
      </c>
      <c r="P19">
        <v>12375006</v>
      </c>
      <c r="Q19">
        <v>6255006</v>
      </c>
      <c r="R19">
        <v>50090006</v>
      </c>
      <c r="S19">
        <v>25130006</v>
      </c>
      <c r="T19">
        <v>12650006</v>
      </c>
      <c r="U19">
        <v>6410006</v>
      </c>
    </row>
    <row r="20" spans="1:21" x14ac:dyDescent="0.3">
      <c r="A20" s="84" t="s">
        <v>10</v>
      </c>
      <c r="B20">
        <v>650006</v>
      </c>
      <c r="C20">
        <v>450006</v>
      </c>
      <c r="D20">
        <v>350006</v>
      </c>
      <c r="E20">
        <v>300006</v>
      </c>
      <c r="F20">
        <v>650006</v>
      </c>
      <c r="G20">
        <v>450006</v>
      </c>
      <c r="H20">
        <v>350006</v>
      </c>
      <c r="I20">
        <v>300006</v>
      </c>
      <c r="J20">
        <v>650006</v>
      </c>
      <c r="K20">
        <v>450006</v>
      </c>
      <c r="L20">
        <v>350006</v>
      </c>
      <c r="M20">
        <v>300006</v>
      </c>
      <c r="N20">
        <v>650006</v>
      </c>
      <c r="O20">
        <v>450006</v>
      </c>
      <c r="P20">
        <v>350006</v>
      </c>
      <c r="Q20">
        <v>300006</v>
      </c>
      <c r="R20">
        <v>700006</v>
      </c>
      <c r="S20">
        <v>500006</v>
      </c>
      <c r="T20">
        <v>400006</v>
      </c>
      <c r="U20">
        <v>350006</v>
      </c>
    </row>
  </sheetData>
  <mergeCells count="5">
    <mergeCell ref="B1:E1"/>
    <mergeCell ref="F1:I1"/>
    <mergeCell ref="J1:M1"/>
    <mergeCell ref="N1:Q1"/>
    <mergeCell ref="R1:U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975BF2EA4AF540B6628B5BF9685932" ma:contentTypeVersion="11" ma:contentTypeDescription="Create a new document." ma:contentTypeScope="" ma:versionID="490be1ed87ea17f75fd90ba031e2716d">
  <xsd:schema xmlns:xsd="http://www.w3.org/2001/XMLSchema" xmlns:xs="http://www.w3.org/2001/XMLSchema" xmlns:p="http://schemas.microsoft.com/office/2006/metadata/properties" xmlns:ns3="4f77f18e-1865-4d86-aa4a-581577acdbef" targetNamespace="http://schemas.microsoft.com/office/2006/metadata/properties" ma:root="true" ma:fieldsID="9722ab91c2857a28afd424cb549abc79" ns3:_="">
    <xsd:import namespace="4f77f18e-1865-4d86-aa4a-581577acdbe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UniqueSourceRef" minOccurs="0"/>
                <xsd:element ref="ns3:FileHash" minOccurs="0"/>
                <xsd:element ref="ns3:CloudMigratorVersion" minOccurs="0"/>
                <xsd:element ref="ns3:SharedWithUsers" minOccurs="0"/>
                <xsd:element ref="ns3:SharedWithDetails" minOccurs="0"/>
                <xsd:element ref="ns3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77f18e-1865-4d86-aa4a-581577acdb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UniqueSourceRef" ma:index="13" nillable="true" ma:displayName="UniqueSourceRef" ma:internalName="UniqueSourceRef">
      <xsd:simpleType>
        <xsd:restriction base="dms:Note">
          <xsd:maxLength value="255"/>
        </xsd:restriction>
      </xsd:simpleType>
    </xsd:element>
    <xsd:element name="FileHash" ma:index="14" nillable="true" ma:displayName="FileHash" ma:internalName="FileHash">
      <xsd:simpleType>
        <xsd:restriction base="dms:Note">
          <xsd:maxLength value="255"/>
        </xsd:restriction>
      </xsd:simpleType>
    </xsd:element>
    <xsd:element name="CloudMigratorVersion" ma:index="15" nillable="true" ma:displayName="CloudMigratorVersion" ma:internalName="CloudMigratorVersion">
      <xsd:simpleType>
        <xsd:restriction base="dms:Note">
          <xsd:maxLength value="255"/>
        </xsd:restriction>
      </xsd:simpleType>
    </xsd:element>
    <xsd:element name="SharedWithUsers" ma:index="16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ileHash xmlns="4f77f18e-1865-4d86-aa4a-581577acdbef" xsi:nil="true"/>
    <CloudMigratorVersion xmlns="4f77f18e-1865-4d86-aa4a-581577acdbef" xsi:nil="true"/>
    <UniqueSourceRef xmlns="4f77f18e-1865-4d86-aa4a-581577acdbef" xsi:nil="true"/>
  </documentManagement>
</p:properties>
</file>

<file path=customXml/itemProps1.xml><?xml version="1.0" encoding="utf-8"?>
<ds:datastoreItem xmlns:ds="http://schemas.openxmlformats.org/officeDocument/2006/customXml" ds:itemID="{89CF98D1-0AAD-41E6-A96A-A59378EC5C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DB2926-EB76-42B4-B9A2-C327CC5622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77f18e-1865-4d86-aa4a-581577acdb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C24482D-01F2-4D33-9E86-2E23C315A3BD}">
  <ds:schemaRefs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4f77f18e-1865-4d86-aa4a-581577acdbef"/>
    <ds:schemaRef ds:uri="http://purl.org/dc/terms/"/>
    <ds:schemaRef ds:uri="http://www.w3.org/XML/1998/namespace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Active Cycles </vt:lpstr>
      <vt:lpstr>IMISS</vt:lpstr>
      <vt:lpstr>LD</vt:lpstr>
      <vt:lpstr>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Kemenev</dc:creator>
  <cp:lastModifiedBy>Oleg Kemenev</cp:lastModifiedBy>
  <dcterms:created xsi:type="dcterms:W3CDTF">2020-02-08T19:43:34Z</dcterms:created>
  <dcterms:modified xsi:type="dcterms:W3CDTF">2020-03-15T16:21:55Z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0x01010062975BF2EA4AF540B6628B5BF9685932</vt:lpwstr>
  </property>
</Properties>
</file>