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<sst xmlns="http://schemas.openxmlformats.org/spreadsheetml/2006/main" count="126" uniqueCount="126">
  <si>
    <t>IFG Self-Audit</t>
  </si>
  <si>
    <t>Teil 1</t>
  </si>
  <si>
    <t>Rechtliche und organisatorische Voraussetzungen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</si>
  <si>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</si>
  <si>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</si>
  <si>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</si>
  <si>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</si>
  <si>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</si>
  <si>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</si>
  <si>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</si>
  <si>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</si>
  <si>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</si>
  <si>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</si>
  <si>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</si>
  <si>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</si>
  <si>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</si>
  <si>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</si>
  <si>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</si>
  <si>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</si>
  <si>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</si>
  <si>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</si>
  <si>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</si>
  <si>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</si>
  <si>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</si>
  <si>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</si>
  <si>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</si>
  <si>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</si>
  <si>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</si>
  <si>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</si>
  <si>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</si>
  <si>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</si>
  <si>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</si>
  <si>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</si>
  <si>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</si>
  <si>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Teil 2</t>
  </si>
  <si>
    <t>Behördenkultur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</si>
  <si>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</si>
  <si>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</si>
  <si>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</si>
  <si>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</si>
  <si>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</si>
  <si>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</si>
  <si>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</si>
  <si>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</si>
  <si>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</si>
  <si>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</si>
  <si>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</si>
  <si>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</si>
  <si>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</si>
  <si>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</si>
  <si>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</si>
  <si>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</si>
  <si>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Teil 3</t>
  </si>
  <si>
    <t>Umgang mit Anfragen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</si>
  <si>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</si>
  <si>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</si>
  <si>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</si>
  <si>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</si>
  <si>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</si>
  <si>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</si>
  <si>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</si>
  <si>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</si>
  <si>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</si>
  <si>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</si>
  <si>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</si>
  <si>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</si>
  <si>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Teil 4</t>
  </si>
  <si>
    <t>Umgang mit Bescheiden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</si>
  <si>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</si>
  <si>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</si>
  <si>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</si>
  <si>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</si>
  <si>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</si>
  <si>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</si>
  <si>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</si>
  <si>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</si>
  <si>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</si>
  <si>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</si>
  <si>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</si>
  <si>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</si>
  <si>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</si>
  <si>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</si>
  <si>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</si>
  <si>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</si>
  <si>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</si>
  <si>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</si>
  <si>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</si>
  <si>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</si>
  <si>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</si>
  <si>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</si>
  <si>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</si>
  <si>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</si>
  <si>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</si>
  <si>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</si>
  <si>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Teil 5</t>
  </si>
  <si>
    <t>Datenschutz und Drittbeteiligung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</si>
  <si>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</si>
  <si>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</si>
  <si>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</si>
  <si>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</si>
  <si>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</si>
  <si>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</si>
  <si>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</si>
  <si>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</si>
  <si>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</si>
  <si>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</si>
  <si>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Teil 6</t>
  </si>
  <si>
    <t>Kommunikation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</si>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</sst>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2"/>
      <color rgb="FF001C5A"/>
      <name val="Inter"/>
      <family val="1"/>
    </font>
    <font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5">
    <xf applyFont="1" fontId="0"/>
    <xf applyFont="1" fontId="1" applyAlignment="1">
      <alignment vertical="top"/>
    </xf>
    <xf applyFont="1" fontId="2" applyAlignment="1">
      <alignment vertical="top" wrapText="1"/>
    </xf>
    <xf applyFont="1" fontId="3" applyAlignment="1">
      <alignment vertical="top" wrapText="1"/>
    </xf>
    <xf applyFont="1" fontId="2" applyFill="1" fillId="2" applyBorder="1" borderId="1" applyAlignment="1">
      <alignment horizontal="center"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3"/>
  <sheetViews>
    <sheetView showGridLines="false" workbookViewId="0" rightToLeft="0" zoomScale="100" zoomScaleNormal="100" zoomScalePageLayoutView="100"/>
  </sheetViews>
  <sheetFormatPr baseColWidth="10" defaultRowHeight="16"/>
  <cols>
    <col min="2" max="2" width="70" customWidth="1"/>
    <col min="4" max="4" hidden="1"/>
    <col min="5" max="5" width="50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5" spans="1:2">
      <c r="A5" s="2" t="s">
        <v>1</v>
      </c>
      <c r="B5" s="2" t="s">
        <v>2</v>
      </c>
    </row>
    <row r="6" spans="1:7">
      <c r="A6" s="3" t="s">
        <v>3</v>
      </c>
      <c r="B6" s="3" t="s">
        <v>4</v>
      </c>
      <c r="C6" s="4"/>
      <c r="D6" s="0">
        <f>INDIRECT(ADDRESS(6; (C6 + 5)))</f>
      </c>
      <c r="E6" s="3" t="s">
        <v>5</v>
      </c>
      <c r="F6" s="0" t="n">
        <v>5</v>
      </c>
      <c r="G6" s="0" t="n">
        <v>0</v>
      </c>
    </row>
    <row r="7" spans="1:7">
      <c r="A7" s="3" t="s">
        <v>6</v>
      </c>
      <c r="B7" s="3" t="s">
        <v>7</v>
      </c>
      <c r="C7" s="4"/>
      <c r="D7" s="0">
        <f>INDIRECT(ADDRESS(7; (C7 + 5)))</f>
      </c>
      <c r="E7" s="3" t="s">
        <v>5</v>
      </c>
      <c r="F7" s="0" t="n">
        <v>1</v>
      </c>
      <c r="G7" s="0" t="n">
        <v>0</v>
      </c>
    </row>
    <row r="8" spans="1:7">
      <c r="A8" s="3" t="s">
        <v>8</v>
      </c>
      <c r="B8" s="3" t="s">
        <v>9</v>
      </c>
      <c r="C8" s="4"/>
      <c r="D8" s="0">
        <f>INDIRECT(ADDRESS(8; (C8 + 5)))</f>
      </c>
      <c r="E8" s="3" t="s">
        <v>5</v>
      </c>
      <c r="F8" s="0" t="n">
        <v>1</v>
      </c>
      <c r="G8" s="0" t="n">
        <v>0</v>
      </c>
    </row>
    <row r="9" spans="1:7">
      <c r="A9" s="3" t="s">
        <v>10</v>
      </c>
      <c r="B9" s="3" t="s">
        <v>11</v>
      </c>
      <c r="C9" s="4"/>
      <c r="D9" s="0">
        <f>INDIRECT(ADDRESS(9; (C9 + 5)))</f>
      </c>
      <c r="E9" s="3" t="s">
        <v>5</v>
      </c>
      <c r="F9" s="0" t="n">
        <v>1</v>
      </c>
      <c r="G9" s="0" t="n">
        <v>0</v>
      </c>
    </row>
    <row r="10" spans="1:9">
      <c r="A10" s="3" t="s">
        <v>12</v>
      </c>
      <c r="B10" s="3" t="s">
        <v>13</v>
      </c>
      <c r="C10" s="4"/>
      <c r="D10" s="0">
        <f>INDIRECT(ADDRESS(10; (C10 + 5)))</f>
      </c>
      <c r="E10" s="3" t="s">
        <v>14</v>
      </c>
      <c r="F10" s="0" t="n">
        <v>0</v>
      </c>
      <c r="G10" s="0" t="n">
        <v>1</v>
      </c>
      <c r="H10" s="0" t="n">
        <v>2</v>
      </c>
      <c r="I10" s="0" t="n">
        <v>3</v>
      </c>
    </row>
    <row r="11" spans="1:7">
      <c r="A11" s="3" t="s">
        <v>15</v>
      </c>
      <c r="B11" s="3" t="s">
        <v>16</v>
      </c>
      <c r="C11" s="4"/>
      <c r="D11" s="0">
        <f>INDIRECT(ADDRESS(11; (C11 + 5)))</f>
      </c>
      <c r="E11" s="3" t="s">
        <v>5</v>
      </c>
      <c r="F11" s="0" t="n">
        <v>1</v>
      </c>
      <c r="G11" s="0" t="n">
        <v>0</v>
      </c>
    </row>
    <row r="12" spans="1:7">
      <c r="A12" s="3" t="s">
        <v>17</v>
      </c>
      <c r="B12" s="3" t="s">
        <v>18</v>
      </c>
      <c r="C12" s="4"/>
      <c r="D12" s="0">
        <f>INDIRECT(ADDRESS(12; (C12 + 5)))</f>
      </c>
      <c r="E12" s="3" t="s">
        <v>5</v>
      </c>
      <c r="F12" s="0" t="n">
        <v>1</v>
      </c>
      <c r="G12" s="0" t="n">
        <v>0</v>
      </c>
    </row>
    <row r="13" spans="1:7">
      <c r="A13" s="3" t="s">
        <v>19</v>
      </c>
      <c r="B13" s="3" t="s">
        <v>20</v>
      </c>
      <c r="C13" s="4"/>
      <c r="D13" s="0">
        <f>INDIRECT(ADDRESS(13; (C13 + 5)))</f>
      </c>
      <c r="E13" s="3" t="s">
        <v>5</v>
      </c>
      <c r="F13" s="0" t="n">
        <v>1</v>
      </c>
      <c r="G13" s="0" t="n">
        <v>0</v>
      </c>
    </row>
    <row r="14" spans="1:8">
      <c r="A14" s="3" t="s">
        <v>21</v>
      </c>
      <c r="B14" s="3" t="s">
        <v>22</v>
      </c>
      <c r="C14" s="4"/>
      <c r="D14" s="0">
        <f>INDIRECT(ADDRESS(14; (C14 + 5)))</f>
      </c>
      <c r="E14" s="3" t="s">
        <v>23</v>
      </c>
      <c r="F14" s="0" t="n">
        <v>0</v>
      </c>
      <c r="G14" s="0" t="n">
        <v>1</v>
      </c>
      <c r="H14" s="0" t="n">
        <v>2</v>
      </c>
    </row>
    <row r="15" spans="1:7">
      <c r="A15" s="3" t="s">
        <v>24</v>
      </c>
      <c r="B15" s="3" t="s">
        <v>25</v>
      </c>
      <c r="C15" s="4"/>
      <c r="D15" s="0">
        <f>INDIRECT(ADDRESS(15; (C15 + 5)))</f>
      </c>
      <c r="E15" s="3" t="s">
        <v>5</v>
      </c>
      <c r="F15" s="0" t="n">
        <v>1</v>
      </c>
      <c r="G15" s="0" t="n">
        <v>0</v>
      </c>
    </row>
    <row r="16" spans="1:7">
      <c r="A16" s="3" t="s">
        <v>26</v>
      </c>
      <c r="B16" s="3" t="s">
        <v>27</v>
      </c>
      <c r="C16" s="4"/>
      <c r="D16" s="0">
        <f>INDIRECT(ADDRESS(16; (C16 + 5)))</f>
      </c>
      <c r="E16" s="3" t="s">
        <v>5</v>
      </c>
      <c r="F16" s="0" t="n">
        <v>1</v>
      </c>
      <c r="G16" s="0" t="n">
        <v>0</v>
      </c>
    </row>
    <row r="17" spans="1:7">
      <c r="A17" s="3" t="s">
        <v>28</v>
      </c>
      <c r="B17" s="3" t="s">
        <v>29</v>
      </c>
      <c r="C17" s="4"/>
      <c r="D17" s="0">
        <f>INDIRECT(ADDRESS(17; (C17 + 5)))</f>
      </c>
      <c r="E17" s="3" t="s">
        <v>5</v>
      </c>
      <c r="F17" s="0" t="n">
        <v>1</v>
      </c>
      <c r="G17" s="0" t="n">
        <v>0</v>
      </c>
    </row>
    <row r="18" spans="1:7">
      <c r="A18" s="3" t="s">
        <v>30</v>
      </c>
      <c r="B18" s="3" t="s">
        <v>31</v>
      </c>
      <c r="C18" s="4"/>
      <c r="D18" s="0">
        <f>INDIRECT(ADDRESS(18; (C18 + 5)))</f>
      </c>
      <c r="E18" s="3" t="s">
        <v>5</v>
      </c>
      <c r="F18" s="0" t="n">
        <v>1</v>
      </c>
      <c r="G18" s="0" t="n">
        <v>0</v>
      </c>
    </row>
    <row r="19" spans="1:7">
      <c r="A19" s="3" t="s">
        <v>32</v>
      </c>
      <c r="B19" s="3" t="s">
        <v>33</v>
      </c>
      <c r="C19" s="4"/>
      <c r="D19" s="0">
        <f>INDIRECT(ADDRESS(19; (C19 + 5)))</f>
      </c>
      <c r="E19" s="3" t="s">
        <v>5</v>
      </c>
      <c r="F19" s="0" t="n">
        <v>1</v>
      </c>
      <c r="G19" s="0" t="n">
        <v>0</v>
      </c>
    </row>
    <row r="21" spans="1:2">
      <c r="A21" s="2" t="s">
        <v>34</v>
      </c>
      <c r="B21" s="2" t="s">
        <v>35</v>
      </c>
    </row>
    <row r="22" spans="1:7">
      <c r="A22" s="3" t="s">
        <v>36</v>
      </c>
      <c r="B22" s="3" t="s">
        <v>37</v>
      </c>
      <c r="C22" s="4"/>
      <c r="D22" s="0">
        <f>INDIRECT(ADDRESS(22; (C22 + 5)))</f>
      </c>
      <c r="E22" s="3" t="s">
        <v>5</v>
      </c>
      <c r="F22" s="0" t="n">
        <v>1</v>
      </c>
      <c r="G22" s="0" t="n">
        <v>0</v>
      </c>
    </row>
    <row r="23" spans="1:7">
      <c r="A23" s="3" t="s">
        <v>38</v>
      </c>
      <c r="B23" s="3" t="s">
        <v>39</v>
      </c>
      <c r="C23" s="4"/>
      <c r="D23" s="0">
        <f>INDIRECT(ADDRESS(23; (C23 + 5)))</f>
      </c>
      <c r="E23" s="3" t="s">
        <v>5</v>
      </c>
      <c r="F23" s="0" t="n">
        <v>1</v>
      </c>
      <c r="G23" s="0" t="n">
        <v>0</v>
      </c>
    </row>
    <row r="24" spans="1:7">
      <c r="A24" s="3" t="s">
        <v>40</v>
      </c>
      <c r="B24" s="3" t="s">
        <v>41</v>
      </c>
      <c r="C24" s="4"/>
      <c r="D24" s="0">
        <f>INDIRECT(ADDRESS(24; (C24 + 5)))</f>
      </c>
      <c r="E24" s="3" t="s">
        <v>5</v>
      </c>
      <c r="F24" s="0" t="n">
        <v>1</v>
      </c>
      <c r="G24" s="0" t="n">
        <v>0</v>
      </c>
    </row>
    <row r="25" spans="1:7">
      <c r="A25" s="3" t="s">
        <v>42</v>
      </c>
      <c r="B25" s="3" t="s">
        <v>43</v>
      </c>
      <c r="C25" s="4"/>
      <c r="D25" s="0">
        <f>INDIRECT(ADDRESS(25; (C25 + 5)))</f>
      </c>
      <c r="E25" s="3" t="s">
        <v>5</v>
      </c>
      <c r="F25" s="0" t="n">
        <v>1</v>
      </c>
      <c r="G25" s="0" t="n">
        <v>0</v>
      </c>
    </row>
    <row r="26" spans="1:7">
      <c r="A26" s="3" t="s">
        <v>44</v>
      </c>
      <c r="B26" s="3" t="s">
        <v>45</v>
      </c>
      <c r="C26" s="4"/>
      <c r="D26" s="0">
        <f>INDIRECT(ADDRESS(26; (C26 + 5)))</f>
      </c>
      <c r="E26" s="3" t="s">
        <v>5</v>
      </c>
      <c r="F26" s="0" t="n">
        <v>1</v>
      </c>
      <c r="G26" s="0" t="n">
        <v>0</v>
      </c>
    </row>
    <row r="27" spans="1:7">
      <c r="A27" s="3" t="s">
        <v>46</v>
      </c>
      <c r="B27" s="3" t="s">
        <v>47</v>
      </c>
      <c r="C27" s="4"/>
      <c r="D27" s="0">
        <f>INDIRECT(ADDRESS(27; (C27 + 5)))</f>
      </c>
      <c r="E27" s="3" t="s">
        <v>5</v>
      </c>
      <c r="F27" s="0" t="n">
        <v>1</v>
      </c>
      <c r="G27" s="0" t="n">
        <v>0</v>
      </c>
    </row>
    <row r="28" spans="1:7">
      <c r="A28" s="3" t="s">
        <v>48</v>
      </c>
      <c r="B28" s="3" t="s">
        <v>49</v>
      </c>
      <c r="C28" s="4"/>
      <c r="D28" s="0">
        <f>INDIRECT(ADDRESS(28; (C28 + 5)))</f>
      </c>
      <c r="E28" s="3" t="s">
        <v>5</v>
      </c>
      <c r="F28" s="0" t="n">
        <v>1</v>
      </c>
      <c r="G28" s="0" t="n">
        <v>0</v>
      </c>
    </row>
    <row r="29" spans="1:7">
      <c r="A29" s="3" t="s">
        <v>50</v>
      </c>
      <c r="B29" s="3" t="s">
        <v>51</v>
      </c>
      <c r="C29" s="4"/>
      <c r="D29" s="0">
        <f>INDIRECT(ADDRESS(29; (C29 + 5)))</f>
      </c>
      <c r="E29" s="3" t="s">
        <v>5</v>
      </c>
      <c r="F29" s="0" t="n">
        <v>1</v>
      </c>
      <c r="G29" s="0" t="n">
        <v>0</v>
      </c>
    </row>
    <row r="31" spans="1:2">
      <c r="A31" s="2" t="s">
        <v>52</v>
      </c>
      <c r="B31" s="2" t="s">
        <v>53</v>
      </c>
    </row>
    <row r="32" spans="1:7">
      <c r="A32" s="3" t="s">
        <v>54</v>
      </c>
      <c r="B32" s="3" t="s">
        <v>55</v>
      </c>
      <c r="C32" s="4"/>
      <c r="D32" s="0">
        <f>INDIRECT(ADDRESS(32; (C32 + 5)))</f>
      </c>
      <c r="E32" s="3" t="s">
        <v>5</v>
      </c>
      <c r="F32" s="0" t="n">
        <v>1</v>
      </c>
      <c r="G32" s="0" t="n">
        <v>0</v>
      </c>
    </row>
    <row r="33" spans="1:7">
      <c r="A33" s="3" t="s">
        <v>56</v>
      </c>
      <c r="B33" s="3" t="s">
        <v>57</v>
      </c>
      <c r="C33" s="4"/>
      <c r="D33" s="0">
        <f>INDIRECT(ADDRESS(33; (C33 + 5)))</f>
      </c>
      <c r="E33" s="3" t="s">
        <v>5</v>
      </c>
      <c r="F33" s="0" t="n">
        <v>1</v>
      </c>
      <c r="G33" s="0" t="n">
        <v>0</v>
      </c>
    </row>
    <row r="34" spans="1:7">
      <c r="A34" s="3" t="s">
        <v>58</v>
      </c>
      <c r="B34" s="3" t="s">
        <v>59</v>
      </c>
      <c r="C34" s="4"/>
      <c r="D34" s="0">
        <f>INDIRECT(ADDRESS(34; (C34 + 5)))</f>
      </c>
      <c r="E34" s="3" t="s">
        <v>5</v>
      </c>
      <c r="F34" s="0" t="n">
        <v>1</v>
      </c>
      <c r="G34" s="0" t="n">
        <v>0</v>
      </c>
    </row>
    <row r="35" spans="1:7">
      <c r="A35" s="3" t="s">
        <v>60</v>
      </c>
      <c r="B35" s="3" t="s">
        <v>61</v>
      </c>
      <c r="C35" s="4"/>
      <c r="D35" s="0">
        <f>INDIRECT(ADDRESS(35; (C35 + 5)))</f>
      </c>
      <c r="E35" s="3" t="s">
        <v>5</v>
      </c>
      <c r="F35" s="0" t="n">
        <v>1</v>
      </c>
      <c r="G35" s="0" t="n">
        <v>0</v>
      </c>
    </row>
    <row r="36" spans="1:7">
      <c r="A36" s="3" t="s">
        <v>62</v>
      </c>
      <c r="B36" s="3" t="s">
        <v>63</v>
      </c>
      <c r="C36" s="4"/>
      <c r="D36" s="0">
        <f>INDIRECT(ADDRESS(36; (C36 + 5)))</f>
      </c>
      <c r="E36" s="3" t="s">
        <v>5</v>
      </c>
      <c r="F36" s="0" t="n">
        <v>1</v>
      </c>
      <c r="G36" s="0" t="n">
        <v>0</v>
      </c>
    </row>
    <row r="37" spans="1:7">
      <c r="A37" s="3" t="s">
        <v>64</v>
      </c>
      <c r="B37" s="3" t="s">
        <v>65</v>
      </c>
      <c r="C37" s="4"/>
      <c r="D37" s="0">
        <f>INDIRECT(ADDRESS(37; (C37 + 5)))</f>
      </c>
      <c r="E37" s="3" t="s">
        <v>5</v>
      </c>
      <c r="F37" s="0" t="n">
        <v>1</v>
      </c>
      <c r="G37" s="0" t="n">
        <v>0</v>
      </c>
    </row>
    <row r="39" spans="1:2">
      <c r="A39" s="2" t="s">
        <v>66</v>
      </c>
      <c r="B39" s="2" t="s">
        <v>67</v>
      </c>
    </row>
    <row r="40" spans="1:7">
      <c r="A40" s="3" t="s">
        <v>68</v>
      </c>
      <c r="B40" s="3" t="s">
        <v>69</v>
      </c>
      <c r="C40" s="4"/>
      <c r="D40" s="0">
        <f>INDIRECT(ADDRESS(40; (C40 + 5)))</f>
      </c>
      <c r="E40" s="3" t="s">
        <v>5</v>
      </c>
      <c r="F40" s="0" t="n">
        <v>1</v>
      </c>
      <c r="G40" s="0" t="n">
        <v>0</v>
      </c>
    </row>
    <row r="41" spans="1:7">
      <c r="A41" s="3" t="s">
        <v>70</v>
      </c>
      <c r="B41" s="3" t="s">
        <v>71</v>
      </c>
      <c r="C41" s="4"/>
      <c r="D41" s="0">
        <f>INDIRECT(ADDRESS(41; (C41 + 5)))</f>
      </c>
      <c r="E41" s="3" t="s">
        <v>5</v>
      </c>
      <c r="F41" s="0" t="n">
        <v>1</v>
      </c>
      <c r="G41" s="0" t="n">
        <v>0</v>
      </c>
    </row>
    <row r="42" spans="1:7">
      <c r="A42" s="3" t="s">
        <v>72</v>
      </c>
      <c r="B42" s="3" t="s">
        <v>73</v>
      </c>
      <c r="C42" s="4"/>
      <c r="D42" s="0">
        <f>INDIRECT(ADDRESS(42; (C42 + 5)))</f>
      </c>
      <c r="E42" s="3" t="s">
        <v>5</v>
      </c>
      <c r="F42" s="0" t="n">
        <v>1</v>
      </c>
      <c r="G42" s="0" t="n">
        <v>0</v>
      </c>
    </row>
    <row r="43" spans="1:7">
      <c r="A43" s="3" t="s">
        <v>74</v>
      </c>
      <c r="B43" s="3" t="s">
        <v>75</v>
      </c>
      <c r="C43" s="4"/>
      <c r="D43" s="0">
        <f>INDIRECT(ADDRESS(43; (C43 + 5)))</f>
      </c>
      <c r="E43" s="3" t="s">
        <v>5</v>
      </c>
      <c r="F43" s="0" t="n">
        <v>1</v>
      </c>
      <c r="G43" s="0" t="n">
        <v>0</v>
      </c>
    </row>
    <row r="44" spans="1:7">
      <c r="A44" s="3" t="s">
        <v>76</v>
      </c>
      <c r="B44" s="3" t="s">
        <v>77</v>
      </c>
      <c r="C44" s="4"/>
      <c r="D44" s="0">
        <f>INDIRECT(ADDRESS(44; (C44 + 5)))</f>
      </c>
      <c r="E44" s="3" t="s">
        <v>5</v>
      </c>
      <c r="F44" s="0" t="n">
        <v>1</v>
      </c>
      <c r="G44" s="0" t="n">
        <v>0</v>
      </c>
    </row>
    <row r="45" spans="1:7">
      <c r="A45" s="3" t="s">
        <v>78</v>
      </c>
      <c r="B45" s="3" t="s">
        <v>79</v>
      </c>
      <c r="C45" s="4"/>
      <c r="D45" s="0">
        <f>INDIRECT(ADDRESS(45; (C45 + 5)))</f>
      </c>
      <c r="E45" s="3" t="s">
        <v>5</v>
      </c>
      <c r="F45" s="0" t="n">
        <v>1</v>
      </c>
      <c r="G45" s="0" t="n">
        <v>0</v>
      </c>
    </row>
    <row r="46" spans="1:7">
      <c r="A46" s="3" t="s">
        <v>80</v>
      </c>
      <c r="B46" s="3" t="s">
        <v>81</v>
      </c>
      <c r="C46" s="4"/>
      <c r="D46" s="0">
        <f>INDIRECT(ADDRESS(46; (C46 + 5)))</f>
      </c>
      <c r="E46" s="3" t="s">
        <v>5</v>
      </c>
      <c r="F46" s="0" t="n">
        <v>1</v>
      </c>
      <c r="G46" s="0" t="n">
        <v>0</v>
      </c>
    </row>
    <row r="47" spans="1:7">
      <c r="A47" s="3" t="s">
        <v>82</v>
      </c>
      <c r="B47" s="3" t="s">
        <v>83</v>
      </c>
      <c r="C47" s="4"/>
      <c r="D47" s="0">
        <f>INDIRECT(ADDRESS(47; (C47 + 5)))</f>
      </c>
      <c r="E47" s="3" t="s">
        <v>5</v>
      </c>
      <c r="F47" s="0" t="n">
        <v>1</v>
      </c>
      <c r="G47" s="0" t="n">
        <v>0</v>
      </c>
    </row>
    <row r="48" spans="1:7">
      <c r="A48" s="3" t="s">
        <v>84</v>
      </c>
      <c r="B48" s="3" t="s">
        <v>85</v>
      </c>
      <c r="C48" s="4"/>
      <c r="D48" s="0">
        <f>INDIRECT(ADDRESS(48; (C48 + 5)))</f>
      </c>
      <c r="E48" s="3" t="s">
        <v>5</v>
      </c>
      <c r="F48" s="0" t="n">
        <v>1</v>
      </c>
      <c r="G48" s="0" t="n">
        <v>0</v>
      </c>
    </row>
    <row r="49" spans="1:7">
      <c r="A49" s="3" t="s">
        <v>86</v>
      </c>
      <c r="B49" s="3" t="s">
        <v>87</v>
      </c>
      <c r="C49" s="4"/>
      <c r="D49" s="0">
        <f>INDIRECT(ADDRESS(49; (C49 + 5)))</f>
      </c>
      <c r="E49" s="3" t="s">
        <v>5</v>
      </c>
      <c r="F49" s="0" t="n">
        <v>1</v>
      </c>
      <c r="G49" s="0" t="n">
        <v>0</v>
      </c>
    </row>
    <row r="50" spans="1:7">
      <c r="A50" s="3" t="s">
        <v>88</v>
      </c>
      <c r="B50" s="3" t="s">
        <v>89</v>
      </c>
      <c r="C50" s="4"/>
      <c r="D50" s="0">
        <f>INDIRECT(ADDRESS(50; (C50 + 5)))</f>
      </c>
      <c r="E50" s="3" t="s">
        <v>5</v>
      </c>
      <c r="F50" s="0" t="n">
        <v>1</v>
      </c>
      <c r="G50" s="0" t="n">
        <v>0</v>
      </c>
    </row>
    <row r="51" spans="1:7">
      <c r="A51" s="3" t="s">
        <v>90</v>
      </c>
      <c r="B51" s="3" t="s">
        <v>91</v>
      </c>
      <c r="C51" s="4"/>
      <c r="D51" s="0">
        <f>INDIRECT(ADDRESS(51; (C51 + 5)))</f>
      </c>
      <c r="E51" s="3" t="s">
        <v>5</v>
      </c>
      <c r="F51" s="0" t="n">
        <v>1</v>
      </c>
      <c r="G51" s="0" t="n">
        <v>0</v>
      </c>
    </row>
    <row r="52" spans="1:7">
      <c r="A52" s="3" t="s">
        <v>92</v>
      </c>
      <c r="B52" s="3" t="s">
        <v>93</v>
      </c>
      <c r="C52" s="4"/>
      <c r="D52" s="0">
        <f>INDIRECT(ADDRESS(52; (C52 + 5)))</f>
      </c>
      <c r="E52" s="3" t="s">
        <v>5</v>
      </c>
      <c r="F52" s="0" t="n">
        <v>1</v>
      </c>
      <c r="G52" s="0" t="n">
        <v>0</v>
      </c>
    </row>
    <row r="54" spans="1:2">
      <c r="A54" s="2" t="s">
        <v>94</v>
      </c>
      <c r="B54" s="2" t="s">
        <v>95</v>
      </c>
    </row>
    <row r="55" spans="1:7">
      <c r="A55" s="3" t="s">
        <v>96</v>
      </c>
      <c r="B55" s="3" t="s">
        <v>97</v>
      </c>
      <c r="C55" s="4"/>
      <c r="D55" s="0">
        <f>INDIRECT(ADDRESS(55; (C55 + 5)))</f>
      </c>
      <c r="E55" s="3" t="s">
        <v>5</v>
      </c>
      <c r="F55" s="0" t="n">
        <v>1</v>
      </c>
      <c r="G55" s="0" t="n">
        <v>0</v>
      </c>
    </row>
    <row r="56" spans="1:7">
      <c r="A56" s="3" t="s">
        <v>98</v>
      </c>
      <c r="B56" s="3" t="s">
        <v>99</v>
      </c>
      <c r="C56" s="4"/>
      <c r="D56" s="0">
        <f>INDIRECT(ADDRESS(56; (C56 + 5)))</f>
      </c>
      <c r="E56" s="3" t="s">
        <v>5</v>
      </c>
      <c r="F56" s="0" t="n">
        <v>1</v>
      </c>
      <c r="G56" s="0" t="n">
        <v>0</v>
      </c>
    </row>
    <row r="57" spans="1:7">
      <c r="A57" s="3" t="s">
        <v>100</v>
      </c>
      <c r="B57" s="3" t="s">
        <v>101</v>
      </c>
      <c r="C57" s="4"/>
      <c r="D57" s="0">
        <f>INDIRECT(ADDRESS(57; (C57 + 5)))</f>
      </c>
      <c r="E57" s="3" t="s">
        <v>5</v>
      </c>
      <c r="F57" s="0" t="n">
        <v>1</v>
      </c>
      <c r="G57" s="0" t="n">
        <v>0</v>
      </c>
    </row>
    <row r="58" spans="1:7">
      <c r="A58" s="3" t="s">
        <v>102</v>
      </c>
      <c r="B58" s="3" t="s">
        <v>103</v>
      </c>
      <c r="C58" s="4"/>
      <c r="D58" s="0">
        <f>INDIRECT(ADDRESS(58; (C58 + 5)))</f>
      </c>
      <c r="E58" s="3" t="s">
        <v>5</v>
      </c>
      <c r="F58" s="0" t="n">
        <v>1</v>
      </c>
      <c r="G58" s="0" t="n">
        <v>0</v>
      </c>
    </row>
    <row r="59" spans="1:7">
      <c r="A59" s="3" t="s">
        <v>104</v>
      </c>
      <c r="B59" s="3" t="s">
        <v>105</v>
      </c>
      <c r="C59" s="4"/>
      <c r="D59" s="0">
        <f>INDIRECT(ADDRESS(59; (C59 + 5)))</f>
      </c>
      <c r="E59" s="3" t="s">
        <v>5</v>
      </c>
      <c r="F59" s="0" t="n">
        <v>1</v>
      </c>
      <c r="G59" s="0" t="n">
        <v>0</v>
      </c>
    </row>
    <row r="61" spans="1:2">
      <c r="A61" s="2" t="s">
        <v>106</v>
      </c>
      <c r="B61" s="2" t="s">
        <v>107</v>
      </c>
    </row>
    <row r="62" spans="1:7">
      <c r="A62" s="3" t="s">
        <v>108</v>
      </c>
      <c r="B62" s="3" t="s">
        <v>109</v>
      </c>
      <c r="C62" s="4"/>
      <c r="D62" s="0">
        <f>INDIRECT(ADDRESS(62; (C62 + 5)))</f>
      </c>
      <c r="E62" s="3" t="s">
        <v>5</v>
      </c>
      <c r="F62" s="0" t="n">
        <v>1</v>
      </c>
      <c r="G62" s="0" t="n">
        <v>0</v>
      </c>
    </row>
    <row r="63" spans="1:7">
      <c r="A63" s="3" t="s">
        <v>110</v>
      </c>
      <c r="B63" s="3" t="s">
        <v>111</v>
      </c>
      <c r="C63" s="4"/>
      <c r="D63" s="0">
        <f>INDIRECT(ADDRESS(63; (C63 + 5)))</f>
      </c>
      <c r="E63" s="3" t="s">
        <v>5</v>
      </c>
      <c r="F63" s="0" t="n">
        <v>1</v>
      </c>
      <c r="G63" s="0" t="n">
        <v>0</v>
      </c>
    </row>
    <row r="64" spans="1:7">
      <c r="A64" s="3" t="s">
        <v>112</v>
      </c>
      <c r="B64" s="3" t="s">
        <v>113</v>
      </c>
      <c r="C64" s="4"/>
      <c r="D64" s="0">
        <f>INDIRECT(ADDRESS(64; (C64 + 5)))</f>
      </c>
      <c r="E64" s="3" t="s">
        <v>5</v>
      </c>
      <c r="F64" s="0" t="n">
        <v>1</v>
      </c>
      <c r="G64" s="0" t="n">
        <v>0</v>
      </c>
    </row>
    <row r="65" spans="1:7">
      <c r="A65" s="3" t="s">
        <v>114</v>
      </c>
      <c r="B65" s="3" t="s">
        <v>115</v>
      </c>
      <c r="C65" s="4"/>
      <c r="D65" s="0">
        <f>INDIRECT(ADDRESS(65; (C65 + 5)))</f>
      </c>
      <c r="E65" s="3" t="s">
        <v>5</v>
      </c>
      <c r="F65" s="0" t="n">
        <v>1</v>
      </c>
      <c r="G65" s="0" t="n">
        <v>0</v>
      </c>
    </row>
    <row r="66" spans="1:7">
      <c r="A66" s="3" t="s">
        <v>116</v>
      </c>
      <c r="B66" s="3" t="s">
        <v>117</v>
      </c>
      <c r="C66" s="4"/>
      <c r="D66" s="0">
        <f>INDIRECT(ADDRESS(66; (C66 + 5)))</f>
      </c>
      <c r="E66" s="3" t="s">
        <v>5</v>
      </c>
      <c r="F66" s="0" t="n">
        <v>1</v>
      </c>
      <c r="G66" s="0" t="n">
        <v>0</v>
      </c>
    </row>
    <row r="67" spans="1:7">
      <c r="A67" s="3" t="s">
        <v>118</v>
      </c>
      <c r="B67" s="3" t="s">
        <v>119</v>
      </c>
      <c r="C67" s="4"/>
      <c r="D67" s="0">
        <f>INDIRECT(ADDRESS(67; (C67 + 5)))</f>
      </c>
      <c r="E67" s="3" t="s">
        <v>5</v>
      </c>
      <c r="F67" s="0" t="n">
        <v>1</v>
      </c>
      <c r="G67" s="0" t="n">
        <v>0</v>
      </c>
    </row>
    <row r="68" spans="1:7">
      <c r="A68" s="3" t="s">
        <v>120</v>
      </c>
      <c r="B68" s="3" t="s">
        <v>121</v>
      </c>
      <c r="C68" s="4"/>
      <c r="D68" s="0">
        <f>INDIRECT(ADDRESS(68; (C68 + 5)))</f>
      </c>
      <c r="E68" s="3" t="s">
        <v>5</v>
      </c>
      <c r="F68" s="0" t="n">
        <v>1</v>
      </c>
      <c r="G68" s="0" t="n">
        <v>0</v>
      </c>
    </row>
    <row r="69" spans="1:7">
      <c r="A69" s="3" t="s">
        <v>122</v>
      </c>
      <c r="B69" s="3" t="s">
        <v>123</v>
      </c>
      <c r="C69" s="4"/>
      <c r="D69" s="0">
        <f>INDIRECT(ADDRESS(69; (C69 + 5)))</f>
      </c>
      <c r="E69" s="3" t="s">
        <v>5</v>
      </c>
      <c r="F69" s="0" t="n">
        <v>1</v>
      </c>
      <c r="G69" s="0" t="n">
        <v>0</v>
      </c>
    </row>
    <row r="72" spans="2:3">
      <c r="B72" s="2" t="s">
        <v>124</v>
      </c>
      <c r="C72" s="2">
        <f>SUM(D1:D71)</f>
      </c>
    </row>
    <row r="73" spans="2:3">
      <c r="B73" s="2" t="s">
        <v>125</v>
      </c>
      <c r="C73" s="2" t="n">
        <v>61</v>
      </c>
    </row>
  </sheetData>
  <pageMargins left="0.7" right="0.7" top="0.75" bottom="0.75" header="0.3" footer="0.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2020-11-11T14:34:22.411Z</dcterms:created>
  <dcterms:modified xsi:type="dcterms:W3CDTF">2020-11-11T14:34:22.411Z</dcterms:modified>
</cp:coreProperties>
</file>