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<sst xmlns="http://schemas.openxmlformats.org/spreadsheetml/2006/main" count="117" uniqueCount="117">
  <si>
    <t>IFG Self-Audit</t>
  </si>
  <si>
    <t>Frage</t>
  </si>
  <si>
    <t>Antwort</t>
  </si>
  <si>
    <t>Antwortmöglichkeit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</si>
  <si>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</si>
  <si>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</si>
  <si>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</si>
  <si>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</si>
  <si>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</si>
  <si>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</si>
  <si>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</si>
  <si>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</si>
  <si>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</si>
  <si>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</si>
  <si>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Wie viele Personalstellen sind vorgesehen?</t>
  </si>
  <si>
    <t>(1) Keine; (2) Zwischen 1 und 3; (3) Zwischen 3 und 5; (4) Zwischen 5 und 10</t>
  </si>
  <si>
    <t>1.4.1</t>
  </si>
  <si>
    <t>Gibt es ein Training für zuständige Stellen?</t>
  </si>
  <si>
    <t>1.4.2</t>
  </si>
  <si>
    <t>Ist dieses Training verpflichtend?</t>
  </si>
  <si>
    <t>1.5.1</t>
  </si>
  <si>
    <t>Gibt es ein behördeninternes Wissensmanagement zum Umgang mit IFG-Anfragen?</t>
  </si>
  <si>
    <t>1.5.2</t>
  </si>
  <si>
    <t>Wie viel Wissen zu IFG-Anfragen ist niedergeschrieben?</t>
  </si>
  <si>
    <t>(1) nichts bis wenig; (2) einiges; (3) viel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</si>
  <si>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</si>
  <si>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</si>
  <si>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</si>
  <si>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</si>
  <si>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</si>
  <si>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</si>
  <si>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</si>
  <si>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</si>
  <si>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</si>
  <si>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</si>
  <si>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</si>
  <si>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</si>
  <si>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</si>
  <si>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</si>
  <si>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</si>
  <si>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</si>
  <si>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</si>
  <si>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</si>
  <si>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</si>
  <si>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</si>
  <si>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</si>
  <si>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</si>
  <si>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</si>
  <si>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</si>
  <si>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2.5.4</t>
  </si>
  <si>
    <t>Wird dies von der Behördenleitung überwacht?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</si>
  <si>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</si>
  <si>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</si>
  <si>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</si>
  <si>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</si>
  <si>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</si>
  <si>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</si>
  <si>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</si>
  <si>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</si>
  <si>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</si>
  <si>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</si>
  <si>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</si>
  <si>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</si>
  <si>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4.1</t>
  </si>
  <si>
    <t>Enthalten Bescheide eine klare Rechtsbehelfsbelehrung?</t>
  </si>
  <si>
    <t>4.2</t>
  </si>
  <si>
    <t>Werden (teilweise) Ablehnung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</si>
  <si>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</si>
  <si>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</si>
  <si>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</si>
  <si>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</si>
  <si>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</si>
  <si>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die begehrt werden?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</si>
  <si>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</si>
  <si>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</si>
  <si>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</si>
  <si>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</si>
  <si>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</si>
  <si>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</si>
  <si>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</si>
  <si>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beantwortet, wie viele nicht?</t>
  </si>
  <si>
    <t>(1) Mehr als 75 Prozent; (2) Mehr als 50 Prozent; (3) Mehr als 25 Prozent</t>
  </si>
  <si>
    <t>4.7.3</t>
  </si>
  <si>
    <t>Hat sich die Bearbeitungszeit verändert in letzter Zeit?</t>
  </si>
  <si>
    <t>(1) Besser oder gleich; (2) Schlechter</t>
  </si>
  <si>
    <t>4.8</t>
  </si>
  <si>
    <t>Werden Widersprüche von einer anderen Person bearbeitet als der ursprüngliche Bescheid?</t>
  </si>
  <si>
    <t>4.9</t>
  </si>
  <si>
    <t>Werden Widersprüche unverzüglich bearbeitet?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</si>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</sst>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4"/>
      <color rgb="FF001C5A"/>
      <name val="Inter"/>
      <family val="1"/>
    </font>
    <font>
      <sz val="12"/>
      <color rgb="FF001C5A"/>
      <name val="Inter"/>
      <family val="1"/>
    </font>
    <font>
      <b/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6">
    <xf applyFont="1" fontId="0"/>
    <xf applyFont="1" fontId="1" applyAlignment="1">
      <alignment vertical="top"/>
    </xf>
    <xf applyFont="1" fontId="2" applyAlignment="1">
      <alignment vertical="top"/>
    </xf>
    <xf applyFont="1" fontId="3" applyAlignment="1">
      <alignment vertical="top" wrapText="1"/>
    </xf>
    <xf applyFont="1" fontId="4" applyFill="1" fillId="2" applyBorder="1" borderId="1" applyAlignment="1">
      <alignment horizontal="center" vertical="top" wrapText="1"/>
    </xf>
    <xf applyFont="1" fontId="4" applyAlignment="1">
      <alignment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1"/>
  <sheetViews>
    <sheetView showGridLines="false" workbookViewId="0" rightToLeft="0" zoomScale="100" zoomScaleNormal="100" zoomScalePageLayoutView="100"/>
  </sheetViews>
  <sheetFormatPr baseColWidth="10" defaultRowHeight="16"/>
  <cols>
    <col min="2" max="2" width="55" customWidth="1"/>
    <col min="4" max="4" hidden="1"/>
    <col min="5" max="5" width="35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4" spans="2:5">
      <c r="B4" s="2" t="s">
        <v>1</v>
      </c>
      <c r="C4" s="2" t="s">
        <v>2</v>
      </c>
      <c r="E4" s="2" t="s">
        <v>3</v>
      </c>
    </row>
    <row r="5" spans="1:7">
      <c r="A5" s="3" t="s">
        <v>4</v>
      </c>
      <c r="B5" s="3" t="s">
        <v>5</v>
      </c>
      <c r="C5" s="4"/>
      <c r="D5" s="0">
        <f>INDIRECT(ADDRESS(5; (C5 + 5)))</f>
      </c>
      <c r="E5" s="3" t="s">
        <v>6</v>
      </c>
      <c r="F5" s="0" t="n">
        <v>10</v>
      </c>
      <c r="G5" s="0" t="n">
        <v>0</v>
      </c>
    </row>
    <row r="6" spans="1:7">
      <c r="A6" s="3" t="s">
        <v>7</v>
      </c>
      <c r="B6" s="3" t="s">
        <v>8</v>
      </c>
      <c r="C6" s="4"/>
      <c r="D6" s="0">
        <f>INDIRECT(ADDRESS(6; (C6 + 5)))</f>
      </c>
      <c r="E6" s="3" t="s">
        <v>6</v>
      </c>
      <c r="F6" s="0" t="n">
        <v>4</v>
      </c>
      <c r="G6" s="0" t="n">
        <v>0</v>
      </c>
    </row>
    <row r="7" spans="1:7">
      <c r="A7" s="3" t="s">
        <v>9</v>
      </c>
      <c r="B7" s="3" t="s">
        <v>10</v>
      </c>
      <c r="C7" s="4"/>
      <c r="D7" s="0">
        <f>INDIRECT(ADDRESS(7; (C7 + 5)))</f>
      </c>
      <c r="E7" s="3" t="s">
        <v>6</v>
      </c>
      <c r="F7" s="0" t="n">
        <v>3</v>
      </c>
      <c r="G7" s="0" t="n">
        <v>0</v>
      </c>
    </row>
    <row r="8" spans="1:7">
      <c r="A8" s="3" t="s">
        <v>11</v>
      </c>
      <c r="B8" s="3" t="s">
        <v>12</v>
      </c>
      <c r="C8" s="4"/>
      <c r="D8" s="0">
        <f>INDIRECT(ADDRESS(8; (C8 + 5)))</f>
      </c>
      <c r="E8" s="3" t="s">
        <v>6</v>
      </c>
      <c r="F8" s="0" t="n">
        <v>5</v>
      </c>
      <c r="G8" s="0" t="n">
        <v>0</v>
      </c>
    </row>
    <row r="9" spans="1:9">
      <c r="A9" s="3" t="s">
        <v>13</v>
      </c>
      <c r="B9" s="3" t="s">
        <v>14</v>
      </c>
      <c r="C9" s="4"/>
      <c r="D9" s="0">
        <f>INDIRECT(ADDRESS(9; (C9 + 5)))</f>
      </c>
      <c r="E9" s="3" t="s">
        <v>15</v>
      </c>
      <c r="F9" s="0" t="n">
        <v>0</v>
      </c>
      <c r="G9" s="0" t="n">
        <v>1</v>
      </c>
      <c r="H9" s="0" t="n">
        <v>2</v>
      </c>
      <c r="I9" s="0" t="n">
        <v>3</v>
      </c>
    </row>
    <row r="10" spans="1:7">
      <c r="A10" s="3" t="s">
        <v>16</v>
      </c>
      <c r="B10" s="3" t="s">
        <v>17</v>
      </c>
      <c r="C10" s="4"/>
      <c r="D10" s="0">
        <f>INDIRECT(ADDRESS(10; (C10 + 5)))</f>
      </c>
      <c r="E10" s="3" t="s">
        <v>6</v>
      </c>
      <c r="F10" s="0" t="n">
        <v>3</v>
      </c>
      <c r="G10" s="0" t="n">
        <v>0</v>
      </c>
    </row>
    <row r="11" spans="1:7">
      <c r="A11" s="3" t="s">
        <v>18</v>
      </c>
      <c r="B11" s="3" t="s">
        <v>19</v>
      </c>
      <c r="C11" s="4"/>
      <c r="D11" s="0">
        <f>INDIRECT(ADDRESS(11; (C11 + 5)))</f>
      </c>
      <c r="E11" s="3" t="s">
        <v>6</v>
      </c>
      <c r="F11" s="0" t="n">
        <v>3</v>
      </c>
      <c r="G11" s="0" t="n">
        <v>0</v>
      </c>
    </row>
    <row r="12" spans="1:7">
      <c r="A12" s="3" t="s">
        <v>20</v>
      </c>
      <c r="B12" s="3" t="s">
        <v>21</v>
      </c>
      <c r="C12" s="4"/>
      <c r="D12" s="0">
        <f>INDIRECT(ADDRESS(12; (C12 + 5)))</f>
      </c>
      <c r="E12" s="3" t="s">
        <v>6</v>
      </c>
      <c r="F12" s="0" t="n">
        <v>3</v>
      </c>
      <c r="G12" s="0" t="n">
        <v>0</v>
      </c>
    </row>
    <row r="13" spans="1:8">
      <c r="A13" s="3" t="s">
        <v>22</v>
      </c>
      <c r="B13" s="3" t="s">
        <v>23</v>
      </c>
      <c r="C13" s="4"/>
      <c r="D13" s="0">
        <f>INDIRECT(ADDRESS(13; (C13 + 5)))</f>
      </c>
      <c r="E13" s="3" t="s">
        <v>24</v>
      </c>
      <c r="F13" s="0" t="n">
        <v>0</v>
      </c>
      <c r="G13" s="0" t="n">
        <v>1</v>
      </c>
      <c r="H13" s="0" t="n">
        <v>2</v>
      </c>
    </row>
    <row r="14" spans="1:7">
      <c r="A14" s="3" t="s">
        <v>25</v>
      </c>
      <c r="B14" s="3" t="s">
        <v>26</v>
      </c>
      <c r="C14" s="4"/>
      <c r="D14" s="0">
        <f>INDIRECT(ADDRESS(14; (C14 + 5)))</f>
      </c>
      <c r="E14" s="3" t="s">
        <v>6</v>
      </c>
      <c r="F14" s="0" t="n">
        <v>3</v>
      </c>
      <c r="G14" s="0" t="n">
        <v>0</v>
      </c>
    </row>
    <row r="15" spans="1:7">
      <c r="A15" s="3" t="s">
        <v>27</v>
      </c>
      <c r="B15" s="3" t="s">
        <v>28</v>
      </c>
      <c r="C15" s="4"/>
      <c r="D15" s="0">
        <f>INDIRECT(ADDRESS(15; (C15 + 5)))</f>
      </c>
      <c r="E15" s="3" t="s">
        <v>6</v>
      </c>
      <c r="F15" s="0" t="n">
        <v>3</v>
      </c>
      <c r="G15" s="0" t="n">
        <v>0</v>
      </c>
    </row>
    <row r="16" spans="1:7">
      <c r="A16" s="3" t="s">
        <v>29</v>
      </c>
      <c r="B16" s="3" t="s">
        <v>30</v>
      </c>
      <c r="C16" s="4"/>
      <c r="D16" s="0">
        <f>INDIRECT(ADDRESS(16; (C16 + 5)))</f>
      </c>
      <c r="E16" s="3" t="s">
        <v>6</v>
      </c>
      <c r="F16" s="0" t="n">
        <v>3</v>
      </c>
      <c r="G16" s="0" t="n">
        <v>0</v>
      </c>
    </row>
    <row r="17" spans="1:7">
      <c r="A17" s="3" t="s">
        <v>31</v>
      </c>
      <c r="B17" s="3" t="s">
        <v>32</v>
      </c>
      <c r="C17" s="4"/>
      <c r="D17" s="0">
        <f>INDIRECT(ADDRESS(17; (C17 + 5)))</f>
      </c>
      <c r="E17" s="3" t="s">
        <v>6</v>
      </c>
      <c r="F17" s="0" t="n">
        <v>3</v>
      </c>
      <c r="G17" s="0" t="n">
        <v>0</v>
      </c>
    </row>
    <row r="18" spans="1:7">
      <c r="A18" s="3" t="s">
        <v>33</v>
      </c>
      <c r="B18" s="3" t="s">
        <v>34</v>
      </c>
      <c r="C18" s="4"/>
      <c r="D18" s="0">
        <f>INDIRECT(ADDRESS(18; (C18 + 5)))</f>
      </c>
      <c r="E18" s="3" t="s">
        <v>6</v>
      </c>
      <c r="F18" s="0" t="n">
        <v>3</v>
      </c>
      <c r="G18" s="0" t="n">
        <v>0</v>
      </c>
    </row>
    <row r="19" spans="1:7">
      <c r="A19" s="3" t="s">
        <v>35</v>
      </c>
      <c r="B19" s="3" t="s">
        <v>36</v>
      </c>
      <c r="C19" s="4"/>
      <c r="D19" s="0">
        <f>INDIRECT(ADDRESS(19; (C19 + 5)))</f>
      </c>
      <c r="E19" s="3" t="s">
        <v>6</v>
      </c>
      <c r="F19" s="0" t="n">
        <v>3</v>
      </c>
      <c r="G19" s="0" t="n">
        <v>0</v>
      </c>
    </row>
    <row r="20" spans="1:7">
      <c r="A20" s="3" t="s">
        <v>37</v>
      </c>
      <c r="B20" s="3" t="s">
        <v>38</v>
      </c>
      <c r="C20" s="4"/>
      <c r="D20" s="0">
        <f>INDIRECT(ADDRESS(20; (C20 + 5)))</f>
      </c>
      <c r="E20" s="3" t="s">
        <v>6</v>
      </c>
      <c r="F20" s="0" t="n">
        <v>3</v>
      </c>
      <c r="G20" s="0" t="n">
        <v>0</v>
      </c>
    </row>
    <row r="21" spans="1:7">
      <c r="A21" s="3" t="s">
        <v>39</v>
      </c>
      <c r="B21" s="3" t="s">
        <v>40</v>
      </c>
      <c r="C21" s="4"/>
      <c r="D21" s="0">
        <f>INDIRECT(ADDRESS(21; (C21 + 5)))</f>
      </c>
      <c r="E21" s="3" t="s">
        <v>6</v>
      </c>
      <c r="F21" s="0" t="n">
        <v>3</v>
      </c>
      <c r="G21" s="0" t="n">
        <v>0</v>
      </c>
    </row>
    <row r="22" spans="1:7">
      <c r="A22" s="3" t="s">
        <v>41</v>
      </c>
      <c r="B22" s="3" t="s">
        <v>42</v>
      </c>
      <c r="C22" s="4"/>
      <c r="D22" s="0">
        <f>INDIRECT(ADDRESS(22; (C22 + 5)))</f>
      </c>
      <c r="E22" s="3" t="s">
        <v>6</v>
      </c>
      <c r="F22" s="0" t="n">
        <v>3</v>
      </c>
      <c r="G22" s="0" t="n">
        <v>0</v>
      </c>
    </row>
    <row r="23" spans="1:7">
      <c r="A23" s="3" t="s">
        <v>43</v>
      </c>
      <c r="B23" s="3" t="s">
        <v>44</v>
      </c>
      <c r="C23" s="4"/>
      <c r="D23" s="0">
        <f>INDIRECT(ADDRESS(23; (C23 + 5)))</f>
      </c>
      <c r="E23" s="3" t="s">
        <v>6</v>
      </c>
      <c r="F23" s="0" t="n">
        <v>3</v>
      </c>
      <c r="G23" s="0" t="n">
        <v>0</v>
      </c>
    </row>
    <row r="24" spans="1:7">
      <c r="A24" s="3" t="s">
        <v>45</v>
      </c>
      <c r="B24" s="3" t="s">
        <v>46</v>
      </c>
      <c r="C24" s="4"/>
      <c r="D24" s="0">
        <f>INDIRECT(ADDRESS(24; (C24 + 5)))</f>
      </c>
      <c r="E24" s="3" t="s">
        <v>6</v>
      </c>
      <c r="F24" s="0" t="n">
        <v>3</v>
      </c>
      <c r="G24" s="0" t="n">
        <v>0</v>
      </c>
    </row>
    <row r="25" spans="1:7">
      <c r="A25" s="3" t="s">
        <v>47</v>
      </c>
      <c r="B25" s="3" t="s">
        <v>48</v>
      </c>
      <c r="C25" s="4"/>
      <c r="D25" s="0">
        <f>INDIRECT(ADDRESS(25; (C25 + 5)))</f>
      </c>
      <c r="E25" s="3" t="s">
        <v>6</v>
      </c>
      <c r="F25" s="0" t="n">
        <v>3</v>
      </c>
      <c r="G25" s="0" t="n">
        <v>0</v>
      </c>
    </row>
    <row r="26" spans="1:7">
      <c r="A26" s="3" t="s">
        <v>49</v>
      </c>
      <c r="B26" s="3" t="s">
        <v>50</v>
      </c>
      <c r="C26" s="4"/>
      <c r="D26" s="0">
        <f>INDIRECT(ADDRESS(26; (C26 + 5)))</f>
      </c>
      <c r="E26" s="3" t="s">
        <v>6</v>
      </c>
      <c r="F26" s="0" t="n">
        <v>3</v>
      </c>
      <c r="G26" s="0" t="n">
        <v>0</v>
      </c>
    </row>
    <row r="27" spans="1:7">
      <c r="A27" s="3" t="s">
        <v>51</v>
      </c>
      <c r="B27" s="3" t="s">
        <v>52</v>
      </c>
      <c r="C27" s="4"/>
      <c r="D27" s="0">
        <f>INDIRECT(ADDRESS(27; (C27 + 5)))</f>
      </c>
      <c r="E27" s="3" t="s">
        <v>6</v>
      </c>
      <c r="F27" s="0" t="n">
        <v>5</v>
      </c>
      <c r="G27" s="0" t="n">
        <v>0</v>
      </c>
    </row>
    <row r="28" spans="1:7">
      <c r="A28" s="3" t="s">
        <v>53</v>
      </c>
      <c r="B28" s="3" t="s">
        <v>54</v>
      </c>
      <c r="C28" s="4"/>
      <c r="D28" s="0">
        <f>INDIRECT(ADDRESS(28; (C28 + 5)))</f>
      </c>
      <c r="E28" s="3" t="s">
        <v>6</v>
      </c>
      <c r="F28" s="0" t="n">
        <v>3</v>
      </c>
      <c r="G28" s="0" t="n">
        <v>0</v>
      </c>
    </row>
    <row r="29" spans="1:7">
      <c r="A29" s="3" t="s">
        <v>55</v>
      </c>
      <c r="B29" s="3" t="s">
        <v>56</v>
      </c>
      <c r="C29" s="4"/>
      <c r="D29" s="0">
        <f>INDIRECT(ADDRESS(29; (C29 + 5)))</f>
      </c>
      <c r="E29" s="3" t="s">
        <v>6</v>
      </c>
      <c r="F29" s="0" t="n">
        <v>5</v>
      </c>
      <c r="G29" s="0" t="n">
        <v>0</v>
      </c>
    </row>
    <row r="30" spans="1:7">
      <c r="A30" s="3" t="s">
        <v>57</v>
      </c>
      <c r="B30" s="3" t="s">
        <v>58</v>
      </c>
      <c r="C30" s="4"/>
      <c r="D30" s="0">
        <f>INDIRECT(ADDRESS(30; (C30 + 5)))</f>
      </c>
      <c r="E30" s="3" t="s">
        <v>6</v>
      </c>
      <c r="F30" s="0" t="n">
        <v>3</v>
      </c>
      <c r="G30" s="0" t="n">
        <v>0</v>
      </c>
    </row>
    <row r="31" spans="1:7">
      <c r="A31" s="3" t="s">
        <v>59</v>
      </c>
      <c r="B31" s="3" t="s">
        <v>60</v>
      </c>
      <c r="C31" s="4"/>
      <c r="D31" s="0">
        <f>INDIRECT(ADDRESS(31; (C31 + 5)))</f>
      </c>
      <c r="E31" s="3" t="s">
        <v>6</v>
      </c>
      <c r="F31" s="0" t="n">
        <v>3</v>
      </c>
      <c r="G31" s="0" t="n">
        <v>0</v>
      </c>
    </row>
    <row r="32" spans="1:7">
      <c r="A32" s="3" t="s">
        <v>61</v>
      </c>
      <c r="B32" s="3" t="s">
        <v>62</v>
      </c>
      <c r="C32" s="4"/>
      <c r="D32" s="0">
        <f>INDIRECT(ADDRESS(32; (C32 + 5)))</f>
      </c>
      <c r="E32" s="3" t="s">
        <v>6</v>
      </c>
      <c r="F32" s="0" t="n">
        <v>5</v>
      </c>
      <c r="G32" s="0" t="n">
        <v>0</v>
      </c>
    </row>
    <row r="33" spans="1:7">
      <c r="A33" s="3" t="s">
        <v>63</v>
      </c>
      <c r="B33" s="3" t="s">
        <v>64</v>
      </c>
      <c r="C33" s="4"/>
      <c r="D33" s="0">
        <f>INDIRECT(ADDRESS(33; (C33 + 5)))</f>
      </c>
      <c r="E33" s="3" t="s">
        <v>6</v>
      </c>
      <c r="F33" s="0" t="n">
        <v>3</v>
      </c>
      <c r="G33" s="0" t="n">
        <v>0</v>
      </c>
    </row>
    <row r="34" spans="1:7">
      <c r="A34" s="3" t="s">
        <v>65</v>
      </c>
      <c r="B34" s="3" t="s">
        <v>66</v>
      </c>
      <c r="C34" s="4"/>
      <c r="D34" s="0">
        <f>INDIRECT(ADDRESS(34; (C34 + 5)))</f>
      </c>
      <c r="E34" s="3" t="s">
        <v>6</v>
      </c>
      <c r="F34" s="0" t="n">
        <v>3</v>
      </c>
      <c r="G34" s="0" t="n">
        <v>0</v>
      </c>
    </row>
    <row r="35" spans="1:7">
      <c r="A35" s="3" t="s">
        <v>67</v>
      </c>
      <c r="B35" s="3" t="s">
        <v>68</v>
      </c>
      <c r="C35" s="4"/>
      <c r="D35" s="0">
        <f>INDIRECT(ADDRESS(35; (C35 + 5)))</f>
      </c>
      <c r="E35" s="3" t="s">
        <v>6</v>
      </c>
      <c r="F35" s="0" t="n">
        <v>3</v>
      </c>
      <c r="G35" s="0" t="n">
        <v>0</v>
      </c>
    </row>
    <row r="36" spans="1:7">
      <c r="A36" s="3" t="s">
        <v>69</v>
      </c>
      <c r="B36" s="3" t="s">
        <v>70</v>
      </c>
      <c r="C36" s="4"/>
      <c r="D36" s="0">
        <f>INDIRECT(ADDRESS(36; (C36 + 5)))</f>
      </c>
      <c r="E36" s="3" t="s">
        <v>6</v>
      </c>
      <c r="F36" s="0" t="n">
        <v>3</v>
      </c>
      <c r="G36" s="0" t="n">
        <v>0</v>
      </c>
    </row>
    <row r="37" spans="1:7">
      <c r="A37" s="3" t="s">
        <v>71</v>
      </c>
      <c r="B37" s="3" t="s">
        <v>72</v>
      </c>
      <c r="C37" s="4"/>
      <c r="D37" s="0">
        <f>INDIRECT(ADDRESS(37; (C37 + 5)))</f>
      </c>
      <c r="E37" s="3" t="s">
        <v>6</v>
      </c>
      <c r="F37" s="0" t="n">
        <v>3</v>
      </c>
      <c r="G37" s="0" t="n">
        <v>0</v>
      </c>
    </row>
    <row r="38" spans="1:7">
      <c r="A38" s="3" t="s">
        <v>73</v>
      </c>
      <c r="B38" s="3" t="s">
        <v>74</v>
      </c>
      <c r="C38" s="4"/>
      <c r="D38" s="0">
        <f>INDIRECT(ADDRESS(38; (C38 + 5)))</f>
      </c>
      <c r="E38" s="3" t="s">
        <v>6</v>
      </c>
      <c r="F38" s="0" t="n">
        <v>3</v>
      </c>
      <c r="G38" s="0" t="n">
        <v>0</v>
      </c>
    </row>
    <row r="39" spans="1:7">
      <c r="A39" s="3" t="s">
        <v>75</v>
      </c>
      <c r="B39" s="3" t="s">
        <v>76</v>
      </c>
      <c r="C39" s="4"/>
      <c r="D39" s="0">
        <f>INDIRECT(ADDRESS(39; (C39 + 5)))</f>
      </c>
      <c r="E39" s="3" t="s">
        <v>6</v>
      </c>
      <c r="F39" s="0" t="n">
        <v>3</v>
      </c>
      <c r="G39" s="0" t="n">
        <v>0</v>
      </c>
    </row>
    <row r="40" spans="1:7">
      <c r="A40" s="3" t="s">
        <v>77</v>
      </c>
      <c r="B40" s="3" t="s">
        <v>78</v>
      </c>
      <c r="C40" s="4"/>
      <c r="D40" s="0">
        <f>INDIRECT(ADDRESS(40; (C40 + 5)))</f>
      </c>
      <c r="E40" s="3" t="s">
        <v>6</v>
      </c>
      <c r="F40" s="0" t="n">
        <v>3</v>
      </c>
      <c r="G40" s="0" t="n">
        <v>0</v>
      </c>
    </row>
    <row r="41" spans="1:8">
      <c r="A41" s="3" t="s">
        <v>79</v>
      </c>
      <c r="B41" s="3" t="s">
        <v>80</v>
      </c>
      <c r="C41" s="4"/>
      <c r="D41" s="0">
        <f>INDIRECT(ADDRESS(41; (C41 + 5)))</f>
      </c>
      <c r="E41" s="3" t="s">
        <v>81</v>
      </c>
      <c r="F41" s="0" t="n">
        <v>3</v>
      </c>
      <c r="G41" s="0" t="n">
        <v>1</v>
      </c>
      <c r="H41" s="0" t="n">
        <v>0</v>
      </c>
    </row>
    <row r="42" spans="1:7">
      <c r="A42" s="3" t="s">
        <v>82</v>
      </c>
      <c r="B42" s="3" t="s">
        <v>83</v>
      </c>
      <c r="C42" s="4"/>
      <c r="D42" s="0">
        <f>INDIRECT(ADDRESS(42; (C42 + 5)))</f>
      </c>
      <c r="E42" s="3" t="s">
        <v>84</v>
      </c>
      <c r="F42" s="0" t="n">
        <v>3</v>
      </c>
      <c r="G42" s="0" t="n">
        <v>0</v>
      </c>
    </row>
    <row r="43" spans="1:7">
      <c r="A43" s="3" t="s">
        <v>85</v>
      </c>
      <c r="B43" s="3" t="s">
        <v>86</v>
      </c>
      <c r="C43" s="4"/>
      <c r="D43" s="0">
        <f>INDIRECT(ADDRESS(43; (C43 + 5)))</f>
      </c>
      <c r="E43" s="3" t="s">
        <v>6</v>
      </c>
      <c r="F43" s="0" t="n">
        <v>3</v>
      </c>
      <c r="G43" s="0" t="n">
        <v>0</v>
      </c>
    </row>
    <row r="44" spans="1:7">
      <c r="A44" s="3" t="s">
        <v>87</v>
      </c>
      <c r="B44" s="3" t="s">
        <v>88</v>
      </c>
      <c r="C44" s="4"/>
      <c r="D44" s="0">
        <f>INDIRECT(ADDRESS(44; (C44 + 5)))</f>
      </c>
      <c r="E44" s="3" t="s">
        <v>6</v>
      </c>
      <c r="F44" s="0" t="n">
        <v>3</v>
      </c>
      <c r="G44" s="0" t="n">
        <v>0</v>
      </c>
    </row>
    <row r="45" spans="1:7">
      <c r="A45" s="3" t="s">
        <v>89</v>
      </c>
      <c r="B45" s="3" t="s">
        <v>90</v>
      </c>
      <c r="C45" s="4"/>
      <c r="D45" s="0">
        <f>INDIRECT(ADDRESS(45; (C45 + 5)))</f>
      </c>
      <c r="E45" s="3" t="s">
        <v>6</v>
      </c>
      <c r="F45" s="0" t="n">
        <v>5</v>
      </c>
      <c r="G45" s="0" t="n">
        <v>0</v>
      </c>
    </row>
    <row r="46" spans="1:7">
      <c r="A46" s="3" t="s">
        <v>91</v>
      </c>
      <c r="B46" s="3" t="s">
        <v>92</v>
      </c>
      <c r="C46" s="4"/>
      <c r="D46" s="0">
        <f>INDIRECT(ADDRESS(46; (C46 + 5)))</f>
      </c>
      <c r="E46" s="3" t="s">
        <v>6</v>
      </c>
      <c r="F46" s="0" t="n">
        <v>5</v>
      </c>
      <c r="G46" s="0" t="n">
        <v>0</v>
      </c>
    </row>
    <row r="47" spans="1:7">
      <c r="A47" s="3" t="s">
        <v>93</v>
      </c>
      <c r="B47" s="3" t="s">
        <v>94</v>
      </c>
      <c r="C47" s="4"/>
      <c r="D47" s="0">
        <f>INDIRECT(ADDRESS(47; (C47 + 5)))</f>
      </c>
      <c r="E47" s="3" t="s">
        <v>6</v>
      </c>
      <c r="F47" s="0" t="n">
        <v>3</v>
      </c>
      <c r="G47" s="0" t="n">
        <v>0</v>
      </c>
    </row>
    <row r="48" spans="1:7">
      <c r="A48" s="3" t="s">
        <v>95</v>
      </c>
      <c r="B48" s="3" t="s">
        <v>96</v>
      </c>
      <c r="C48" s="4"/>
      <c r="D48" s="0">
        <f>INDIRECT(ADDRESS(48; (C48 + 5)))</f>
      </c>
      <c r="E48" s="3" t="s">
        <v>6</v>
      </c>
      <c r="F48" s="0" t="n">
        <v>3</v>
      </c>
      <c r="G48" s="0" t="n">
        <v>0</v>
      </c>
    </row>
    <row r="49" spans="1:7">
      <c r="A49" s="3" t="s">
        <v>97</v>
      </c>
      <c r="B49" s="3" t="s">
        <v>98</v>
      </c>
      <c r="C49" s="4"/>
      <c r="D49" s="0">
        <f>INDIRECT(ADDRESS(49; (C49 + 5)))</f>
      </c>
      <c r="E49" s="3" t="s">
        <v>6</v>
      </c>
      <c r="F49" s="0" t="n">
        <v>5</v>
      </c>
      <c r="G49" s="0" t="n">
        <v>0</v>
      </c>
    </row>
    <row r="50" spans="1:7">
      <c r="A50" s="3" t="s">
        <v>99</v>
      </c>
      <c r="B50" s="3" t="s">
        <v>100</v>
      </c>
      <c r="C50" s="4"/>
      <c r="D50" s="0">
        <f>INDIRECT(ADDRESS(50; (C50 + 5)))</f>
      </c>
      <c r="E50" s="3" t="s">
        <v>6</v>
      </c>
      <c r="F50" s="0" t="n">
        <v>5</v>
      </c>
      <c r="G50" s="0" t="n">
        <v>0</v>
      </c>
    </row>
    <row r="51" spans="1:7">
      <c r="A51" s="3" t="s">
        <v>101</v>
      </c>
      <c r="B51" s="3" t="s">
        <v>102</v>
      </c>
      <c r="C51" s="4"/>
      <c r="D51" s="0">
        <f>INDIRECT(ADDRESS(51; (C51 + 5)))</f>
      </c>
      <c r="E51" s="3" t="s">
        <v>6</v>
      </c>
      <c r="F51" s="0" t="n">
        <v>5</v>
      </c>
      <c r="G51" s="0" t="n">
        <v>0</v>
      </c>
    </row>
    <row r="52" spans="1:7">
      <c r="A52" s="3" t="s">
        <v>103</v>
      </c>
      <c r="B52" s="3" t="s">
        <v>104</v>
      </c>
      <c r="C52" s="4"/>
      <c r="D52" s="0">
        <f>INDIRECT(ADDRESS(52; (C52 + 5)))</f>
      </c>
      <c r="E52" s="3" t="s">
        <v>6</v>
      </c>
      <c r="F52" s="0" t="n">
        <v>3</v>
      </c>
      <c r="G52" s="0" t="n">
        <v>0</v>
      </c>
    </row>
    <row r="53" spans="1:7">
      <c r="A53" s="3" t="s">
        <v>105</v>
      </c>
      <c r="B53" s="3" t="s">
        <v>106</v>
      </c>
      <c r="C53" s="4"/>
      <c r="D53" s="0">
        <f>INDIRECT(ADDRESS(53; (C53 + 5)))</f>
      </c>
      <c r="E53" s="3" t="s">
        <v>6</v>
      </c>
      <c r="F53" s="0" t="n">
        <v>6</v>
      </c>
      <c r="G53" s="0" t="n">
        <v>0</v>
      </c>
    </row>
    <row r="54" spans="1:7">
      <c r="A54" s="3" t="s">
        <v>107</v>
      </c>
      <c r="B54" s="3" t="s">
        <v>108</v>
      </c>
      <c r="C54" s="4"/>
      <c r="D54" s="0">
        <f>INDIRECT(ADDRESS(54; (C54 + 5)))</f>
      </c>
      <c r="E54" s="3" t="s">
        <v>6</v>
      </c>
      <c r="F54" s="0" t="n">
        <v>2</v>
      </c>
      <c r="G54" s="0" t="n">
        <v>0</v>
      </c>
    </row>
    <row r="55" spans="1:7">
      <c r="A55" s="3" t="s">
        <v>109</v>
      </c>
      <c r="B55" s="3" t="s">
        <v>110</v>
      </c>
      <c r="C55" s="4"/>
      <c r="D55" s="0">
        <f>INDIRECT(ADDRESS(55; (C55 + 5)))</f>
      </c>
      <c r="E55" s="3" t="s">
        <v>6</v>
      </c>
      <c r="F55" s="0" t="n">
        <v>3</v>
      </c>
      <c r="G55" s="0" t="n">
        <v>0</v>
      </c>
    </row>
    <row r="56" spans="1:7">
      <c r="A56" s="3" t="s">
        <v>111</v>
      </c>
      <c r="B56" s="3" t="s">
        <v>112</v>
      </c>
      <c r="C56" s="4"/>
      <c r="D56" s="0">
        <f>INDIRECT(ADDRESS(56; (C56 + 5)))</f>
      </c>
      <c r="E56" s="3" t="s">
        <v>6</v>
      </c>
      <c r="F56" s="0" t="n">
        <v>6</v>
      </c>
      <c r="G56" s="0" t="n">
        <v>0</v>
      </c>
    </row>
    <row r="57" spans="1:7">
      <c r="A57" s="3" t="s">
        <v>113</v>
      </c>
      <c r="B57" s="3" t="s">
        <v>114</v>
      </c>
      <c r="C57" s="4"/>
      <c r="D57" s="0">
        <f>INDIRECT(ADDRESS(57; (C57 + 5)))</f>
      </c>
      <c r="E57" s="3" t="s">
        <v>6</v>
      </c>
      <c r="F57" s="0" t="n">
        <v>3</v>
      </c>
      <c r="G57" s="0" t="n">
        <v>0</v>
      </c>
    </row>
    <row r="60" spans="2:3">
      <c r="B60" s="5" t="s">
        <v>115</v>
      </c>
      <c r="C60" s="5">
        <f>SUM(D1:D59)</f>
      </c>
    </row>
    <row r="61" spans="2:3">
      <c r="B61" s="5" t="s">
        <v>116</v>
      </c>
      <c r="C61" s="5" t="n">
        <v>189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2021-02-10T11:21:14.091Z</dcterms:created>
  <dcterms:modified xsi:type="dcterms:W3CDTF">2021-02-10T11:21:14.091Z</dcterms:modified>
</cp:coreProperties>
</file>