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45" yWindow="-135" windowWidth="19440" windowHeight="8760" tabRatio="878" firstSheet="7" activeTab="7"/>
  </bookViews>
  <sheets>
    <sheet name="totaal rubriek 2.2" sheetId="1" state="hidden" r:id="rId1"/>
    <sheet name="2010" sheetId="2" state="hidden" r:id="rId2"/>
    <sheet name="2011" sheetId="3" state="hidden" r:id="rId3"/>
    <sheet name="2012" sheetId="4" state="hidden" r:id="rId4"/>
    <sheet name="2013" sheetId="5" state="hidden" r:id="rId5"/>
    <sheet name="2014" sheetId="6" state="hidden" r:id="rId6"/>
    <sheet name="totaal wob 2010-2014" sheetId="7" state="hidden" r:id="rId7"/>
    <sheet name="Overall view" sheetId="12" r:id="rId8"/>
    <sheet name="Pivot table Universities " sheetId="23" r:id="rId9"/>
    <sheet name="Pivot table publishers" sheetId="24" r:id="rId10"/>
    <sheet name="Pivot table books-vs-journals" sheetId="26" r:id="rId11"/>
    <sheet name="Total as dataset" sheetId="21" r:id="rId12"/>
  </sheets>
  <calcPr calcId="145621"/>
  <pivotCaches>
    <pivotCache cacheId="17" r:id="rId13"/>
  </pivotCaches>
</workbook>
</file>

<file path=xl/calcChain.xml><?xml version="1.0" encoding="utf-8"?>
<calcChain xmlns="http://schemas.openxmlformats.org/spreadsheetml/2006/main">
  <c r="P14" i="7" l="1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P29" i="6"/>
  <c r="P28" i="6"/>
  <c r="P27" i="6"/>
  <c r="P26" i="6"/>
  <c r="P25" i="6"/>
  <c r="P24" i="6"/>
  <c r="P10" i="6"/>
  <c r="P5" i="6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P29" i="5"/>
  <c r="P28" i="5"/>
  <c r="P27" i="5"/>
  <c r="P26" i="5"/>
  <c r="P25" i="5"/>
  <c r="P24" i="5"/>
  <c r="P10" i="5"/>
  <c r="P5" i="5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P29" i="4"/>
  <c r="P28" i="4"/>
  <c r="P27" i="4"/>
  <c r="P26" i="4"/>
  <c r="P25" i="4"/>
  <c r="P24" i="4"/>
  <c r="P10" i="4"/>
  <c r="P5" i="4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P29" i="3"/>
  <c r="P28" i="3"/>
  <c r="P27" i="3"/>
  <c r="P26" i="3"/>
  <c r="P25" i="3"/>
  <c r="P24" i="3"/>
  <c r="P10" i="3"/>
  <c r="P5" i="3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P29" i="2"/>
  <c r="P28" i="2"/>
  <c r="P27" i="2"/>
  <c r="P26" i="2"/>
  <c r="P25" i="2"/>
  <c r="P24" i="2"/>
  <c r="P10" i="2"/>
  <c r="P5" i="2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P6" i="1"/>
  <c r="D6" i="1"/>
  <c r="P5" i="1"/>
  <c r="P4" i="1"/>
  <c r="P3" i="1"/>
  <c r="P2" i="1"/>
</calcChain>
</file>

<file path=xl/sharedStrings.xml><?xml version="1.0" encoding="utf-8"?>
<sst xmlns="http://schemas.openxmlformats.org/spreadsheetml/2006/main" count="4086" uniqueCount="189">
  <si>
    <t>Omschrijving meetgrootheid</t>
  </si>
  <si>
    <t>1. UvA</t>
  </si>
  <si>
    <t>2. RUG</t>
  </si>
  <si>
    <t>3.UL</t>
  </si>
  <si>
    <t>4.UU</t>
  </si>
  <si>
    <t>5.VU</t>
  </si>
  <si>
    <t>6.UM</t>
  </si>
  <si>
    <t>7.RU</t>
  </si>
  <si>
    <t>8.EUR</t>
  </si>
  <si>
    <t>9.UvT</t>
  </si>
  <si>
    <t>10.TUD</t>
  </si>
  <si>
    <t>11.TUE</t>
  </si>
  <si>
    <t>12.UT</t>
  </si>
  <si>
    <t>13.WU</t>
  </si>
  <si>
    <t>Uitgaven collectievorming (in € 1.000)</t>
  </si>
  <si>
    <t>Totaal</t>
  </si>
  <si>
    <t>3. Uitgaven collectievorming per documentsoort 2010</t>
  </si>
  <si>
    <t>Nr.</t>
  </si>
  <si>
    <t>13. WU</t>
  </si>
  <si>
    <t>3.1</t>
  </si>
  <si>
    <t>Uitgaven boeken (in € 1.000)</t>
  </si>
  <si>
    <t>3.1.1</t>
  </si>
  <si>
    <t>Totaal (in € 1.000)</t>
  </si>
  <si>
    <t>3.1.2</t>
  </si>
  <si>
    <t>Gedrukte boeken</t>
  </si>
  <si>
    <t>3.1.3</t>
  </si>
  <si>
    <t>E-books</t>
  </si>
  <si>
    <t>3.2</t>
  </si>
  <si>
    <t>Uitgaven tijdschriften</t>
  </si>
  <si>
    <t xml:space="preserve">3.2.1 </t>
  </si>
  <si>
    <t>3.2.2</t>
  </si>
  <si>
    <t>Lopende gedrukte tijdschriften (in €1.000)</t>
  </si>
  <si>
    <t>Welke soorten abonnementen vallen hieronder?</t>
  </si>
  <si>
    <t xml:space="preserve">  Tijdschriften</t>
  </si>
  <si>
    <t>JA</t>
  </si>
  <si>
    <t>Ja</t>
  </si>
  <si>
    <t>ja</t>
  </si>
  <si>
    <t xml:space="preserve">  Series</t>
  </si>
  <si>
    <t>NEE</t>
  </si>
  <si>
    <t>Nee</t>
  </si>
  <si>
    <t>nee</t>
  </si>
  <si>
    <t xml:space="preserve">  Vervolgwerken</t>
  </si>
  <si>
    <t xml:space="preserve">  Losbladigen</t>
  </si>
  <si>
    <t>3.2.3</t>
  </si>
  <si>
    <t>Elektronische tijdschriften € 1.000)</t>
  </si>
  <si>
    <t>waarvan uitgaven licenties</t>
  </si>
  <si>
    <t>waarvan Open Access bijdragen door de bibliotheek</t>
  </si>
  <si>
    <t>NVT</t>
  </si>
  <si>
    <t>3.2.4</t>
  </si>
  <si>
    <t>Specificatie uitgaven elektronische tijdschriften per pakket (€)</t>
  </si>
  <si>
    <t>1. ScienceDirect (Elsevier)</t>
  </si>
  <si>
    <t>2. Springer</t>
  </si>
  <si>
    <t>3. Wiley / Blackwell</t>
  </si>
  <si>
    <t>4. JSTOR</t>
  </si>
  <si>
    <t>5. Project Muse</t>
  </si>
  <si>
    <t>nvt</t>
  </si>
  <si>
    <t>6. Oxford University Press</t>
  </si>
  <si>
    <t>3.3</t>
  </si>
  <si>
    <t>Uitgaven overige elektronische bronnen (in € 1.000)</t>
  </si>
  <si>
    <t>3.3.1</t>
  </si>
  <si>
    <t>3.3.2</t>
  </si>
  <si>
    <t>Specificatie uitgaven databases (€)</t>
  </si>
  <si>
    <t>1. Web of Science</t>
  </si>
  <si>
    <t>2. Journal Citation Reports</t>
  </si>
  <si>
    <t>3. Scopus</t>
  </si>
  <si>
    <t>4. EconLit</t>
  </si>
  <si>
    <t>5. PsycInfo</t>
  </si>
  <si>
    <t>6. MathSciNet</t>
  </si>
  <si>
    <t>7. Inspec</t>
  </si>
  <si>
    <t>n.v.t.</t>
  </si>
  <si>
    <t>8. Ei Compendex</t>
  </si>
  <si>
    <t xml:space="preserve"> </t>
  </si>
  <si>
    <t>3.4</t>
  </si>
  <si>
    <t>Totale uitgaven naar vorm</t>
  </si>
  <si>
    <t>3.4.1</t>
  </si>
  <si>
    <t>Uitgaven gedrukte bronnen (in € 1.000)</t>
  </si>
  <si>
    <t>3.4.2</t>
  </si>
  <si>
    <t>Uitgaven elektronische bronnen (in € 1.000)</t>
  </si>
  <si>
    <t>3. Uitgaven collectievorming per documentsoort 2011</t>
  </si>
  <si>
    <t>Niet te leveren</t>
  </si>
  <si>
    <t>Specificatie uitgaven elektronische tijdschriften per pakket</t>
  </si>
  <si>
    <t>-</t>
  </si>
  <si>
    <t>Uitgaven online bibliografische databases (in € 1.000)</t>
  </si>
  <si>
    <t>Specificatie uitgaven databases</t>
  </si>
  <si>
    <t>1. Web of Science (in €)</t>
  </si>
  <si>
    <t>2. Scopus (in €)</t>
  </si>
  <si>
    <t>3.5</t>
  </si>
  <si>
    <t>3.5.1</t>
  </si>
  <si>
    <t>3.5.2</t>
  </si>
  <si>
    <t>3. Uitgaven collectievorming per documentsoort 2012</t>
  </si>
  <si>
    <t xml:space="preserve">* </t>
  </si>
  <si>
    <t>1. ScienceDirect (Elsevier) (in €)</t>
  </si>
  <si>
    <t>2. Springer (in €)</t>
  </si>
  <si>
    <t>3. Wiley / Blackwell (in €)</t>
  </si>
  <si>
    <t>4. JSTOR (in €)</t>
  </si>
  <si>
    <t>5. Project Muse (in €)</t>
  </si>
  <si>
    <t>6. Oxford University Press (in €)</t>
  </si>
  <si>
    <t>3. Uitgaven collectievorming per documentsoort 2013</t>
  </si>
  <si>
    <t>NEE/JA</t>
  </si>
  <si>
    <t>Uitgaven overige elektronische bronnen</t>
  </si>
  <si>
    <t xml:space="preserve">3.3.2 </t>
  </si>
  <si>
    <t>* waarvan uitgaven online bibliografische databases (in € 1.000)</t>
  </si>
  <si>
    <t>3.3.3</t>
  </si>
  <si>
    <t>opgezegd</t>
  </si>
  <si>
    <t>3.3.4</t>
  </si>
  <si>
    <t>* waarvan uitgaven overige elektronische bronnen (in € 1.000)</t>
  </si>
  <si>
    <t>3. Uitgaven collectievorming per documentsoort 2014</t>
  </si>
  <si>
    <t>3. Uitgaven collectievorming per documentsoort 2010-2014</t>
  </si>
  <si>
    <t>WU+DLO</t>
  </si>
  <si>
    <t>7. Overig incl print</t>
  </si>
  <si>
    <t>Aanbieder WGL95-03</t>
  </si>
  <si>
    <t>Elsevier</t>
  </si>
  <si>
    <t>John Wiley</t>
  </si>
  <si>
    <t>Springer</t>
  </si>
  <si>
    <t>Taylor &amp; Francis Group</t>
  </si>
  <si>
    <t>Wolters Kluwer</t>
  </si>
  <si>
    <t>Sage</t>
  </si>
  <si>
    <t>Thomson Reuters</t>
  </si>
  <si>
    <t>Wolters Kluwer Health / Ovid Technologies</t>
  </si>
  <si>
    <t>American Chemical Society</t>
  </si>
  <si>
    <t>Oxford University Press</t>
  </si>
  <si>
    <t>8. Kluwer</t>
  </si>
  <si>
    <t>9. LWW - Wolters Kluwer Health</t>
  </si>
  <si>
    <t>10. Sage</t>
  </si>
  <si>
    <t>UvA</t>
  </si>
  <si>
    <t>RUG</t>
  </si>
  <si>
    <t>UU</t>
  </si>
  <si>
    <t>VU</t>
  </si>
  <si>
    <t>UM</t>
  </si>
  <si>
    <t>RU</t>
  </si>
  <si>
    <t>EUR</t>
  </si>
  <si>
    <t>TUD</t>
  </si>
  <si>
    <t>TUE</t>
  </si>
  <si>
    <t>UT</t>
  </si>
  <si>
    <t>11.Taylor &amp; Francis (T&amp;F)</t>
  </si>
  <si>
    <t>12. Cambridge University Press</t>
  </si>
  <si>
    <t>13. John Hopkins University Press</t>
  </si>
  <si>
    <t>7. American Chemical Society</t>
  </si>
  <si>
    <t>LEI</t>
  </si>
  <si>
    <t>TiU</t>
  </si>
  <si>
    <t>WU</t>
  </si>
  <si>
    <t>Universiteit van Amsterdam</t>
  </si>
  <si>
    <t>Rijksuniversiteit Groningen</t>
  </si>
  <si>
    <t>Leiden University</t>
  </si>
  <si>
    <t>Universiteit Utrecht</t>
  </si>
  <si>
    <t>Vrije Universiteit</t>
  </si>
  <si>
    <t>Universiteit Maastricht</t>
  </si>
  <si>
    <t>Radboud Universiteit, Nijmegen</t>
  </si>
  <si>
    <t>Tilburg University</t>
  </si>
  <si>
    <t>Technische Universiteit Delft</t>
  </si>
  <si>
    <t>Universiteit Twente</t>
  </si>
  <si>
    <t>Wageningen University</t>
  </si>
  <si>
    <t>Technische Universiteit Eindhoven</t>
  </si>
  <si>
    <t>Erasmus Universiteit, Rotterdam</t>
  </si>
  <si>
    <t>ScienceDirect (Elsevier)</t>
  </si>
  <si>
    <t>Taylor &amp; Francis (T&amp;F)</t>
  </si>
  <si>
    <t>Cambridge University Press</t>
  </si>
  <si>
    <t>John Hopkins University Press</t>
  </si>
  <si>
    <t>Wiley / Blackwell</t>
  </si>
  <si>
    <t>JSTOR</t>
  </si>
  <si>
    <t>Project Muse</t>
  </si>
  <si>
    <t>Kluwer</t>
  </si>
  <si>
    <t>LWW - Wolters Kluwer Health</t>
  </si>
  <si>
    <t>Overview of costs incurred by universities for books and journals by publisher</t>
  </si>
  <si>
    <t>Year</t>
  </si>
  <si>
    <t>Description</t>
  </si>
  <si>
    <t>Expenses for books</t>
  </si>
  <si>
    <t>Expenses for journals</t>
  </si>
  <si>
    <t>14. Miscellaneous incl print</t>
  </si>
  <si>
    <t>Total (x € 1.000)</t>
  </si>
  <si>
    <t>Pivot table costs per university</t>
  </si>
  <si>
    <t>Total</t>
  </si>
  <si>
    <t>Miscellaneous incl print (*)</t>
  </si>
  <si>
    <t>Name university</t>
  </si>
  <si>
    <t xml:space="preserve">Pivot table expenses for journals per publisher </t>
  </si>
  <si>
    <t>Pivot table books vs journals</t>
  </si>
  <si>
    <t>Expenses for books (x € 1.000)</t>
  </si>
  <si>
    <t>Expenses for journals (x € 1.000)</t>
  </si>
  <si>
    <t>Expenses for books and journals (totals)</t>
  </si>
  <si>
    <t>Expenses for journals per publisher</t>
  </si>
  <si>
    <t>Abbreviation name university</t>
  </si>
  <si>
    <t>Costs per publiser</t>
  </si>
  <si>
    <t xml:space="preserve">Total costs (x € 1.000) </t>
  </si>
  <si>
    <t>Miscellaneous incl print</t>
  </si>
  <si>
    <t>Som van Costs per publiser</t>
  </si>
  <si>
    <t>version 2.0; January 2017</t>
  </si>
  <si>
    <t xml:space="preserve">Sum of Total costs (x € 1.000) </t>
  </si>
  <si>
    <t>Miscelaneous incl print (*)</t>
  </si>
  <si>
    <t>Sum of Costs per publiser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</si>
</sst>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&quot;€&quot;\ #,##0"/>
    <numFmt numFmtId="165" formatCode="#,##0_-"/>
    <numFmt numFmtId="166" formatCode="_-* #,##0_-;_-* #,##0\-;_-* &quot;-&quot;??_-;_-@_-"/>
    <numFmt numFmtId="167" formatCode="&quot;€&quot;\ #,##0_-"/>
    <numFmt numFmtId="168" formatCode="_ * #,##0_ ;_ * \-#,##0_ ;_ * &quot;-&quot;??_ ;_ @_ "/>
    <numFmt numFmtId="169" formatCode="_ &quot;€&quot;\ * #,##0_ ;_ &quot;€&quot;\ * \-#,##0_ ;_ &quot;€&quot;\ * &quot;-&quot;??_ ;_ @_ "/>
  </numFmts>
  <fonts count="3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20"/>
      <name val="Arial"/>
      <family val="2"/>
    </font>
    <font>
      <sz val="20"/>
      <name val="Trebuchet MS"/>
      <family val="2"/>
    </font>
    <font>
      <sz val="8"/>
      <color indexed="18"/>
      <name val="Trebuchet MS"/>
      <family val="2"/>
    </font>
    <font>
      <sz val="8"/>
      <color indexed="18"/>
      <name val="Arial"/>
      <family val="2"/>
    </font>
    <font>
      <sz val="8"/>
      <name val="Trebuchet MS"/>
      <family val="2"/>
    </font>
    <font>
      <sz val="8"/>
      <color indexed="8"/>
      <name val="Arial"/>
      <family val="2"/>
    </font>
    <font>
      <b/>
      <sz val="8"/>
      <name val="Trebuchet MS"/>
      <family val="2"/>
    </font>
    <font>
      <sz val="10"/>
      <color indexed="1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8"/>
      <color indexed="10"/>
      <name val="Arial"/>
      <family val="2"/>
    </font>
    <font>
      <b/>
      <sz val="8"/>
      <color indexed="56"/>
      <name val="Arial"/>
      <family val="2"/>
    </font>
    <font>
      <sz val="8"/>
      <name val="Calibri"/>
      <family val="2"/>
    </font>
    <font>
      <sz val="8"/>
      <color theme="1"/>
      <name val="Arial"/>
      <family val="2"/>
    </font>
    <font>
      <i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1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2" fillId="0" borderId="0"/>
  </cellStyleXfs>
  <cellXfs count="14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/>
    <xf numFmtId="0" fontId="4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164" fontId="3" fillId="3" borderId="0" xfId="0" applyNumberFormat="1" applyFont="1" applyFill="1" applyAlignment="1">
      <alignment horizontal="left"/>
    </xf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/>
    <xf numFmtId="0" fontId="4" fillId="0" borderId="0" xfId="0" applyFont="1" applyAlignment="1">
      <alignment horizontal="left"/>
    </xf>
    <xf numFmtId="0" fontId="4" fillId="0" borderId="0" xfId="0" applyFont="1"/>
    <xf numFmtId="3" fontId="3" fillId="3" borderId="0" xfId="0" applyNumberFormat="1" applyFont="1" applyFill="1"/>
    <xf numFmtId="0" fontId="9" fillId="3" borderId="0" xfId="0" applyFont="1" applyFill="1"/>
    <xf numFmtId="3" fontId="10" fillId="3" borderId="0" xfId="0" applyNumberFormat="1" applyFont="1" applyFill="1"/>
    <xf numFmtId="3" fontId="3" fillId="0" borderId="0" xfId="0" applyNumberFormat="1" applyFont="1" applyFill="1"/>
    <xf numFmtId="3" fontId="10" fillId="0" borderId="0" xfId="0" applyNumberFormat="1" applyFont="1" applyFill="1"/>
    <xf numFmtId="3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3" fontId="3" fillId="3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center"/>
    </xf>
    <xf numFmtId="3" fontId="11" fillId="0" borderId="0" xfId="0" applyNumberFormat="1" applyFont="1"/>
    <xf numFmtId="0" fontId="11" fillId="0" borderId="0" xfId="0" applyFont="1"/>
    <xf numFmtId="0" fontId="9" fillId="0" borderId="0" xfId="0" applyFont="1"/>
    <xf numFmtId="0" fontId="3" fillId="0" borderId="0" xfId="0" applyFont="1" applyFill="1"/>
    <xf numFmtId="0" fontId="10" fillId="0" borderId="0" xfId="0" applyFont="1" applyFill="1"/>
    <xf numFmtId="2" fontId="4" fillId="0" borderId="0" xfId="0" applyNumberFormat="1" applyFont="1" applyFill="1" applyAlignment="1">
      <alignment horizontal="left"/>
    </xf>
    <xf numFmtId="0" fontId="4" fillId="0" borderId="0" xfId="0" applyFont="1" applyFill="1"/>
    <xf numFmtId="3" fontId="12" fillId="3" borderId="0" xfId="0" applyNumberFormat="1" applyFont="1" applyFill="1"/>
    <xf numFmtId="0" fontId="13" fillId="0" borderId="0" xfId="0" applyFont="1"/>
    <xf numFmtId="3" fontId="3" fillId="0" borderId="0" xfId="0" applyNumberFormat="1" applyFont="1"/>
    <xf numFmtId="0" fontId="14" fillId="0" borderId="0" xfId="0" applyFont="1"/>
    <xf numFmtId="0" fontId="10" fillId="0" borderId="0" xfId="0" applyFont="1"/>
    <xf numFmtId="0" fontId="15" fillId="0" borderId="0" xfId="0" applyFont="1"/>
    <xf numFmtId="0" fontId="6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" fontId="0" fillId="3" borderId="0" xfId="0" applyNumberFormat="1" applyFill="1" applyAlignment="1">
      <alignment horizontal="center"/>
    </xf>
    <xf numFmtId="3" fontId="16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3" fontId="17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6" fontId="3" fillId="3" borderId="0" xfId="1" applyNumberFormat="1" applyFont="1" applyFill="1"/>
    <xf numFmtId="166" fontId="3" fillId="0" borderId="0" xfId="1" applyNumberFormat="1" applyFont="1" applyFill="1"/>
    <xf numFmtId="0" fontId="0" fillId="5" borderId="0" xfId="0" applyFill="1"/>
    <xf numFmtId="166" fontId="3" fillId="3" borderId="0" xfId="1" applyNumberFormat="1" applyFont="1" applyFill="1" applyAlignment="1">
      <alignment horizontal="center"/>
    </xf>
    <xf numFmtId="166" fontId="11" fillId="0" borderId="0" xfId="1" applyNumberFormat="1" applyFont="1"/>
    <xf numFmtId="0" fontId="0" fillId="0" borderId="0" xfId="0" applyFont="1"/>
    <xf numFmtId="165" fontId="3" fillId="3" borderId="0" xfId="0" applyNumberFormat="1" applyFont="1" applyFill="1"/>
    <xf numFmtId="165" fontId="3" fillId="3" borderId="0" xfId="2" applyNumberFormat="1" applyFont="1" applyFill="1"/>
    <xf numFmtId="166" fontId="3" fillId="0" borderId="0" xfId="1" applyNumberFormat="1" applyFont="1"/>
    <xf numFmtId="1" fontId="3" fillId="3" borderId="0" xfId="2" applyNumberFormat="1" applyFont="1" applyFill="1"/>
    <xf numFmtId="3" fontId="3" fillId="5" borderId="0" xfId="0" applyNumberFormat="1" applyFont="1" applyFill="1"/>
    <xf numFmtId="166" fontId="15" fillId="0" borderId="0" xfId="1" applyNumberFormat="1" applyFont="1"/>
    <xf numFmtId="3" fontId="3" fillId="3" borderId="0" xfId="0" applyNumberFormat="1" applyFont="1" applyFill="1" applyBorder="1"/>
    <xf numFmtId="41" fontId="3" fillId="3" borderId="0" xfId="0" applyNumberFormat="1" applyFont="1" applyFill="1" applyAlignment="1">
      <alignment horizontal="right"/>
    </xf>
    <xf numFmtId="3" fontId="20" fillId="5" borderId="0" xfId="0" applyNumberFormat="1" applyFont="1" applyFill="1"/>
    <xf numFmtId="3" fontId="3" fillId="0" borderId="0" xfId="0" applyNumberFormat="1" applyFont="1" applyFill="1" applyBorder="1"/>
    <xf numFmtId="41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Alignment="1">
      <alignment horizontal="right"/>
    </xf>
    <xf numFmtId="41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Fill="1"/>
    <xf numFmtId="0" fontId="21" fillId="0" borderId="0" xfId="0" applyFont="1"/>
    <xf numFmtId="41" fontId="3" fillId="0" borderId="0" xfId="0" applyNumberFormat="1" applyFont="1" applyAlignment="1">
      <alignment horizontal="right"/>
    </xf>
    <xf numFmtId="41" fontId="3" fillId="3" borderId="0" xfId="0" applyNumberFormat="1" applyFont="1" applyFill="1"/>
    <xf numFmtId="41" fontId="3" fillId="0" borderId="0" xfId="0" applyNumberFormat="1" applyFont="1" applyFill="1"/>
    <xf numFmtId="41" fontId="3" fillId="3" borderId="0" xfId="0" applyNumberFormat="1" applyFont="1" applyFill="1" applyAlignment="1">
      <alignment horizontal="center"/>
    </xf>
    <xf numFmtId="167" fontId="3" fillId="3" borderId="0" xfId="0" applyNumberFormat="1" applyFont="1" applyFill="1"/>
    <xf numFmtId="3" fontId="3" fillId="5" borderId="0" xfId="0" applyNumberFormat="1" applyFont="1" applyFill="1" applyAlignment="1">
      <alignment horizontal="right"/>
    </xf>
    <xf numFmtId="4" fontId="3" fillId="3" borderId="0" xfId="0" applyNumberFormat="1" applyFont="1" applyFill="1"/>
    <xf numFmtId="3" fontId="3" fillId="6" borderId="0" xfId="0" applyNumberFormat="1" applyFont="1" applyFill="1"/>
    <xf numFmtId="0" fontId="0" fillId="6" borderId="0" xfId="0" applyFill="1"/>
    <xf numFmtId="3" fontId="10" fillId="6" borderId="0" xfId="0" applyNumberFormat="1" applyFont="1" applyFill="1"/>
    <xf numFmtId="167" fontId="3" fillId="6" borderId="0" xfId="0" applyNumberFormat="1" applyFont="1" applyFill="1"/>
    <xf numFmtId="3" fontId="3" fillId="6" borderId="0" xfId="0" applyNumberFormat="1" applyFont="1" applyFill="1" applyAlignment="1">
      <alignment horizontal="right"/>
    </xf>
    <xf numFmtId="41" fontId="3" fillId="6" borderId="0" xfId="0" applyNumberFormat="1" applyFont="1" applyFill="1"/>
    <xf numFmtId="0" fontId="3" fillId="6" borderId="0" xfId="0" applyFont="1" applyFill="1" applyBorder="1" applyAlignment="1">
      <alignment horizontal="right"/>
    </xf>
    <xf numFmtId="0" fontId="3" fillId="6" borderId="0" xfId="0" applyFont="1" applyFill="1" applyAlignment="1">
      <alignment horizontal="center"/>
    </xf>
    <xf numFmtId="0" fontId="3" fillId="6" borderId="0" xfId="0" applyFont="1" applyFill="1" applyBorder="1"/>
    <xf numFmtId="41" fontId="3" fillId="6" borderId="0" xfId="0" applyNumberFormat="1" applyFont="1" applyFill="1" applyAlignment="1">
      <alignment horizontal="right"/>
    </xf>
    <xf numFmtId="3" fontId="3" fillId="6" borderId="0" xfId="0" applyNumberFormat="1" applyFont="1" applyFill="1" applyAlignment="1">
      <alignment horizontal="center"/>
    </xf>
    <xf numFmtId="3" fontId="18" fillId="6" borderId="0" xfId="0" applyNumberFormat="1" applyFont="1" applyFill="1" applyAlignment="1">
      <alignment horizontal="center"/>
    </xf>
    <xf numFmtId="0" fontId="23" fillId="7" borderId="1" xfId="3" applyFont="1" applyFill="1" applyBorder="1" applyAlignment="1">
      <alignment horizontal="center"/>
    </xf>
    <xf numFmtId="0" fontId="23" fillId="0" borderId="2" xfId="3" applyFont="1" applyFill="1" applyBorder="1" applyAlignment="1">
      <alignment wrapText="1"/>
    </xf>
    <xf numFmtId="0" fontId="24" fillId="0" borderId="0" xfId="0" applyFont="1"/>
    <xf numFmtId="168" fontId="24" fillId="0" borderId="0" xfId="1" applyNumberFormat="1" applyFont="1"/>
    <xf numFmtId="0" fontId="25" fillId="0" borderId="0" xfId="0" applyFont="1"/>
    <xf numFmtId="3" fontId="25" fillId="0" borderId="0" xfId="0" applyNumberFormat="1" applyFont="1"/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pivotButton="1"/>
    <xf numFmtId="3" fontId="26" fillId="8" borderId="0" xfId="0" applyNumberFormat="1" applyFont="1" applyFill="1"/>
    <xf numFmtId="3" fontId="26" fillId="8" borderId="0" xfId="0" applyNumberFormat="1" applyFont="1" applyFill="1" applyBorder="1"/>
    <xf numFmtId="41" fontId="26" fillId="8" borderId="0" xfId="0" applyNumberFormat="1" applyFont="1" applyFill="1" applyAlignment="1">
      <alignment horizontal="right"/>
    </xf>
    <xf numFmtId="0" fontId="26" fillId="8" borderId="0" xfId="0" applyFont="1" applyFill="1"/>
    <xf numFmtId="0" fontId="24" fillId="0" borderId="0" xfId="0" applyFont="1" applyFill="1"/>
    <xf numFmtId="0" fontId="27" fillId="0" borderId="0" xfId="0" applyFont="1"/>
    <xf numFmtId="0" fontId="0" fillId="0" borderId="0" xfId="0" applyFill="1"/>
    <xf numFmtId="0" fontId="28" fillId="0" borderId="0" xfId="0" applyFont="1" applyFill="1" applyAlignment="1">
      <alignment wrapText="1"/>
    </xf>
    <xf numFmtId="0" fontId="0" fillId="0" borderId="0" xfId="0" applyNumberFormat="1"/>
    <xf numFmtId="169" fontId="0" fillId="0" borderId="0" xfId="2" applyNumberFormat="1" applyFont="1"/>
    <xf numFmtId="169" fontId="0" fillId="0" borderId="0" xfId="0" applyNumberFormat="1"/>
    <xf numFmtId="0" fontId="0" fillId="0" borderId="0" xfId="2" applyNumberFormat="1" applyFont="1"/>
    <xf numFmtId="0" fontId="0" fillId="0" borderId="0" xfId="0" applyAlignment="1">
      <alignment horizontal="left" indent="1"/>
    </xf>
    <xf numFmtId="0" fontId="29" fillId="0" borderId="0" xfId="0" applyFont="1" applyAlignment="1">
      <alignment horizontal="left"/>
    </xf>
    <xf numFmtId="169" fontId="29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69" fontId="0" fillId="0" borderId="0" xfId="2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/>
    <xf numFmtId="0" fontId="29" fillId="0" borderId="0" xfId="0" applyFont="1"/>
    <xf numFmtId="0" fontId="28" fillId="0" borderId="0" xfId="0" applyFont="1" applyFill="1" applyAlignment="1"/>
  </cellXfs>
  <cellStyles count="4">
    <cellStyle name="Komma" xfId="1" builtinId="3"/>
    <cellStyle name="Normal_2014" xfId="3"/>
    <cellStyle name="Standaard" xfId="0" builtinId="0"/>
    <cellStyle name="Valuta" xfId="2" builtinId="4"/>
  </cellStyles>
  <dxfs count="170"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numFmt numFmtId="0" formatCode="General"/>
    </dxf>
    <dxf>
      <numFmt numFmtId="169" formatCode="_ &quot;€&quot;\ * #,##0_ ;_ &quot;€&quot;\ * \-#,##0_ ;_ &quot;€&quot;\ * &quot;-&quot;??_ ;_ @_ "/>
    </dxf>
    <dxf>
      <numFmt numFmtId="0" formatCode="General"/>
    </dxf>
    <dxf>
      <alignment horizontal="center" textRotation="0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[Overzicht uitgaven per universiteit publiek EN_20170110.xlsx]Pivot table Universities !Draaitabel1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8290379683373439E-2"/>
          <c:y val="0.15439712477643802"/>
          <c:w val="0.85563778754194963"/>
          <c:h val="0.668785117138135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Universities '!$B$5:$B$6</c:f>
              <c:strCache>
                <c:ptCount val="1"/>
                <c:pt idx="0">
                  <c:v>EUR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'!$B$7:$B$17</c:f>
              <c:numCache>
                <c:formatCode>_ "€"\ * #,##0_ ;_ "€"\ * \-#,##0_ ;_ "€"\ * "-"??_ ;_ @_ </c:formatCode>
                <c:ptCount val="10"/>
                <c:pt idx="0">
                  <c:v>684905</c:v>
                </c:pt>
                <c:pt idx="1">
                  <c:v>219949</c:v>
                </c:pt>
                <c:pt idx="2">
                  <c:v>169850</c:v>
                </c:pt>
                <c:pt idx="3">
                  <c:v>160301</c:v>
                </c:pt>
                <c:pt idx="4">
                  <c:v>95162</c:v>
                </c:pt>
                <c:pt idx="5">
                  <c:v>87730</c:v>
                </c:pt>
                <c:pt idx="6">
                  <c:v>94299</c:v>
                </c:pt>
                <c:pt idx="7">
                  <c:v>12571</c:v>
                </c:pt>
                <c:pt idx="8">
                  <c:v>38480</c:v>
                </c:pt>
                <c:pt idx="9">
                  <c:v>1403753</c:v>
                </c:pt>
              </c:numCache>
            </c:numRef>
          </c:val>
        </c:ser>
        <c:ser>
          <c:idx val="1"/>
          <c:order val="1"/>
          <c:tx>
            <c:strRef>
              <c:f>'Pivot table Universities '!$C$5:$C$6</c:f>
              <c:strCache>
                <c:ptCount val="1"/>
                <c:pt idx="0">
                  <c:v>LEI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'!$C$7:$C$17</c:f>
              <c:numCache>
                <c:formatCode>_ "€"\ * #,##0_ ;_ "€"\ * \-#,##0_ ;_ "€"\ * "-"??_ ;_ @_ </c:formatCode>
                <c:ptCount val="10"/>
                <c:pt idx="0">
                  <c:v>888697</c:v>
                </c:pt>
                <c:pt idx="1">
                  <c:v>314554</c:v>
                </c:pt>
                <c:pt idx="2">
                  <c:v>249609</c:v>
                </c:pt>
                <c:pt idx="3">
                  <c:v>173437</c:v>
                </c:pt>
                <c:pt idx="4">
                  <c:v>122228</c:v>
                </c:pt>
                <c:pt idx="5">
                  <c:v>149354</c:v>
                </c:pt>
                <c:pt idx="6">
                  <c:v>117581</c:v>
                </c:pt>
                <c:pt idx="7">
                  <c:v>84202</c:v>
                </c:pt>
                <c:pt idx="8">
                  <c:v>51096</c:v>
                </c:pt>
                <c:pt idx="9">
                  <c:v>1511242</c:v>
                </c:pt>
              </c:numCache>
            </c:numRef>
          </c:val>
        </c:ser>
        <c:ser>
          <c:idx val="2"/>
          <c:order val="2"/>
          <c:tx>
            <c:strRef>
              <c:f>'Pivot table Universities '!$D$5:$D$6</c:f>
              <c:strCache>
                <c:ptCount val="1"/>
                <c:pt idx="0">
                  <c:v>RU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'!$D$7:$D$17</c:f>
              <c:numCache>
                <c:formatCode>_ "€"\ * #,##0_ ;_ "€"\ * \-#,##0_ ;_ "€"\ * "-"??_ ;_ @_ </c:formatCode>
                <c:ptCount val="10"/>
                <c:pt idx="0">
                  <c:v>808621</c:v>
                </c:pt>
                <c:pt idx="1">
                  <c:v>252935</c:v>
                </c:pt>
                <c:pt idx="2">
                  <c:v>200159</c:v>
                </c:pt>
                <c:pt idx="3">
                  <c:v>162362</c:v>
                </c:pt>
                <c:pt idx="4">
                  <c:v>98439</c:v>
                </c:pt>
                <c:pt idx="5">
                  <c:v>77141</c:v>
                </c:pt>
                <c:pt idx="6">
                  <c:v>76230</c:v>
                </c:pt>
                <c:pt idx="7">
                  <c:v>63111</c:v>
                </c:pt>
                <c:pt idx="8">
                  <c:v>41722</c:v>
                </c:pt>
                <c:pt idx="9">
                  <c:v>2033280</c:v>
                </c:pt>
              </c:numCache>
            </c:numRef>
          </c:val>
        </c:ser>
        <c:ser>
          <c:idx val="3"/>
          <c:order val="3"/>
          <c:tx>
            <c:strRef>
              <c:f>'Pivot table Universities '!$E$5:$E$6</c:f>
              <c:strCache>
                <c:ptCount val="1"/>
                <c:pt idx="0">
                  <c:v>RUG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'!$E$7:$E$17</c:f>
              <c:numCache>
                <c:formatCode>_ "€"\ * #,##0_ ;_ "€"\ * \-#,##0_ ;_ "€"\ * "-"??_ ;_ @_ </c:formatCode>
                <c:ptCount val="10"/>
                <c:pt idx="0">
                  <c:v>955288</c:v>
                </c:pt>
                <c:pt idx="1">
                  <c:v>342063</c:v>
                </c:pt>
                <c:pt idx="2">
                  <c:v>248691</c:v>
                </c:pt>
                <c:pt idx="3">
                  <c:v>170771</c:v>
                </c:pt>
                <c:pt idx="4">
                  <c:v>118909</c:v>
                </c:pt>
                <c:pt idx="5">
                  <c:v>110024</c:v>
                </c:pt>
                <c:pt idx="6">
                  <c:v>104250</c:v>
                </c:pt>
                <c:pt idx="7">
                  <c:v>76344</c:v>
                </c:pt>
                <c:pt idx="8">
                  <c:v>50768</c:v>
                </c:pt>
                <c:pt idx="9">
                  <c:v>1923892</c:v>
                </c:pt>
              </c:numCache>
            </c:numRef>
          </c:val>
        </c:ser>
        <c:ser>
          <c:idx val="4"/>
          <c:order val="4"/>
          <c:tx>
            <c:strRef>
              <c:f>'Pivot table Universities '!$F$5:$F$6</c:f>
              <c:strCache>
                <c:ptCount val="1"/>
                <c:pt idx="0">
                  <c:v>TiU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'!$F$7:$F$17</c:f>
              <c:numCache>
                <c:formatCode>_ "€"\ * #,##0_ ;_ "€"\ * \-#,##0_ ;_ "€"\ * "-"??_ ;_ @_ </c:formatCode>
                <c:ptCount val="10"/>
                <c:pt idx="0">
                  <c:v>304398</c:v>
                </c:pt>
                <c:pt idx="1">
                  <c:v>91048</c:v>
                </c:pt>
                <c:pt idx="2">
                  <c:v>60963</c:v>
                </c:pt>
                <c:pt idx="3">
                  <c:v>75783</c:v>
                </c:pt>
                <c:pt idx="4">
                  <c:v>50907</c:v>
                </c:pt>
                <c:pt idx="5">
                  <c:v>112769</c:v>
                </c:pt>
                <c:pt idx="8">
                  <c:v>18266</c:v>
                </c:pt>
                <c:pt idx="9">
                  <c:v>311866</c:v>
                </c:pt>
              </c:numCache>
            </c:numRef>
          </c:val>
        </c:ser>
        <c:ser>
          <c:idx val="5"/>
          <c:order val="5"/>
          <c:tx>
            <c:strRef>
              <c:f>'Pivot table Universities '!$G$5:$G$6</c:f>
              <c:strCache>
                <c:ptCount val="1"/>
                <c:pt idx="0">
                  <c:v>TUD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'!$G$7:$G$17</c:f>
              <c:numCache>
                <c:formatCode>_ "€"\ * #,##0_ ;_ "€"\ * \-#,##0_ ;_ "€"\ * "-"??_ ;_ @_ </c:formatCode>
                <c:ptCount val="10"/>
                <c:pt idx="0">
                  <c:v>1680148</c:v>
                </c:pt>
                <c:pt idx="1">
                  <c:v>422950</c:v>
                </c:pt>
                <c:pt idx="2">
                  <c:v>407637</c:v>
                </c:pt>
                <c:pt idx="3">
                  <c:v>387320</c:v>
                </c:pt>
                <c:pt idx="4">
                  <c:v>76351</c:v>
                </c:pt>
                <c:pt idx="5">
                  <c:v>40862</c:v>
                </c:pt>
                <c:pt idx="7">
                  <c:v>63889</c:v>
                </c:pt>
                <c:pt idx="9">
                  <c:v>1659843</c:v>
                </c:pt>
              </c:numCache>
            </c:numRef>
          </c:val>
        </c:ser>
        <c:ser>
          <c:idx val="6"/>
          <c:order val="6"/>
          <c:tx>
            <c:strRef>
              <c:f>'Pivot table Universities '!$H$5:$H$6</c:f>
              <c:strCache>
                <c:ptCount val="1"/>
                <c:pt idx="0">
                  <c:v>TUE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'!$H$7:$H$17</c:f>
              <c:numCache>
                <c:formatCode>_ "€"\ * #,##0_ ;_ "€"\ * \-#,##0_ ;_ "€"\ * "-"??_ ;_ @_ </c:formatCode>
                <c:ptCount val="10"/>
                <c:pt idx="0">
                  <c:v>880790</c:v>
                </c:pt>
                <c:pt idx="1">
                  <c:v>220314</c:v>
                </c:pt>
                <c:pt idx="2">
                  <c:v>209539</c:v>
                </c:pt>
                <c:pt idx="3">
                  <c:v>126096</c:v>
                </c:pt>
                <c:pt idx="4">
                  <c:v>43093</c:v>
                </c:pt>
                <c:pt idx="7">
                  <c:v>86712</c:v>
                </c:pt>
                <c:pt idx="9">
                  <c:v>995456</c:v>
                </c:pt>
              </c:numCache>
            </c:numRef>
          </c:val>
        </c:ser>
        <c:ser>
          <c:idx val="7"/>
          <c:order val="7"/>
          <c:tx>
            <c:strRef>
              <c:f>'Pivot table Universities '!$I$5:$I$6</c:f>
              <c:strCache>
                <c:ptCount val="1"/>
                <c:pt idx="0">
                  <c:v>UM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'!$I$7:$I$17</c:f>
              <c:numCache>
                <c:formatCode>_ "€"\ * #,##0_ ;_ "€"\ * \-#,##0_ ;_ "€"\ * "-"??_ ;_ @_ </c:formatCode>
                <c:ptCount val="10"/>
                <c:pt idx="0">
                  <c:v>694123</c:v>
                </c:pt>
                <c:pt idx="1">
                  <c:v>205098</c:v>
                </c:pt>
                <c:pt idx="2">
                  <c:v>160205</c:v>
                </c:pt>
                <c:pt idx="3">
                  <c:v>109295</c:v>
                </c:pt>
                <c:pt idx="4">
                  <c:v>88401</c:v>
                </c:pt>
                <c:pt idx="5">
                  <c:v>82823</c:v>
                </c:pt>
                <c:pt idx="6">
                  <c:v>92930</c:v>
                </c:pt>
                <c:pt idx="7">
                  <c:v>43494</c:v>
                </c:pt>
                <c:pt idx="8">
                  <c:v>38873</c:v>
                </c:pt>
                <c:pt idx="9">
                  <c:v>502757</c:v>
                </c:pt>
              </c:numCache>
            </c:numRef>
          </c:val>
        </c:ser>
        <c:ser>
          <c:idx val="8"/>
          <c:order val="8"/>
          <c:tx>
            <c:strRef>
              <c:f>'Pivot table Universities '!$J$5:$J$6</c:f>
              <c:strCache>
                <c:ptCount val="1"/>
                <c:pt idx="0">
                  <c:v>UT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'!$J$7:$J$17</c:f>
              <c:numCache>
                <c:formatCode>_ "€"\ * #,##0_ ;_ "€"\ * \-#,##0_ ;_ "€"\ * "-"??_ ;_ @_ </c:formatCode>
                <c:ptCount val="10"/>
                <c:pt idx="0">
                  <c:v>787983</c:v>
                </c:pt>
                <c:pt idx="1">
                  <c:v>188293</c:v>
                </c:pt>
                <c:pt idx="2">
                  <c:v>163383</c:v>
                </c:pt>
                <c:pt idx="3">
                  <c:v>129574</c:v>
                </c:pt>
                <c:pt idx="4">
                  <c:v>62479</c:v>
                </c:pt>
                <c:pt idx="5">
                  <c:v>26682</c:v>
                </c:pt>
                <c:pt idx="7">
                  <c:v>82751</c:v>
                </c:pt>
                <c:pt idx="8">
                  <c:v>23312</c:v>
                </c:pt>
              </c:numCache>
            </c:numRef>
          </c:val>
        </c:ser>
        <c:ser>
          <c:idx val="9"/>
          <c:order val="9"/>
          <c:tx>
            <c:strRef>
              <c:f>'Pivot table Universities '!$K$5:$K$6</c:f>
              <c:strCache>
                <c:ptCount val="1"/>
                <c:pt idx="0">
                  <c:v>UU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'!$K$7:$K$17</c:f>
              <c:numCache>
                <c:formatCode>_ "€"\ * #,##0_ ;_ "€"\ * \-#,##0_ ;_ "€"\ * "-"??_ ;_ @_ </c:formatCode>
                <c:ptCount val="10"/>
                <c:pt idx="0">
                  <c:v>1652545</c:v>
                </c:pt>
                <c:pt idx="1">
                  <c:v>473611</c:v>
                </c:pt>
                <c:pt idx="2">
                  <c:v>397812</c:v>
                </c:pt>
                <c:pt idx="3">
                  <c:v>212246</c:v>
                </c:pt>
                <c:pt idx="4">
                  <c:v>172573</c:v>
                </c:pt>
                <c:pt idx="5">
                  <c:v>111767</c:v>
                </c:pt>
                <c:pt idx="6">
                  <c:v>162510</c:v>
                </c:pt>
                <c:pt idx="7">
                  <c:v>88363</c:v>
                </c:pt>
                <c:pt idx="8">
                  <c:v>77048</c:v>
                </c:pt>
                <c:pt idx="9">
                  <c:v>1919524</c:v>
                </c:pt>
              </c:numCache>
            </c:numRef>
          </c:val>
        </c:ser>
        <c:ser>
          <c:idx val="10"/>
          <c:order val="10"/>
          <c:tx>
            <c:strRef>
              <c:f>'Pivot table Universities '!$L$5:$L$6</c:f>
              <c:strCache>
                <c:ptCount val="1"/>
                <c:pt idx="0">
                  <c:v>UvA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'!$L$7:$L$17</c:f>
              <c:numCache>
                <c:formatCode>_ "€"\ * #,##0_ ;_ "€"\ * \-#,##0_ ;_ "€"\ * "-"??_ ;_ @_ </c:formatCode>
                <c:ptCount val="10"/>
                <c:pt idx="0">
                  <c:v>1187056</c:v>
                </c:pt>
                <c:pt idx="1">
                  <c:v>421829</c:v>
                </c:pt>
                <c:pt idx="2">
                  <c:v>297028</c:v>
                </c:pt>
                <c:pt idx="3">
                  <c:v>286279</c:v>
                </c:pt>
                <c:pt idx="4">
                  <c:v>164958</c:v>
                </c:pt>
                <c:pt idx="5">
                  <c:v>143763</c:v>
                </c:pt>
                <c:pt idx="6">
                  <c:v>134805</c:v>
                </c:pt>
                <c:pt idx="7">
                  <c:v>83408</c:v>
                </c:pt>
                <c:pt idx="8">
                  <c:v>62996</c:v>
                </c:pt>
                <c:pt idx="9">
                  <c:v>1637877</c:v>
                </c:pt>
              </c:numCache>
            </c:numRef>
          </c:val>
        </c:ser>
        <c:ser>
          <c:idx val="11"/>
          <c:order val="11"/>
          <c:tx>
            <c:strRef>
              <c:f>'Pivot table Universities '!$M$5:$M$6</c:f>
              <c:strCache>
                <c:ptCount val="1"/>
                <c:pt idx="0">
                  <c:v>VU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'!$M$7:$M$17</c:f>
              <c:numCache>
                <c:formatCode>_ "€"\ * #,##0_ ;_ "€"\ * \-#,##0_ ;_ "€"\ * "-"??_ ;_ @_ </c:formatCode>
                <c:ptCount val="10"/>
                <c:pt idx="0">
                  <c:v>1015311</c:v>
                </c:pt>
                <c:pt idx="1">
                  <c:v>338463</c:v>
                </c:pt>
                <c:pt idx="2">
                  <c:v>254377</c:v>
                </c:pt>
                <c:pt idx="3">
                  <c:v>139548</c:v>
                </c:pt>
                <c:pt idx="4">
                  <c:v>123027</c:v>
                </c:pt>
                <c:pt idx="5">
                  <c:v>97350</c:v>
                </c:pt>
                <c:pt idx="6">
                  <c:v>66689</c:v>
                </c:pt>
                <c:pt idx="7">
                  <c:v>59208</c:v>
                </c:pt>
                <c:pt idx="8">
                  <c:v>53359</c:v>
                </c:pt>
                <c:pt idx="9">
                  <c:v>1320668</c:v>
                </c:pt>
              </c:numCache>
            </c:numRef>
          </c:val>
        </c:ser>
        <c:ser>
          <c:idx val="12"/>
          <c:order val="12"/>
          <c:tx>
            <c:strRef>
              <c:f>'Pivot table Universities '!$N$5:$N$6</c:f>
              <c:strCache>
                <c:ptCount val="1"/>
                <c:pt idx="0">
                  <c:v>WU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'!$N$7:$N$17</c:f>
              <c:numCache>
                <c:formatCode>_ "€"\ * #,##0_ ;_ "€"\ * \-#,##0_ ;_ "€"\ * "-"??_ ;_ @_ </c:formatCode>
                <c:ptCount val="10"/>
                <c:pt idx="0">
                  <c:v>933346</c:v>
                </c:pt>
                <c:pt idx="1">
                  <c:v>277544</c:v>
                </c:pt>
                <c:pt idx="2">
                  <c:v>255678</c:v>
                </c:pt>
                <c:pt idx="3">
                  <c:v>163652</c:v>
                </c:pt>
                <c:pt idx="4">
                  <c:v>58656</c:v>
                </c:pt>
                <c:pt idx="5">
                  <c:v>17586</c:v>
                </c:pt>
                <c:pt idx="6">
                  <c:v>9946</c:v>
                </c:pt>
                <c:pt idx="7">
                  <c:v>69170</c:v>
                </c:pt>
                <c:pt idx="8">
                  <c:v>33039</c:v>
                </c:pt>
                <c:pt idx="9">
                  <c:v>945384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440832"/>
        <c:axId val="156442624"/>
      </c:barChart>
      <c:catAx>
        <c:axId val="1564408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156442624"/>
        <c:crosses val="autoZero"/>
        <c:auto val="1"/>
        <c:lblAlgn val="ctr"/>
        <c:lblOffset val="100"/>
        <c:noMultiLvlLbl val="0"/>
      </c:catAx>
      <c:valAx>
        <c:axId val="156442624"/>
        <c:scaling>
          <c:orientation val="minMax"/>
        </c:scaling>
        <c:delete val="0"/>
        <c:axPos val="l"/>
        <c:majorGridlines/>
        <c:numFmt formatCode="_ &quot;€&quot;\ * #,##0_ ;_ &quot;€&quot;\ * \-#,##0_ ;_ &quot;€&quot;\ * &quot;-&quot;??_ ;_ @_ " sourceLinked="1"/>
        <c:majorTickMark val="out"/>
        <c:minorTickMark val="none"/>
        <c:tickLblPos val="nextTo"/>
        <c:crossAx val="156440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4280509549462843"/>
          <c:y val="8.6038803973032776E-2"/>
          <c:w val="3.9174508058270885E-2"/>
          <c:h val="0.768228346456692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[Overzicht uitgaven per universiteit publiek EN_20170110.xlsx]Pivot table publishers!Draaitabel1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27904058740495"/>
          <c:y val="0.15171658201292851"/>
          <c:w val="0.78199605759151858"/>
          <c:h val="0.471405189641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publishers'!$B$5:$B$6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Miscelaneous incl print (*)</c:v>
                </c:pt>
              </c:strCache>
            </c:strRef>
          </c:cat>
          <c:val>
            <c:numRef>
              <c:f>'Pivot table publishers'!$B$7:$B$17</c:f>
              <c:numCache>
                <c:formatCode>_ "€"\ * #,##0_ ;_ "€"\ * \-#,##0_ ;_ "€"\ * "-"??_ ;_ @_ </c:formatCode>
                <c:ptCount val="10"/>
                <c:pt idx="0">
                  <c:v>10739155</c:v>
                </c:pt>
                <c:pt idx="1">
                  <c:v>3488569</c:v>
                </c:pt>
                <c:pt idx="2">
                  <c:v>2674918</c:v>
                </c:pt>
                <c:pt idx="3">
                  <c:v>1971695</c:v>
                </c:pt>
                <c:pt idx="4">
                  <c:v>867430</c:v>
                </c:pt>
                <c:pt idx="5">
                  <c:v>1412602</c:v>
                </c:pt>
                <c:pt idx="6">
                  <c:v>789317</c:v>
                </c:pt>
                <c:pt idx="7">
                  <c:v>593175</c:v>
                </c:pt>
                <c:pt idx="8">
                  <c:v>538314</c:v>
                </c:pt>
                <c:pt idx="9">
                  <c:v>12701100</c:v>
                </c:pt>
              </c:numCache>
            </c:numRef>
          </c:val>
        </c:ser>
        <c:ser>
          <c:idx val="1"/>
          <c:order val="1"/>
          <c:tx>
            <c:strRef>
              <c:f>'Pivot table publishers'!$C$5:$C$6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Miscelaneous incl print (*)</c:v>
                </c:pt>
              </c:strCache>
            </c:strRef>
          </c:cat>
          <c:val>
            <c:numRef>
              <c:f>'Pivot table publishers'!$C$7:$C$17</c:f>
              <c:numCache>
                <c:formatCode>_ "€"\ * #,##0_ ;_ "€"\ * \-#,##0_ ;_ "€"\ * "-"??_ ;_ @_ </c:formatCode>
                <c:ptCount val="10"/>
                <c:pt idx="0">
                  <c:v>11695606</c:v>
                </c:pt>
                <c:pt idx="1">
                  <c:v>3851604</c:v>
                </c:pt>
                <c:pt idx="2">
                  <c:v>2753341</c:v>
                </c:pt>
                <c:pt idx="3">
                  <c:v>2065899</c:v>
                </c:pt>
                <c:pt idx="4">
                  <c:v>977476</c:v>
                </c:pt>
                <c:pt idx="5">
                  <c:v>1014795</c:v>
                </c:pt>
                <c:pt idx="6">
                  <c:v>818502</c:v>
                </c:pt>
                <c:pt idx="7">
                  <c:v>629901</c:v>
                </c:pt>
                <c:pt idx="8">
                  <c:v>943701</c:v>
                </c:pt>
                <c:pt idx="9">
                  <c:v>13471547</c:v>
                </c:pt>
              </c:numCache>
            </c:numRef>
          </c:val>
        </c:ser>
        <c:ser>
          <c:idx val="2"/>
          <c:order val="2"/>
          <c:tx>
            <c:strRef>
              <c:f>'Pivot table publishers'!$D$5:$D$6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Miscelaneous incl print (*)</c:v>
                </c:pt>
              </c:strCache>
            </c:strRef>
          </c:cat>
          <c:val>
            <c:numRef>
              <c:f>'Pivot table publishers'!$D$7:$D$17</c:f>
              <c:numCache>
                <c:formatCode>_ "€"\ * #,##0_ ;_ "€"\ * \-#,##0_ ;_ "€"\ * "-"??_ ;_ @_ </c:formatCode>
                <c:ptCount val="10"/>
                <c:pt idx="0">
                  <c:v>12459553</c:v>
                </c:pt>
                <c:pt idx="1">
                  <c:v>4022364</c:v>
                </c:pt>
                <c:pt idx="2">
                  <c:v>2858720</c:v>
                </c:pt>
                <c:pt idx="3">
                  <c:v>2188143</c:v>
                </c:pt>
                <c:pt idx="4">
                  <c:v>1043583</c:v>
                </c:pt>
                <c:pt idx="5">
                  <c:v>1000967</c:v>
                </c:pt>
                <c:pt idx="6">
                  <c:v>859652</c:v>
                </c:pt>
                <c:pt idx="7">
                  <c:v>723570</c:v>
                </c:pt>
                <c:pt idx="8">
                  <c:v>598046</c:v>
                </c:pt>
                <c:pt idx="9">
                  <c:v>14056430</c:v>
                </c:pt>
              </c:numCache>
            </c:numRef>
          </c:val>
        </c:ser>
        <c:ser>
          <c:idx val="3"/>
          <c:order val="3"/>
          <c:tx>
            <c:strRef>
              <c:f>'Pivot table publishers'!$E$5:$E$6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Miscelaneous incl print (*)</c:v>
                </c:pt>
              </c:strCache>
            </c:strRef>
          </c:cat>
          <c:val>
            <c:numRef>
              <c:f>'Pivot table publishers'!$E$7:$E$17</c:f>
              <c:numCache>
                <c:formatCode>_ "€"\ * #,##0_ ;_ "€"\ * \-#,##0_ ;_ "€"\ * "-"??_ ;_ @_ </c:formatCode>
                <c:ptCount val="10"/>
                <c:pt idx="0">
                  <c:v>12834525</c:v>
                </c:pt>
                <c:pt idx="1">
                  <c:v>4119579</c:v>
                </c:pt>
                <c:pt idx="2">
                  <c:v>2939929</c:v>
                </c:pt>
                <c:pt idx="3">
                  <c:v>2169761</c:v>
                </c:pt>
                <c:pt idx="4">
                  <c:v>1027409</c:v>
                </c:pt>
                <c:pt idx="5">
                  <c:v>1037136</c:v>
                </c:pt>
                <c:pt idx="6">
                  <c:v>859240</c:v>
                </c:pt>
                <c:pt idx="7">
                  <c:v>739974</c:v>
                </c:pt>
                <c:pt idx="8">
                  <c:v>578412</c:v>
                </c:pt>
                <c:pt idx="9">
                  <c:v>14489114</c:v>
                </c:pt>
              </c:numCache>
            </c:numRef>
          </c:val>
        </c:ser>
        <c:ser>
          <c:idx val="4"/>
          <c:order val="4"/>
          <c:tx>
            <c:strRef>
              <c:f>'Pivot table publishers'!$F$5:$F$6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Sage</c:v>
                </c:pt>
                <c:pt idx="5">
                  <c:v>Kluwer</c:v>
                </c:pt>
                <c:pt idx="6">
                  <c:v>LWW - Wolters Kluwer Health</c:v>
                </c:pt>
                <c:pt idx="7">
                  <c:v>American Chemical Society</c:v>
                </c:pt>
                <c:pt idx="8">
                  <c:v>Oxford University Press</c:v>
                </c:pt>
                <c:pt idx="9">
                  <c:v>Miscelaneous incl print (*)</c:v>
                </c:pt>
              </c:strCache>
            </c:strRef>
          </c:cat>
          <c:val>
            <c:numRef>
              <c:f>'Pivot table publishers'!$F$7:$F$17</c:f>
              <c:numCache>
                <c:formatCode>_ "€"\ * #,##0_ ;_ "€"\ * \-#,##0_ ;_ "€"\ * "-"??_ ;_ @_ </c:formatCode>
                <c:ptCount val="10"/>
                <c:pt idx="0">
                  <c:v>12473211</c:v>
                </c:pt>
                <c:pt idx="1">
                  <c:v>3768651</c:v>
                </c:pt>
                <c:pt idx="2">
                  <c:v>3074931</c:v>
                </c:pt>
                <c:pt idx="3">
                  <c:v>2296664</c:v>
                </c:pt>
                <c:pt idx="4">
                  <c:v>1275183</c:v>
                </c:pt>
                <c:pt idx="5">
                  <c:v>1057851</c:v>
                </c:pt>
                <c:pt idx="6">
                  <c:v>859240</c:v>
                </c:pt>
                <c:pt idx="7">
                  <c:v>813223</c:v>
                </c:pt>
                <c:pt idx="8">
                  <c:v>488959</c:v>
                </c:pt>
                <c:pt idx="9">
                  <c:v>16165542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572672"/>
        <c:axId val="156582656"/>
      </c:barChart>
      <c:catAx>
        <c:axId val="15657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6582656"/>
        <c:crosses val="autoZero"/>
        <c:auto val="1"/>
        <c:lblAlgn val="ctr"/>
        <c:lblOffset val="100"/>
        <c:noMultiLvlLbl val="0"/>
      </c:catAx>
      <c:valAx>
        <c:axId val="156582656"/>
        <c:scaling>
          <c:orientation val="minMax"/>
        </c:scaling>
        <c:delete val="0"/>
        <c:axPos val="l"/>
        <c:majorGridlines/>
        <c:numFmt formatCode="_ &quot;€&quot;\ * #,##0_ ;_ &quot;€&quot;\ * \-#,##0_ ;_ &quot;€&quot;\ * &quot;-&quot;??_ ;_ @_ " sourceLinked="1"/>
        <c:majorTickMark val="out"/>
        <c:minorTickMark val="none"/>
        <c:tickLblPos val="nextTo"/>
        <c:crossAx val="156572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986358227306309"/>
          <c:y val="0.1456305537715962"/>
          <c:w val="5.8454084680170527E-2"/>
          <c:h val="0.307140738299715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114302</xdr:colOff>
      <xdr:row>17</xdr:row>
      <xdr:rowOff>95250</xdr:rowOff>
    </xdr:from>
    <xdr:to>
      <xdr:col>14</xdr:col>
      <xdr:colOff>0</xdr:colOff>
      <xdr:row>37</xdr:row>
      <xdr:rowOff>171450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38098</xdr:colOff>
      <xdr:row>17</xdr:row>
      <xdr:rowOff>128586</xdr:rowOff>
    </xdr:from>
    <xdr:to>
      <xdr:col>7</xdr:col>
      <xdr:colOff>1495425</xdr:colOff>
      <xdr:row>37</xdr:row>
      <xdr:rowOff>57149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285751</xdr:rowOff>
    </xdr:from>
    <xdr:to>
      <xdr:col>13</xdr:col>
      <xdr:colOff>66675</xdr:colOff>
      <xdr:row>18</xdr:row>
      <xdr:rowOff>28575</xdr:rowOff>
    </xdr:to>
    <xdr:sp macro="" textlink="">
      <xdr:nvSpPr>
        <xdr:cNvPr id="2" name="Tekstvak 1"/>
        <xdr:cNvSpPr txBox="1"/>
      </xdr:nvSpPr>
      <xdr:spPr>
        <a:xfrm>
          <a:off x="11134725" y="285751"/>
          <a:ext cx="3095625" cy="3552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version 2.0, January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2017</a:t>
          </a:r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</a:t>
          </a:r>
          <a:endParaRPr lang="nl-NL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data set does not include the year 2010, as not all universities were able to provide this data and it therefore remains incomplete. 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In the pivot tables, the publishers ‘project Muse’, ‘JSTOR’, ‘Cambridge Press’ and ‘John Hopkins University Press’ have been combined under ‘Other, incl. print’ (displayed as ‘Other, incl. print (*)’), as the proportion of these costs is smaller, and only a limited number of universities purchase material from these publishers. 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The figures for expenditure on books per publisher are not available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ra Pieck" refreshedDate="42746.399543171297" createdVersion="4" refreshedVersion="4" minRefreshableVersion="3" recordCount="1040">
  <cacheSource type="worksheet">
    <worksheetSource name="Tabel1"/>
  </cacheSource>
  <cacheFields count="8">
    <cacheField name="Year" numFmtId="0">
      <sharedItems containsSemiMixedTypes="0" containsString="0" containsNumber="1" containsInteger="1" minValue="2011" maxValue="2015" count="5">
        <n v="2015"/>
        <n v="2014"/>
        <n v="2013"/>
        <n v="2012"/>
        <n v="2011"/>
      </sharedItems>
    </cacheField>
    <cacheField name="Expenses for books and journals (totals)" numFmtId="0">
      <sharedItems containsBlank="1" count="3">
        <s v="Expenses for books (x € 1.000)"/>
        <s v="Expenses for journals (x € 1.000)"/>
        <m/>
      </sharedItems>
    </cacheField>
    <cacheField name="Expenses for journals per publisher" numFmtId="0">
      <sharedItems containsBlank="1" count="15">
        <m/>
        <s v="ScienceDirect (Elsevier)"/>
        <s v="Springer"/>
        <s v="Wiley / Blackwell"/>
        <s v="JSTOR"/>
        <s v="Project Muse"/>
        <s v="Oxford University Press"/>
        <s v="American Chemical Society"/>
        <s v="Kluwer"/>
        <s v="LWW - Wolters Kluwer Health"/>
        <s v="Sage"/>
        <s v="Taylor &amp; Francis (T&amp;F)"/>
        <s v="Cambridge University Press"/>
        <s v="John Hopkins University Press"/>
        <s v="Miscellaneous incl print"/>
      </sharedItems>
      <fieldGroup par="7"/>
    </cacheField>
    <cacheField name="Abbreviation name university" numFmtId="0">
      <sharedItems count="13">
        <s v="UvA"/>
        <s v="RUG"/>
        <s v="LEI"/>
        <s v="UU"/>
        <s v="VU"/>
        <s v="UM"/>
        <s v="RU"/>
        <s v="EUR"/>
        <s v="TiU"/>
        <s v="TUD"/>
        <s v="TUE"/>
        <s v="UT"/>
        <s v="WU"/>
      </sharedItems>
    </cacheField>
    <cacheField name="Name university" numFmtId="0">
      <sharedItems/>
    </cacheField>
    <cacheField name="Costs per publiser" numFmtId="169">
      <sharedItems containsBlank="1" containsMixedTypes="1" containsNumber="1" containsInteger="1" minValue="2598" maxValue="1987607"/>
    </cacheField>
    <cacheField name="Total costs (x € 1.000) " numFmtId="0">
      <sharedItems containsString="0" containsBlank="1" containsNumber="1" containsInteger="1" minValue="89" maxValue="5268"/>
    </cacheField>
    <cacheField name="Expenses for journals per publisher2" numFmtId="0" databaseField="0">
      <fieldGroup base="2">
        <discretePr count="15">
          <x v="0"/>
          <x v="1"/>
          <x v="2"/>
          <x v="3"/>
          <x v="10"/>
          <x v="10"/>
          <x v="4"/>
          <x v="5"/>
          <x v="6"/>
          <x v="7"/>
          <x v="8"/>
          <x v="9"/>
          <x v="10"/>
          <x v="10"/>
          <x v="10"/>
        </discretePr>
        <groupItems count="11">
          <m/>
          <s v="ScienceDirect (Elsevier)"/>
          <s v="Springer"/>
          <s v="Wiley / Blackwell"/>
          <s v="Oxford University Press"/>
          <s v="American Chemical Society"/>
          <s v="Kluwer"/>
          <s v="LWW - Wolters Kluwer Health"/>
          <s v="Sage"/>
          <s v="Taylor &amp; Francis (T&amp;F)"/>
          <s v="Groep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0">
  <r>
    <x v="0"/>
    <x v="0"/>
    <x v="0"/>
    <x v="0"/>
    <s v="Universiteit van Amsterdam"/>
    <m/>
    <n v="615"/>
  </r>
  <r>
    <x v="0"/>
    <x v="1"/>
    <x v="0"/>
    <x v="0"/>
    <s v="Universiteit van Amsterdam"/>
    <m/>
    <n v="4420"/>
  </r>
  <r>
    <x v="0"/>
    <x v="2"/>
    <x v="1"/>
    <x v="0"/>
    <s v="Universiteit van Amsterdam"/>
    <n v="1187056"/>
    <m/>
  </r>
  <r>
    <x v="0"/>
    <x v="2"/>
    <x v="2"/>
    <x v="0"/>
    <s v="Universiteit van Amsterdam"/>
    <n v="297028"/>
    <m/>
  </r>
  <r>
    <x v="0"/>
    <x v="2"/>
    <x v="3"/>
    <x v="0"/>
    <s v="Universiteit van Amsterdam"/>
    <n v="421829"/>
    <m/>
  </r>
  <r>
    <x v="0"/>
    <x v="2"/>
    <x v="4"/>
    <x v="0"/>
    <s v="Universiteit van Amsterdam"/>
    <m/>
    <m/>
  </r>
  <r>
    <x v="0"/>
    <x v="2"/>
    <x v="5"/>
    <x v="0"/>
    <s v="Universiteit van Amsterdam"/>
    <m/>
    <m/>
  </r>
  <r>
    <x v="0"/>
    <x v="2"/>
    <x v="6"/>
    <x v="0"/>
    <s v="Universiteit van Amsterdam"/>
    <n v="62996"/>
    <m/>
  </r>
  <r>
    <x v="0"/>
    <x v="2"/>
    <x v="7"/>
    <x v="0"/>
    <s v="Universiteit van Amsterdam"/>
    <n v="83408"/>
    <m/>
  </r>
  <r>
    <x v="0"/>
    <x v="2"/>
    <x v="8"/>
    <x v="0"/>
    <s v="Universiteit van Amsterdam"/>
    <n v="143763"/>
    <m/>
  </r>
  <r>
    <x v="0"/>
    <x v="2"/>
    <x v="9"/>
    <x v="0"/>
    <s v="Universiteit van Amsterdam"/>
    <n v="134805"/>
    <m/>
  </r>
  <r>
    <x v="0"/>
    <x v="2"/>
    <x v="10"/>
    <x v="0"/>
    <s v="Universiteit van Amsterdam"/>
    <n v="164958"/>
    <m/>
  </r>
  <r>
    <x v="0"/>
    <x v="2"/>
    <x v="11"/>
    <x v="0"/>
    <s v="Universiteit van Amsterdam"/>
    <n v="286279"/>
    <m/>
  </r>
  <r>
    <x v="0"/>
    <x v="2"/>
    <x v="12"/>
    <x v="0"/>
    <s v="Universiteit van Amsterdam"/>
    <m/>
    <m/>
  </r>
  <r>
    <x v="0"/>
    <x v="2"/>
    <x v="13"/>
    <x v="0"/>
    <s v="Universiteit van Amsterdam"/>
    <m/>
    <m/>
  </r>
  <r>
    <x v="0"/>
    <x v="2"/>
    <x v="14"/>
    <x v="0"/>
    <s v="Universiteit van Amsterdam"/>
    <n v="1637877"/>
    <m/>
  </r>
  <r>
    <x v="1"/>
    <x v="0"/>
    <x v="0"/>
    <x v="0"/>
    <s v="Universiteit van Amsterdam"/>
    <m/>
    <n v="783"/>
  </r>
  <r>
    <x v="1"/>
    <x v="1"/>
    <x v="0"/>
    <x v="0"/>
    <s v="Universiteit van Amsterdam"/>
    <m/>
    <n v="4329"/>
  </r>
  <r>
    <x v="1"/>
    <x v="2"/>
    <x v="1"/>
    <x v="0"/>
    <s v="Universiteit van Amsterdam"/>
    <n v="1144193"/>
    <m/>
  </r>
  <r>
    <x v="1"/>
    <x v="2"/>
    <x v="2"/>
    <x v="0"/>
    <s v="Universiteit van Amsterdam"/>
    <n v="260036"/>
    <m/>
  </r>
  <r>
    <x v="1"/>
    <x v="2"/>
    <x v="3"/>
    <x v="0"/>
    <s v="Universiteit van Amsterdam"/>
    <n v="415501"/>
    <m/>
  </r>
  <r>
    <x v="1"/>
    <x v="2"/>
    <x v="4"/>
    <x v="0"/>
    <s v="Universiteit van Amsterdam"/>
    <m/>
    <m/>
  </r>
  <r>
    <x v="1"/>
    <x v="2"/>
    <x v="5"/>
    <x v="0"/>
    <s v="Universiteit van Amsterdam"/>
    <m/>
    <m/>
  </r>
  <r>
    <x v="1"/>
    <x v="2"/>
    <x v="6"/>
    <x v="0"/>
    <s v="Universiteit van Amsterdam"/>
    <n v="62996"/>
    <m/>
  </r>
  <r>
    <x v="1"/>
    <x v="2"/>
    <x v="7"/>
    <x v="0"/>
    <s v="Universiteit van Amsterdam"/>
    <n v="76971"/>
    <m/>
  </r>
  <r>
    <x v="1"/>
    <x v="2"/>
    <x v="8"/>
    <x v="0"/>
    <s v="Universiteit van Amsterdam"/>
    <n v="140945"/>
    <m/>
  </r>
  <r>
    <x v="1"/>
    <x v="2"/>
    <x v="9"/>
    <x v="0"/>
    <s v="Universiteit van Amsterdam"/>
    <n v="134805"/>
    <m/>
  </r>
  <r>
    <x v="1"/>
    <x v="2"/>
    <x v="10"/>
    <x v="0"/>
    <s v="Universiteit van Amsterdam"/>
    <n v="135732"/>
    <m/>
  </r>
  <r>
    <x v="1"/>
    <x v="2"/>
    <x v="11"/>
    <x v="0"/>
    <s v="Universiteit van Amsterdam"/>
    <n v="275523"/>
    <m/>
  </r>
  <r>
    <x v="1"/>
    <x v="2"/>
    <x v="12"/>
    <x v="0"/>
    <s v="Universiteit van Amsterdam"/>
    <m/>
    <m/>
  </r>
  <r>
    <x v="1"/>
    <x v="2"/>
    <x v="13"/>
    <x v="0"/>
    <s v="Universiteit van Amsterdam"/>
    <m/>
    <m/>
  </r>
  <r>
    <x v="1"/>
    <x v="2"/>
    <x v="14"/>
    <x v="0"/>
    <s v="Universiteit van Amsterdam"/>
    <n v="1682298"/>
    <m/>
  </r>
  <r>
    <x v="2"/>
    <x v="0"/>
    <x v="0"/>
    <x v="0"/>
    <s v="Universiteit van Amsterdam"/>
    <m/>
    <n v="772"/>
  </r>
  <r>
    <x v="2"/>
    <x v="1"/>
    <x v="0"/>
    <x v="0"/>
    <s v="Universiteit van Amsterdam"/>
    <m/>
    <n v="4055"/>
  </r>
  <r>
    <x v="2"/>
    <x v="2"/>
    <x v="1"/>
    <x v="0"/>
    <s v="Universiteit van Amsterdam"/>
    <n v="1117643"/>
    <m/>
  </r>
  <r>
    <x v="2"/>
    <x v="2"/>
    <x v="2"/>
    <x v="0"/>
    <s v="Universiteit van Amsterdam"/>
    <n v="253869"/>
    <m/>
  </r>
  <r>
    <x v="2"/>
    <x v="2"/>
    <x v="3"/>
    <x v="0"/>
    <s v="Universiteit van Amsterdam"/>
    <n v="408210"/>
    <m/>
  </r>
  <r>
    <x v="2"/>
    <x v="2"/>
    <x v="4"/>
    <x v="0"/>
    <s v="Universiteit van Amsterdam"/>
    <m/>
    <m/>
  </r>
  <r>
    <x v="2"/>
    <x v="2"/>
    <x v="5"/>
    <x v="0"/>
    <s v="Universiteit van Amsterdam"/>
    <m/>
    <m/>
  </r>
  <r>
    <x v="2"/>
    <x v="2"/>
    <x v="6"/>
    <x v="0"/>
    <s v="Universiteit van Amsterdam"/>
    <n v="63077"/>
    <m/>
  </r>
  <r>
    <x v="2"/>
    <x v="2"/>
    <x v="7"/>
    <x v="0"/>
    <s v="Universiteit van Amsterdam"/>
    <n v="76535"/>
    <m/>
  </r>
  <r>
    <x v="2"/>
    <x v="2"/>
    <x v="8"/>
    <x v="0"/>
    <s v="Universiteit van Amsterdam"/>
    <n v="139549"/>
    <m/>
  </r>
  <r>
    <x v="2"/>
    <x v="2"/>
    <x v="9"/>
    <x v="0"/>
    <s v="Universiteit van Amsterdam"/>
    <n v="135531"/>
    <m/>
  </r>
  <r>
    <x v="2"/>
    <x v="2"/>
    <x v="10"/>
    <x v="0"/>
    <s v="Universiteit van Amsterdam"/>
    <n v="140001"/>
    <m/>
  </r>
  <r>
    <x v="2"/>
    <x v="2"/>
    <x v="11"/>
    <x v="0"/>
    <s v="Universiteit van Amsterdam"/>
    <n v="271451"/>
    <m/>
  </r>
  <r>
    <x v="2"/>
    <x v="2"/>
    <x v="12"/>
    <x v="0"/>
    <s v="Universiteit van Amsterdam"/>
    <m/>
    <m/>
  </r>
  <r>
    <x v="2"/>
    <x v="2"/>
    <x v="13"/>
    <x v="0"/>
    <s v="Universiteit van Amsterdam"/>
    <m/>
    <m/>
  </r>
  <r>
    <x v="2"/>
    <x v="2"/>
    <x v="14"/>
    <x v="0"/>
    <s v="Universiteit van Amsterdam"/>
    <n v="1449135"/>
    <m/>
  </r>
  <r>
    <x v="3"/>
    <x v="0"/>
    <x v="0"/>
    <x v="0"/>
    <s v="Universiteit van Amsterdam"/>
    <m/>
    <n v="759"/>
  </r>
  <r>
    <x v="3"/>
    <x v="1"/>
    <x v="0"/>
    <x v="0"/>
    <s v="Universiteit van Amsterdam"/>
    <m/>
    <n v="3872"/>
  </r>
  <r>
    <x v="3"/>
    <x v="2"/>
    <x v="1"/>
    <x v="0"/>
    <s v="Universiteit van Amsterdam"/>
    <n v="1076702"/>
    <m/>
  </r>
  <r>
    <x v="3"/>
    <x v="2"/>
    <x v="2"/>
    <x v="0"/>
    <s v="Universiteit van Amsterdam"/>
    <n v="244775"/>
    <m/>
  </r>
  <r>
    <x v="3"/>
    <x v="2"/>
    <x v="3"/>
    <x v="0"/>
    <s v="Universiteit van Amsterdam"/>
    <n v="376276"/>
    <m/>
  </r>
  <r>
    <x v="3"/>
    <x v="2"/>
    <x v="4"/>
    <x v="0"/>
    <s v="Universiteit van Amsterdam"/>
    <m/>
    <m/>
  </r>
  <r>
    <x v="3"/>
    <x v="2"/>
    <x v="5"/>
    <x v="0"/>
    <s v="Universiteit van Amsterdam"/>
    <m/>
    <m/>
  </r>
  <r>
    <x v="3"/>
    <x v="2"/>
    <x v="6"/>
    <x v="0"/>
    <s v="Universiteit van Amsterdam"/>
    <n v="60687"/>
    <m/>
  </r>
  <r>
    <x v="3"/>
    <x v="2"/>
    <x v="7"/>
    <x v="0"/>
    <s v="Universiteit van Amsterdam"/>
    <n v="65646"/>
    <m/>
  </r>
  <r>
    <x v="3"/>
    <x v="2"/>
    <x v="8"/>
    <x v="0"/>
    <s v="Universiteit van Amsterdam"/>
    <n v="146726"/>
    <m/>
  </r>
  <r>
    <x v="3"/>
    <x v="2"/>
    <x v="9"/>
    <x v="0"/>
    <s v="Universiteit van Amsterdam"/>
    <n v="123480"/>
    <m/>
  </r>
  <r>
    <x v="3"/>
    <x v="2"/>
    <x v="10"/>
    <x v="0"/>
    <s v="Universiteit van Amsterdam"/>
    <n v="128497"/>
    <m/>
  </r>
  <r>
    <x v="3"/>
    <x v="2"/>
    <x v="11"/>
    <x v="0"/>
    <s v="Universiteit van Amsterdam"/>
    <n v="252217"/>
    <m/>
  </r>
  <r>
    <x v="3"/>
    <x v="2"/>
    <x v="12"/>
    <x v="0"/>
    <s v="Universiteit van Amsterdam"/>
    <m/>
    <m/>
  </r>
  <r>
    <x v="3"/>
    <x v="2"/>
    <x v="13"/>
    <x v="0"/>
    <s v="Universiteit van Amsterdam"/>
    <m/>
    <m/>
  </r>
  <r>
    <x v="3"/>
    <x v="2"/>
    <x v="14"/>
    <x v="0"/>
    <s v="Universiteit van Amsterdam"/>
    <n v="1396994"/>
    <m/>
  </r>
  <r>
    <x v="4"/>
    <x v="0"/>
    <x v="0"/>
    <x v="0"/>
    <s v="Universiteit van Amsterdam"/>
    <m/>
    <n v="842"/>
  </r>
  <r>
    <x v="4"/>
    <x v="1"/>
    <x v="0"/>
    <x v="0"/>
    <s v="Universiteit van Amsterdam"/>
    <m/>
    <n v="3933"/>
  </r>
  <r>
    <x v="4"/>
    <x v="2"/>
    <x v="1"/>
    <x v="0"/>
    <s v="Universiteit van Amsterdam"/>
    <n v="1035553"/>
    <m/>
  </r>
  <r>
    <x v="4"/>
    <x v="2"/>
    <x v="2"/>
    <x v="0"/>
    <s v="Universiteit van Amsterdam"/>
    <n v="237971"/>
    <m/>
  </r>
  <r>
    <x v="4"/>
    <x v="2"/>
    <x v="3"/>
    <x v="0"/>
    <s v="Universiteit van Amsterdam"/>
    <n v="379614"/>
    <m/>
  </r>
  <r>
    <x v="4"/>
    <x v="2"/>
    <x v="4"/>
    <x v="0"/>
    <s v="Universiteit van Amsterdam"/>
    <m/>
    <m/>
  </r>
  <r>
    <x v="4"/>
    <x v="2"/>
    <x v="5"/>
    <x v="0"/>
    <s v="Universiteit van Amsterdam"/>
    <m/>
    <m/>
  </r>
  <r>
    <x v="4"/>
    <x v="2"/>
    <x v="6"/>
    <x v="0"/>
    <s v="Universiteit van Amsterdam"/>
    <n v="52291"/>
    <m/>
  </r>
  <r>
    <x v="4"/>
    <x v="2"/>
    <x v="7"/>
    <x v="0"/>
    <s v="Universiteit van Amsterdam"/>
    <n v="62532"/>
    <m/>
  </r>
  <r>
    <x v="4"/>
    <x v="2"/>
    <x v="8"/>
    <x v="0"/>
    <s v="Universiteit van Amsterdam"/>
    <n v="271280"/>
    <m/>
  </r>
  <r>
    <x v="4"/>
    <x v="2"/>
    <x v="9"/>
    <x v="0"/>
    <s v="Universiteit van Amsterdam"/>
    <n v="115725"/>
    <m/>
  </r>
  <r>
    <x v="4"/>
    <x v="2"/>
    <x v="10"/>
    <x v="0"/>
    <s v="Universiteit van Amsterdam"/>
    <n v="117702"/>
    <m/>
  </r>
  <r>
    <x v="4"/>
    <x v="2"/>
    <x v="11"/>
    <x v="0"/>
    <s v="Universiteit van Amsterdam"/>
    <n v="239316"/>
    <m/>
  </r>
  <r>
    <x v="4"/>
    <x v="2"/>
    <x v="12"/>
    <x v="0"/>
    <s v="Universiteit van Amsterdam"/>
    <m/>
    <m/>
  </r>
  <r>
    <x v="4"/>
    <x v="2"/>
    <x v="13"/>
    <x v="0"/>
    <s v="Universiteit van Amsterdam"/>
    <m/>
    <m/>
  </r>
  <r>
    <x v="4"/>
    <x v="2"/>
    <x v="14"/>
    <x v="0"/>
    <s v="Universiteit van Amsterdam"/>
    <n v="1421015"/>
    <m/>
  </r>
  <r>
    <x v="0"/>
    <x v="0"/>
    <x v="0"/>
    <x v="1"/>
    <s v="Rijksuniversiteit Groningen"/>
    <m/>
    <n v="1066"/>
  </r>
  <r>
    <x v="0"/>
    <x v="1"/>
    <x v="0"/>
    <x v="1"/>
    <s v="Rijksuniversiteit Groningen"/>
    <m/>
    <n v="4101"/>
  </r>
  <r>
    <x v="0"/>
    <x v="2"/>
    <x v="1"/>
    <x v="1"/>
    <s v="Rijksuniversiteit Groningen"/>
    <n v="955288"/>
    <m/>
  </r>
  <r>
    <x v="0"/>
    <x v="2"/>
    <x v="2"/>
    <x v="1"/>
    <s v="Rijksuniversiteit Groningen"/>
    <n v="248691"/>
    <m/>
  </r>
  <r>
    <x v="0"/>
    <x v="2"/>
    <x v="3"/>
    <x v="1"/>
    <s v="Rijksuniversiteit Groningen"/>
    <n v="342063"/>
    <m/>
  </r>
  <r>
    <x v="0"/>
    <x v="2"/>
    <x v="4"/>
    <x v="1"/>
    <s v="Rijksuniversiteit Groningen"/>
    <m/>
    <m/>
  </r>
  <r>
    <x v="0"/>
    <x v="2"/>
    <x v="5"/>
    <x v="1"/>
    <s v="Rijksuniversiteit Groningen"/>
    <m/>
    <m/>
  </r>
  <r>
    <x v="0"/>
    <x v="2"/>
    <x v="6"/>
    <x v="1"/>
    <s v="Rijksuniversiteit Groningen"/>
    <n v="50768"/>
    <m/>
  </r>
  <r>
    <x v="0"/>
    <x v="2"/>
    <x v="7"/>
    <x v="1"/>
    <s v="Rijksuniversiteit Groningen"/>
    <n v="76344"/>
    <m/>
  </r>
  <r>
    <x v="0"/>
    <x v="2"/>
    <x v="8"/>
    <x v="1"/>
    <s v="Rijksuniversiteit Groningen"/>
    <n v="110024"/>
    <m/>
  </r>
  <r>
    <x v="0"/>
    <x v="2"/>
    <x v="9"/>
    <x v="1"/>
    <s v="Rijksuniversiteit Groningen"/>
    <n v="104250"/>
    <m/>
  </r>
  <r>
    <x v="0"/>
    <x v="2"/>
    <x v="10"/>
    <x v="1"/>
    <s v="Rijksuniversiteit Groningen"/>
    <n v="118909"/>
    <m/>
  </r>
  <r>
    <x v="0"/>
    <x v="2"/>
    <x v="11"/>
    <x v="1"/>
    <s v="Rijksuniversiteit Groningen"/>
    <n v="170771"/>
    <m/>
  </r>
  <r>
    <x v="0"/>
    <x v="2"/>
    <x v="12"/>
    <x v="1"/>
    <s v="Rijksuniversiteit Groningen"/>
    <m/>
    <m/>
  </r>
  <r>
    <x v="0"/>
    <x v="2"/>
    <x v="13"/>
    <x v="1"/>
    <s v="Rijksuniversiteit Groningen"/>
    <m/>
    <m/>
  </r>
  <r>
    <x v="0"/>
    <x v="2"/>
    <x v="14"/>
    <x v="1"/>
    <s v="Rijksuniversiteit Groningen"/>
    <n v="1923892"/>
    <m/>
  </r>
  <r>
    <x v="1"/>
    <x v="0"/>
    <x v="0"/>
    <x v="1"/>
    <s v="Rijksuniversiteit Groningen"/>
    <m/>
    <n v="1125"/>
  </r>
  <r>
    <x v="1"/>
    <x v="1"/>
    <x v="0"/>
    <x v="1"/>
    <s v="Rijksuniversiteit Groningen"/>
    <m/>
    <n v="3891"/>
  </r>
  <r>
    <x v="1"/>
    <x v="2"/>
    <x v="1"/>
    <x v="1"/>
    <s v="Rijksuniversiteit Groningen"/>
    <n v="1098142"/>
    <m/>
  </r>
  <r>
    <x v="1"/>
    <x v="2"/>
    <x v="2"/>
    <x v="1"/>
    <s v="Rijksuniversiteit Groningen"/>
    <n v="268441"/>
    <m/>
  </r>
  <r>
    <x v="1"/>
    <x v="2"/>
    <x v="3"/>
    <x v="1"/>
    <s v="Rijksuniversiteit Groningen"/>
    <n v="394345"/>
    <m/>
  </r>
  <r>
    <x v="1"/>
    <x v="2"/>
    <x v="4"/>
    <x v="1"/>
    <s v="Rijksuniversiteit Groningen"/>
    <m/>
    <m/>
  </r>
  <r>
    <x v="1"/>
    <x v="2"/>
    <x v="5"/>
    <x v="1"/>
    <s v="Rijksuniversiteit Groningen"/>
    <m/>
    <m/>
  </r>
  <r>
    <x v="1"/>
    <x v="2"/>
    <x v="6"/>
    <x v="1"/>
    <s v="Rijksuniversiteit Groningen"/>
    <n v="61890"/>
    <m/>
  </r>
  <r>
    <x v="1"/>
    <x v="2"/>
    <x v="7"/>
    <x v="1"/>
    <s v="Rijksuniversiteit Groningen"/>
    <n v="70448"/>
    <m/>
  </r>
  <r>
    <x v="1"/>
    <x v="2"/>
    <x v="8"/>
    <x v="1"/>
    <s v="Rijksuniversiteit Groningen"/>
    <n v="107867"/>
    <m/>
  </r>
  <r>
    <x v="1"/>
    <x v="2"/>
    <x v="9"/>
    <x v="1"/>
    <s v="Rijksuniversiteit Groningen"/>
    <n v="104250"/>
    <m/>
  </r>
  <r>
    <x v="1"/>
    <x v="2"/>
    <x v="10"/>
    <x v="1"/>
    <s v="Rijksuniversiteit Groningen"/>
    <n v="95557"/>
    <m/>
  </r>
  <r>
    <x v="1"/>
    <x v="2"/>
    <x v="11"/>
    <x v="1"/>
    <s v="Rijksuniversiteit Groningen"/>
    <n v="164303"/>
    <m/>
  </r>
  <r>
    <x v="1"/>
    <x v="2"/>
    <x v="12"/>
    <x v="1"/>
    <s v="Rijksuniversiteit Groningen"/>
    <m/>
    <m/>
  </r>
  <r>
    <x v="1"/>
    <x v="2"/>
    <x v="13"/>
    <x v="1"/>
    <s v="Rijksuniversiteit Groningen"/>
    <m/>
    <m/>
  </r>
  <r>
    <x v="1"/>
    <x v="2"/>
    <x v="14"/>
    <x v="1"/>
    <s v="Rijksuniversiteit Groningen"/>
    <n v="1525457"/>
    <m/>
  </r>
  <r>
    <x v="2"/>
    <x v="0"/>
    <x v="0"/>
    <x v="1"/>
    <s v="Rijksuniversiteit Groningen"/>
    <m/>
    <n v="1068"/>
  </r>
  <r>
    <x v="2"/>
    <x v="1"/>
    <x v="0"/>
    <x v="1"/>
    <s v="Rijksuniversiteit Groningen"/>
    <m/>
    <n v="3820"/>
  </r>
  <r>
    <x v="2"/>
    <x v="2"/>
    <x v="1"/>
    <x v="1"/>
    <s v="Rijksuniversiteit Groningen"/>
    <n v="1072663"/>
    <m/>
  </r>
  <r>
    <x v="2"/>
    <x v="2"/>
    <x v="2"/>
    <x v="1"/>
    <s v="Rijksuniversiteit Groningen"/>
    <n v="254465"/>
    <m/>
  </r>
  <r>
    <x v="2"/>
    <x v="2"/>
    <x v="3"/>
    <x v="1"/>
    <s v="Rijksuniversiteit Groningen"/>
    <n v="392837"/>
    <m/>
  </r>
  <r>
    <x v="2"/>
    <x v="2"/>
    <x v="4"/>
    <x v="1"/>
    <s v="Rijksuniversiteit Groningen"/>
    <m/>
    <m/>
  </r>
  <r>
    <x v="2"/>
    <x v="2"/>
    <x v="5"/>
    <x v="1"/>
    <s v="Rijksuniversiteit Groningen"/>
    <m/>
    <m/>
  </r>
  <r>
    <x v="2"/>
    <x v="2"/>
    <x v="6"/>
    <x v="1"/>
    <s v="Rijksuniversiteit Groningen"/>
    <n v="60216"/>
    <m/>
  </r>
  <r>
    <x v="2"/>
    <x v="2"/>
    <x v="7"/>
    <x v="1"/>
    <s v="Rijksuniversiteit Groningen"/>
    <n v="70025"/>
    <m/>
  </r>
  <r>
    <x v="2"/>
    <x v="2"/>
    <x v="8"/>
    <x v="1"/>
    <s v="Rijksuniversiteit Groningen"/>
    <n v="106799"/>
    <m/>
  </r>
  <r>
    <x v="2"/>
    <x v="2"/>
    <x v="9"/>
    <x v="1"/>
    <s v="Rijksuniversiteit Groningen"/>
    <n v="104811"/>
    <m/>
  </r>
  <r>
    <x v="2"/>
    <x v="2"/>
    <x v="10"/>
    <x v="1"/>
    <s v="Rijksuniversiteit Groningen"/>
    <n v="100702"/>
    <m/>
  </r>
  <r>
    <x v="2"/>
    <x v="2"/>
    <x v="11"/>
    <x v="1"/>
    <s v="Rijksuniversiteit Groningen"/>
    <n v="163541"/>
    <m/>
  </r>
  <r>
    <x v="2"/>
    <x v="2"/>
    <x v="12"/>
    <x v="1"/>
    <s v="Rijksuniversiteit Groningen"/>
    <m/>
    <m/>
  </r>
  <r>
    <x v="2"/>
    <x v="2"/>
    <x v="13"/>
    <x v="1"/>
    <s v="Rijksuniversiteit Groningen"/>
    <m/>
    <m/>
  </r>
  <r>
    <x v="2"/>
    <x v="2"/>
    <x v="14"/>
    <x v="1"/>
    <s v="Rijksuniversiteit Groningen"/>
    <n v="1494350"/>
    <m/>
  </r>
  <r>
    <x v="3"/>
    <x v="0"/>
    <x v="0"/>
    <x v="1"/>
    <s v="Rijksuniversiteit Groningen"/>
    <m/>
    <n v="869"/>
  </r>
  <r>
    <x v="3"/>
    <x v="1"/>
    <x v="0"/>
    <x v="1"/>
    <s v="Rijksuniversiteit Groningen"/>
    <m/>
    <n v="3866"/>
  </r>
  <r>
    <x v="3"/>
    <x v="2"/>
    <x v="1"/>
    <x v="1"/>
    <s v="Rijksuniversiteit Groningen"/>
    <n v="1028992"/>
    <m/>
  </r>
  <r>
    <x v="3"/>
    <x v="2"/>
    <x v="2"/>
    <x v="1"/>
    <s v="Rijksuniversiteit Groningen"/>
    <n v="249430"/>
    <m/>
  </r>
  <r>
    <x v="3"/>
    <x v="2"/>
    <x v="3"/>
    <x v="1"/>
    <s v="Rijksuniversiteit Groningen"/>
    <n v="371190"/>
    <m/>
  </r>
  <r>
    <x v="3"/>
    <x v="2"/>
    <x v="4"/>
    <x v="1"/>
    <s v="Rijksuniversiteit Groningen"/>
    <m/>
    <m/>
  </r>
  <r>
    <x v="3"/>
    <x v="2"/>
    <x v="5"/>
    <x v="1"/>
    <s v="Rijksuniversiteit Groningen"/>
    <m/>
    <m/>
  </r>
  <r>
    <x v="3"/>
    <x v="2"/>
    <x v="6"/>
    <x v="1"/>
    <s v="Rijksuniversiteit Groningen"/>
    <n v="58349"/>
    <m/>
  </r>
  <r>
    <x v="3"/>
    <x v="2"/>
    <x v="7"/>
    <x v="1"/>
    <s v="Rijksuniversiteit Groningen"/>
    <n v="61514"/>
    <m/>
  </r>
  <r>
    <x v="3"/>
    <x v="2"/>
    <x v="8"/>
    <x v="1"/>
    <s v="Rijksuniversiteit Groningen"/>
    <n v="103447"/>
    <m/>
  </r>
  <r>
    <x v="3"/>
    <x v="2"/>
    <x v="9"/>
    <x v="1"/>
    <s v="Rijksuniversiteit Groningen"/>
    <n v="98164"/>
    <m/>
  </r>
  <r>
    <x v="3"/>
    <x v="2"/>
    <x v="10"/>
    <x v="1"/>
    <s v="Rijksuniversiteit Groningen"/>
    <n v="95578"/>
    <m/>
  </r>
  <r>
    <x v="3"/>
    <x v="2"/>
    <x v="11"/>
    <x v="1"/>
    <s v="Rijksuniversiteit Groningen"/>
    <n v="151598"/>
    <m/>
  </r>
  <r>
    <x v="3"/>
    <x v="2"/>
    <x v="12"/>
    <x v="1"/>
    <s v="Rijksuniversiteit Groningen"/>
    <m/>
    <m/>
  </r>
  <r>
    <x v="3"/>
    <x v="2"/>
    <x v="13"/>
    <x v="1"/>
    <s v="Rijksuniversiteit Groningen"/>
    <m/>
    <m/>
  </r>
  <r>
    <x v="3"/>
    <x v="2"/>
    <x v="14"/>
    <x v="1"/>
    <s v="Rijksuniversiteit Groningen"/>
    <n v="1647739"/>
    <m/>
  </r>
  <r>
    <x v="4"/>
    <x v="0"/>
    <x v="0"/>
    <x v="1"/>
    <s v="Rijksuniversiteit Groningen"/>
    <m/>
    <n v="859"/>
  </r>
  <r>
    <x v="4"/>
    <x v="1"/>
    <x v="0"/>
    <x v="1"/>
    <s v="Rijksuniversiteit Groningen"/>
    <m/>
    <n v="3211"/>
  </r>
  <r>
    <x v="4"/>
    <x v="2"/>
    <x v="1"/>
    <x v="1"/>
    <s v="Rijksuniversiteit Groningen"/>
    <n v="993572"/>
    <m/>
  </r>
  <r>
    <x v="4"/>
    <x v="2"/>
    <x v="2"/>
    <x v="1"/>
    <s v="Rijksuniversiteit Groningen"/>
    <n v="248493"/>
    <m/>
  </r>
  <r>
    <x v="4"/>
    <x v="2"/>
    <x v="3"/>
    <x v="1"/>
    <s v="Rijksuniversiteit Groningen"/>
    <n v="359120"/>
    <m/>
  </r>
  <r>
    <x v="4"/>
    <x v="2"/>
    <x v="4"/>
    <x v="1"/>
    <s v="Rijksuniversiteit Groningen"/>
    <m/>
    <m/>
  </r>
  <r>
    <x v="4"/>
    <x v="2"/>
    <x v="5"/>
    <x v="1"/>
    <s v="Rijksuniversiteit Groningen"/>
    <m/>
    <m/>
  </r>
  <r>
    <x v="4"/>
    <x v="2"/>
    <x v="6"/>
    <x v="1"/>
    <s v="Rijksuniversiteit Groningen"/>
    <n v="57769"/>
    <m/>
  </r>
  <r>
    <x v="4"/>
    <x v="2"/>
    <x v="7"/>
    <x v="1"/>
    <s v="Rijksuniversiteit Groningen"/>
    <n v="60237"/>
    <m/>
  </r>
  <r>
    <x v="4"/>
    <x v="2"/>
    <x v="8"/>
    <x v="1"/>
    <s v="Rijksuniversiteit Groningen"/>
    <n v="192065"/>
    <m/>
  </r>
  <r>
    <x v="4"/>
    <x v="2"/>
    <x v="9"/>
    <x v="1"/>
    <s v="Rijksuniversiteit Groningen"/>
    <n v="93695"/>
    <m/>
  </r>
  <r>
    <x v="4"/>
    <x v="2"/>
    <x v="10"/>
    <x v="1"/>
    <s v="Rijksuniversiteit Groningen"/>
    <n v="87827"/>
    <m/>
  </r>
  <r>
    <x v="4"/>
    <x v="2"/>
    <x v="11"/>
    <x v="1"/>
    <s v="Rijksuniversiteit Groningen"/>
    <n v="146202"/>
    <m/>
  </r>
  <r>
    <x v="4"/>
    <x v="2"/>
    <x v="12"/>
    <x v="1"/>
    <s v="Rijksuniversiteit Groningen"/>
    <m/>
    <m/>
  </r>
  <r>
    <x v="4"/>
    <x v="2"/>
    <x v="13"/>
    <x v="1"/>
    <s v="Rijksuniversiteit Groningen"/>
    <m/>
    <m/>
  </r>
  <r>
    <x v="4"/>
    <x v="2"/>
    <x v="14"/>
    <x v="1"/>
    <s v="Rijksuniversiteit Groningen"/>
    <n v="972020"/>
    <m/>
  </r>
  <r>
    <x v="0"/>
    <x v="0"/>
    <x v="0"/>
    <x v="2"/>
    <s v="Leiden University"/>
    <m/>
    <n v="1085"/>
  </r>
  <r>
    <x v="0"/>
    <x v="1"/>
    <x v="0"/>
    <x v="2"/>
    <s v="Leiden University"/>
    <m/>
    <n v="3662"/>
  </r>
  <r>
    <x v="0"/>
    <x v="2"/>
    <x v="1"/>
    <x v="2"/>
    <s v="Leiden University"/>
    <n v="888697"/>
    <m/>
  </r>
  <r>
    <x v="0"/>
    <x v="2"/>
    <x v="2"/>
    <x v="2"/>
    <s v="Leiden University"/>
    <n v="249609"/>
    <m/>
  </r>
  <r>
    <x v="0"/>
    <x v="2"/>
    <x v="3"/>
    <x v="2"/>
    <s v="Leiden University"/>
    <n v="314554"/>
    <m/>
  </r>
  <r>
    <x v="0"/>
    <x v="2"/>
    <x v="4"/>
    <x v="2"/>
    <s v="Leiden University"/>
    <m/>
    <m/>
  </r>
  <r>
    <x v="0"/>
    <x v="2"/>
    <x v="5"/>
    <x v="2"/>
    <s v="Leiden University"/>
    <m/>
    <m/>
  </r>
  <r>
    <x v="0"/>
    <x v="2"/>
    <x v="6"/>
    <x v="2"/>
    <s v="Leiden University"/>
    <n v="51096"/>
    <m/>
  </r>
  <r>
    <x v="0"/>
    <x v="2"/>
    <x v="7"/>
    <x v="2"/>
    <s v="Leiden University"/>
    <n v="84202"/>
    <m/>
  </r>
  <r>
    <x v="0"/>
    <x v="2"/>
    <x v="8"/>
    <x v="2"/>
    <s v="Leiden University"/>
    <n v="149354"/>
    <m/>
  </r>
  <r>
    <x v="0"/>
    <x v="2"/>
    <x v="9"/>
    <x v="2"/>
    <s v="Leiden University"/>
    <n v="117581"/>
    <m/>
  </r>
  <r>
    <x v="0"/>
    <x v="2"/>
    <x v="10"/>
    <x v="2"/>
    <s v="Leiden University"/>
    <n v="122228"/>
    <m/>
  </r>
  <r>
    <x v="0"/>
    <x v="2"/>
    <x v="11"/>
    <x v="2"/>
    <s v="Leiden University"/>
    <n v="173437"/>
    <m/>
  </r>
  <r>
    <x v="0"/>
    <x v="2"/>
    <x v="12"/>
    <x v="2"/>
    <s v="Leiden University"/>
    <m/>
    <m/>
  </r>
  <r>
    <x v="0"/>
    <x v="2"/>
    <x v="13"/>
    <x v="2"/>
    <s v="Leiden University"/>
    <m/>
    <m/>
  </r>
  <r>
    <x v="0"/>
    <x v="2"/>
    <x v="14"/>
    <x v="2"/>
    <s v="Leiden University"/>
    <n v="1511242"/>
    <m/>
  </r>
  <r>
    <x v="1"/>
    <x v="0"/>
    <x v="0"/>
    <x v="2"/>
    <s v="Leiden University"/>
    <m/>
    <n v="1086"/>
  </r>
  <r>
    <x v="1"/>
    <x v="1"/>
    <x v="0"/>
    <x v="2"/>
    <s v="Leiden University"/>
    <m/>
    <n v="3373"/>
  </r>
  <r>
    <x v="1"/>
    <x v="2"/>
    <x v="1"/>
    <x v="2"/>
    <s v="Leiden University"/>
    <n v="858132"/>
    <m/>
  </r>
  <r>
    <x v="1"/>
    <x v="2"/>
    <x v="2"/>
    <x v="2"/>
    <s v="Leiden University"/>
    <n v="192004"/>
    <m/>
  </r>
  <r>
    <x v="1"/>
    <x v="2"/>
    <x v="3"/>
    <x v="2"/>
    <s v="Leiden University"/>
    <n v="295478"/>
    <m/>
  </r>
  <r>
    <x v="1"/>
    <x v="2"/>
    <x v="4"/>
    <x v="2"/>
    <s v="Leiden University"/>
    <m/>
    <m/>
  </r>
  <r>
    <x v="1"/>
    <x v="2"/>
    <x v="5"/>
    <x v="2"/>
    <s v="Leiden University"/>
    <m/>
    <m/>
  </r>
  <r>
    <x v="1"/>
    <x v="2"/>
    <x v="6"/>
    <x v="2"/>
    <s v="Leiden University"/>
    <n v="51096"/>
    <m/>
  </r>
  <r>
    <x v="1"/>
    <x v="2"/>
    <x v="7"/>
    <x v="2"/>
    <s v="Leiden University"/>
    <n v="77705"/>
    <m/>
  </r>
  <r>
    <x v="1"/>
    <x v="2"/>
    <x v="8"/>
    <x v="2"/>
    <s v="Leiden University"/>
    <n v="146426"/>
    <m/>
  </r>
  <r>
    <x v="1"/>
    <x v="2"/>
    <x v="9"/>
    <x v="2"/>
    <s v="Leiden University"/>
    <n v="117581"/>
    <m/>
  </r>
  <r>
    <x v="1"/>
    <x v="2"/>
    <x v="10"/>
    <x v="2"/>
    <s v="Leiden University"/>
    <n v="92657"/>
    <m/>
  </r>
  <r>
    <x v="1"/>
    <x v="2"/>
    <x v="11"/>
    <x v="2"/>
    <s v="Leiden University"/>
    <n v="168492"/>
    <m/>
  </r>
  <r>
    <x v="1"/>
    <x v="2"/>
    <x v="12"/>
    <x v="2"/>
    <s v="Leiden University"/>
    <m/>
    <m/>
  </r>
  <r>
    <x v="1"/>
    <x v="2"/>
    <x v="13"/>
    <x v="2"/>
    <s v="Leiden University"/>
    <m/>
    <m/>
  </r>
  <r>
    <x v="1"/>
    <x v="2"/>
    <x v="14"/>
    <x v="2"/>
    <s v="Leiden University"/>
    <n v="1373428"/>
    <m/>
  </r>
  <r>
    <x v="2"/>
    <x v="0"/>
    <x v="0"/>
    <x v="2"/>
    <s v="Leiden University"/>
    <m/>
    <n v="1071"/>
  </r>
  <r>
    <x v="2"/>
    <x v="1"/>
    <x v="0"/>
    <x v="2"/>
    <s v="Leiden University"/>
    <m/>
    <n v="3323"/>
  </r>
  <r>
    <x v="2"/>
    <x v="2"/>
    <x v="1"/>
    <x v="2"/>
    <s v="Leiden University"/>
    <n v="834524"/>
    <m/>
  </r>
  <r>
    <x v="2"/>
    <x v="2"/>
    <x v="2"/>
    <x v="2"/>
    <s v="Leiden University"/>
    <n v="190232"/>
    <m/>
  </r>
  <r>
    <x v="2"/>
    <x v="2"/>
    <x v="3"/>
    <x v="2"/>
    <s v="Leiden University"/>
    <n v="280193"/>
    <m/>
  </r>
  <r>
    <x v="2"/>
    <x v="2"/>
    <x v="4"/>
    <x v="2"/>
    <s v="Leiden University"/>
    <m/>
    <m/>
  </r>
  <r>
    <x v="2"/>
    <x v="2"/>
    <x v="5"/>
    <x v="2"/>
    <s v="Leiden University"/>
    <m/>
    <m/>
  </r>
  <r>
    <x v="2"/>
    <x v="2"/>
    <x v="6"/>
    <x v="2"/>
    <s v="Leiden University"/>
    <n v="50543"/>
    <m/>
  </r>
  <r>
    <x v="2"/>
    <x v="2"/>
    <x v="7"/>
    <x v="2"/>
    <s v="Leiden University"/>
    <n v="77252"/>
    <m/>
  </r>
  <r>
    <x v="2"/>
    <x v="2"/>
    <x v="8"/>
    <x v="2"/>
    <s v="Leiden University"/>
    <n v="144975"/>
    <m/>
  </r>
  <r>
    <x v="2"/>
    <x v="2"/>
    <x v="9"/>
    <x v="2"/>
    <s v="Leiden University"/>
    <n v="118214"/>
    <m/>
  </r>
  <r>
    <x v="2"/>
    <x v="2"/>
    <x v="10"/>
    <x v="2"/>
    <s v="Leiden University"/>
    <n v="96022"/>
    <m/>
  </r>
  <r>
    <x v="2"/>
    <x v="2"/>
    <x v="11"/>
    <x v="2"/>
    <s v="Leiden University"/>
    <n v="168240"/>
    <m/>
  </r>
  <r>
    <x v="2"/>
    <x v="2"/>
    <x v="12"/>
    <x v="2"/>
    <s v="Leiden University"/>
    <m/>
    <m/>
  </r>
  <r>
    <x v="2"/>
    <x v="2"/>
    <x v="13"/>
    <x v="2"/>
    <s v="Leiden University"/>
    <m/>
    <m/>
  </r>
  <r>
    <x v="2"/>
    <x v="2"/>
    <x v="14"/>
    <x v="2"/>
    <s v="Leiden University"/>
    <n v="1362807"/>
    <m/>
  </r>
  <r>
    <x v="3"/>
    <x v="0"/>
    <x v="0"/>
    <x v="2"/>
    <s v="Leiden University"/>
    <m/>
    <n v="842"/>
  </r>
  <r>
    <x v="3"/>
    <x v="1"/>
    <x v="0"/>
    <x v="2"/>
    <s v="Leiden University"/>
    <m/>
    <n v="3156"/>
  </r>
  <r>
    <x v="3"/>
    <x v="2"/>
    <x v="1"/>
    <x v="2"/>
    <s v="Leiden University"/>
    <n v="766527"/>
    <m/>
  </r>
  <r>
    <x v="3"/>
    <x v="2"/>
    <x v="2"/>
    <x v="2"/>
    <s v="Leiden University"/>
    <n v="186096"/>
    <m/>
  </r>
  <r>
    <x v="3"/>
    <x v="2"/>
    <x v="3"/>
    <x v="2"/>
    <s v="Leiden University"/>
    <n v="266779"/>
    <m/>
  </r>
  <r>
    <x v="3"/>
    <x v="2"/>
    <x v="4"/>
    <x v="2"/>
    <s v="Leiden University"/>
    <m/>
    <m/>
  </r>
  <r>
    <x v="3"/>
    <x v="2"/>
    <x v="5"/>
    <x v="2"/>
    <s v="Leiden University"/>
    <m/>
    <m/>
  </r>
  <r>
    <x v="3"/>
    <x v="2"/>
    <x v="6"/>
    <x v="2"/>
    <s v="Leiden University"/>
    <n v="50197"/>
    <m/>
  </r>
  <r>
    <x v="3"/>
    <x v="2"/>
    <x v="7"/>
    <x v="2"/>
    <s v="Leiden University"/>
    <n v="65900"/>
    <m/>
  </r>
  <r>
    <x v="3"/>
    <x v="2"/>
    <x v="8"/>
    <x v="2"/>
    <s v="Leiden University"/>
    <n v="136770"/>
    <m/>
  </r>
  <r>
    <x v="3"/>
    <x v="2"/>
    <x v="9"/>
    <x v="2"/>
    <s v="Leiden University"/>
    <n v="115052"/>
    <m/>
  </r>
  <r>
    <x v="3"/>
    <x v="2"/>
    <x v="10"/>
    <x v="2"/>
    <s v="Leiden University"/>
    <n v="88545"/>
    <m/>
  </r>
  <r>
    <x v="3"/>
    <x v="2"/>
    <x v="11"/>
    <x v="2"/>
    <s v="Leiden University"/>
    <n v="160430"/>
    <m/>
  </r>
  <r>
    <x v="3"/>
    <x v="2"/>
    <x v="12"/>
    <x v="2"/>
    <s v="Leiden University"/>
    <m/>
    <m/>
  </r>
  <r>
    <x v="3"/>
    <x v="2"/>
    <x v="13"/>
    <x v="2"/>
    <s v="Leiden University"/>
    <m/>
    <m/>
  </r>
  <r>
    <x v="3"/>
    <x v="2"/>
    <x v="14"/>
    <x v="2"/>
    <s v="Leiden University"/>
    <n v="1319703"/>
    <m/>
  </r>
  <r>
    <x v="4"/>
    <x v="0"/>
    <x v="0"/>
    <x v="2"/>
    <s v="Leiden University"/>
    <m/>
    <n v="998"/>
  </r>
  <r>
    <x v="4"/>
    <x v="1"/>
    <x v="0"/>
    <x v="2"/>
    <s v="Leiden University"/>
    <m/>
    <n v="3062"/>
  </r>
  <r>
    <x v="4"/>
    <x v="2"/>
    <x v="1"/>
    <x v="2"/>
    <s v="Leiden University"/>
    <n v="731332"/>
    <m/>
  </r>
  <r>
    <x v="4"/>
    <x v="2"/>
    <x v="2"/>
    <x v="2"/>
    <s v="Leiden University"/>
    <n v="183523"/>
    <m/>
  </r>
  <r>
    <x v="4"/>
    <x v="2"/>
    <x v="3"/>
    <x v="2"/>
    <s v="Leiden University"/>
    <n v="252247"/>
    <m/>
  </r>
  <r>
    <x v="4"/>
    <x v="2"/>
    <x v="4"/>
    <x v="2"/>
    <s v="Leiden University"/>
    <m/>
    <m/>
  </r>
  <r>
    <x v="4"/>
    <x v="2"/>
    <x v="5"/>
    <x v="2"/>
    <s v="Leiden University"/>
    <m/>
    <m/>
  </r>
  <r>
    <x v="4"/>
    <x v="2"/>
    <x v="6"/>
    <x v="2"/>
    <s v="Leiden University"/>
    <n v="49751"/>
    <m/>
  </r>
  <r>
    <x v="4"/>
    <x v="2"/>
    <x v="7"/>
    <x v="2"/>
    <s v="Leiden University"/>
    <n v="62313"/>
    <m/>
  </r>
  <r>
    <x v="4"/>
    <x v="2"/>
    <x v="8"/>
    <x v="2"/>
    <s v="Leiden University"/>
    <n v="129670"/>
    <m/>
  </r>
  <r>
    <x v="4"/>
    <x v="2"/>
    <x v="9"/>
    <x v="2"/>
    <s v="Leiden University"/>
    <n v="114969"/>
    <m/>
  </r>
  <r>
    <x v="4"/>
    <x v="2"/>
    <x v="10"/>
    <x v="2"/>
    <s v="Leiden University"/>
    <n v="77249"/>
    <m/>
  </r>
  <r>
    <x v="4"/>
    <x v="2"/>
    <x v="11"/>
    <x v="2"/>
    <s v="Leiden University"/>
    <n v="152883"/>
    <m/>
  </r>
  <r>
    <x v="4"/>
    <x v="2"/>
    <x v="12"/>
    <x v="2"/>
    <s v="Leiden University"/>
    <m/>
    <m/>
  </r>
  <r>
    <x v="4"/>
    <x v="2"/>
    <x v="13"/>
    <x v="2"/>
    <s v="Leiden University"/>
    <m/>
    <m/>
  </r>
  <r>
    <x v="4"/>
    <x v="2"/>
    <x v="14"/>
    <x v="2"/>
    <s v="Leiden University"/>
    <n v="1308064"/>
    <m/>
  </r>
  <r>
    <x v="0"/>
    <x v="0"/>
    <x v="0"/>
    <x v="3"/>
    <s v="Universiteit Utrecht"/>
    <m/>
    <n v="1138"/>
  </r>
  <r>
    <x v="0"/>
    <x v="1"/>
    <x v="0"/>
    <x v="3"/>
    <s v="Universiteit Utrecht"/>
    <m/>
    <n v="5268"/>
  </r>
  <r>
    <x v="0"/>
    <x v="2"/>
    <x v="1"/>
    <x v="3"/>
    <s v="Universiteit Utrecht"/>
    <n v="1652545"/>
    <m/>
  </r>
  <r>
    <x v="0"/>
    <x v="2"/>
    <x v="2"/>
    <x v="3"/>
    <s v="Universiteit Utrecht"/>
    <n v="397812"/>
    <m/>
  </r>
  <r>
    <x v="0"/>
    <x v="2"/>
    <x v="3"/>
    <x v="3"/>
    <s v="Universiteit Utrecht"/>
    <n v="473611"/>
    <m/>
  </r>
  <r>
    <x v="0"/>
    <x v="2"/>
    <x v="4"/>
    <x v="3"/>
    <s v="Universiteit Utrecht"/>
    <m/>
    <m/>
  </r>
  <r>
    <x v="0"/>
    <x v="2"/>
    <x v="5"/>
    <x v="3"/>
    <s v="Universiteit Utrecht"/>
    <m/>
    <m/>
  </r>
  <r>
    <x v="0"/>
    <x v="2"/>
    <x v="6"/>
    <x v="3"/>
    <s v="Universiteit Utrecht"/>
    <n v="77048"/>
    <m/>
  </r>
  <r>
    <x v="0"/>
    <x v="2"/>
    <x v="7"/>
    <x v="3"/>
    <s v="Universiteit Utrecht"/>
    <n v="88363"/>
    <m/>
  </r>
  <r>
    <x v="0"/>
    <x v="2"/>
    <x v="8"/>
    <x v="3"/>
    <s v="Universiteit Utrecht"/>
    <n v="111767"/>
    <m/>
  </r>
  <r>
    <x v="0"/>
    <x v="2"/>
    <x v="9"/>
    <x v="3"/>
    <s v="Universiteit Utrecht"/>
    <n v="162510"/>
    <m/>
  </r>
  <r>
    <x v="0"/>
    <x v="2"/>
    <x v="10"/>
    <x v="3"/>
    <s v="Universiteit Utrecht"/>
    <n v="172573"/>
    <m/>
  </r>
  <r>
    <x v="0"/>
    <x v="2"/>
    <x v="11"/>
    <x v="3"/>
    <s v="Universiteit Utrecht"/>
    <n v="212246"/>
    <m/>
  </r>
  <r>
    <x v="0"/>
    <x v="2"/>
    <x v="12"/>
    <x v="3"/>
    <s v="Universiteit Utrecht"/>
    <m/>
    <m/>
  </r>
  <r>
    <x v="0"/>
    <x v="2"/>
    <x v="13"/>
    <x v="3"/>
    <s v="Universiteit Utrecht"/>
    <m/>
    <m/>
  </r>
  <r>
    <x v="0"/>
    <x v="2"/>
    <x v="14"/>
    <x v="3"/>
    <s v="Universiteit Utrecht"/>
    <n v="1919524"/>
    <m/>
  </r>
  <r>
    <x v="1"/>
    <x v="0"/>
    <x v="0"/>
    <x v="3"/>
    <s v="Universiteit Utrecht"/>
    <m/>
    <n v="1298"/>
  </r>
  <r>
    <x v="1"/>
    <x v="1"/>
    <x v="0"/>
    <x v="3"/>
    <s v="Universiteit Utrecht"/>
    <m/>
    <n v="4969"/>
  </r>
  <r>
    <x v="1"/>
    <x v="2"/>
    <x v="1"/>
    <x v="3"/>
    <s v="Universiteit Utrecht"/>
    <n v="1594707"/>
    <m/>
  </r>
  <r>
    <x v="1"/>
    <x v="2"/>
    <x v="2"/>
    <x v="3"/>
    <s v="Universiteit Utrecht"/>
    <n v="364651"/>
    <m/>
  </r>
  <r>
    <x v="1"/>
    <x v="2"/>
    <x v="3"/>
    <x v="3"/>
    <s v="Universiteit Utrecht"/>
    <n v="495851"/>
    <m/>
  </r>
  <r>
    <x v="1"/>
    <x v="2"/>
    <x v="4"/>
    <x v="3"/>
    <s v="Universiteit Utrecht"/>
    <m/>
    <m/>
  </r>
  <r>
    <x v="1"/>
    <x v="2"/>
    <x v="5"/>
    <x v="3"/>
    <s v="Universiteit Utrecht"/>
    <m/>
    <m/>
  </r>
  <r>
    <x v="1"/>
    <x v="2"/>
    <x v="6"/>
    <x v="3"/>
    <s v="Universiteit Utrecht"/>
    <n v="77048"/>
    <m/>
  </r>
  <r>
    <x v="1"/>
    <x v="2"/>
    <x v="7"/>
    <x v="3"/>
    <s v="Universiteit Utrecht"/>
    <n v="78197"/>
    <m/>
  </r>
  <r>
    <x v="1"/>
    <x v="2"/>
    <x v="8"/>
    <x v="3"/>
    <s v="Universiteit Utrecht"/>
    <n v="109575"/>
    <m/>
  </r>
  <r>
    <x v="1"/>
    <x v="2"/>
    <x v="9"/>
    <x v="3"/>
    <s v="Universiteit Utrecht"/>
    <n v="162510"/>
    <m/>
  </r>
  <r>
    <x v="1"/>
    <x v="2"/>
    <x v="10"/>
    <x v="3"/>
    <s v="Universiteit Utrecht"/>
    <n v="140099"/>
    <m/>
  </r>
  <r>
    <x v="1"/>
    <x v="2"/>
    <x v="11"/>
    <x v="3"/>
    <s v="Universiteit Utrecht"/>
    <n v="205553"/>
    <m/>
  </r>
  <r>
    <x v="1"/>
    <x v="2"/>
    <x v="12"/>
    <x v="3"/>
    <s v="Universiteit Utrecht"/>
    <m/>
    <m/>
  </r>
  <r>
    <x v="1"/>
    <x v="2"/>
    <x v="13"/>
    <x v="3"/>
    <s v="Universiteit Utrecht"/>
    <m/>
    <m/>
  </r>
  <r>
    <x v="1"/>
    <x v="2"/>
    <x v="14"/>
    <x v="3"/>
    <s v="Universiteit Utrecht"/>
    <n v="1740808"/>
    <m/>
  </r>
  <r>
    <x v="2"/>
    <x v="0"/>
    <x v="0"/>
    <x v="3"/>
    <s v="Universiteit Utrecht"/>
    <m/>
    <n v="1288"/>
  </r>
  <r>
    <x v="2"/>
    <x v="1"/>
    <x v="0"/>
    <x v="3"/>
    <s v="Universiteit Utrecht"/>
    <m/>
    <n v="4951"/>
  </r>
  <r>
    <x v="2"/>
    <x v="2"/>
    <x v="1"/>
    <x v="3"/>
    <s v="Universiteit Utrecht"/>
    <n v="1552987"/>
    <m/>
  </r>
  <r>
    <x v="2"/>
    <x v="2"/>
    <x v="2"/>
    <x v="3"/>
    <s v="Universiteit Utrecht"/>
    <n v="356267"/>
    <m/>
  </r>
  <r>
    <x v="2"/>
    <x v="2"/>
    <x v="3"/>
    <x v="3"/>
    <s v="Universiteit Utrecht"/>
    <n v="487116"/>
    <m/>
  </r>
  <r>
    <x v="2"/>
    <x v="2"/>
    <x v="4"/>
    <x v="3"/>
    <s v="Universiteit Utrecht"/>
    <m/>
    <m/>
  </r>
  <r>
    <x v="2"/>
    <x v="2"/>
    <x v="5"/>
    <x v="3"/>
    <s v="Universiteit Utrecht"/>
    <m/>
    <m/>
  </r>
  <r>
    <x v="2"/>
    <x v="2"/>
    <x v="6"/>
    <x v="3"/>
    <s v="Universiteit Utrecht"/>
    <n v="76380"/>
    <m/>
  </r>
  <r>
    <x v="2"/>
    <x v="2"/>
    <x v="7"/>
    <x v="3"/>
    <s v="Universiteit Utrecht"/>
    <n v="80006"/>
    <m/>
  </r>
  <r>
    <x v="2"/>
    <x v="2"/>
    <x v="8"/>
    <x v="3"/>
    <s v="Universiteit Utrecht"/>
    <n v="108490"/>
    <m/>
  </r>
  <r>
    <x v="2"/>
    <x v="2"/>
    <x v="9"/>
    <x v="3"/>
    <s v="Universiteit Utrecht"/>
    <n v="163384"/>
    <m/>
  </r>
  <r>
    <x v="2"/>
    <x v="2"/>
    <x v="10"/>
    <x v="3"/>
    <s v="Universiteit Utrecht"/>
    <n v="131565"/>
    <m/>
  </r>
  <r>
    <x v="2"/>
    <x v="2"/>
    <x v="11"/>
    <x v="3"/>
    <s v="Universiteit Utrecht"/>
    <n v="198163"/>
    <m/>
  </r>
  <r>
    <x v="2"/>
    <x v="2"/>
    <x v="12"/>
    <x v="3"/>
    <s v="Universiteit Utrecht"/>
    <m/>
    <m/>
  </r>
  <r>
    <x v="2"/>
    <x v="2"/>
    <x v="13"/>
    <x v="3"/>
    <s v="Universiteit Utrecht"/>
    <m/>
    <m/>
  </r>
  <r>
    <x v="2"/>
    <x v="2"/>
    <x v="14"/>
    <x v="3"/>
    <s v="Universiteit Utrecht"/>
    <n v="1796641"/>
    <m/>
  </r>
  <r>
    <x v="3"/>
    <x v="0"/>
    <x v="0"/>
    <x v="3"/>
    <s v="Universiteit Utrecht"/>
    <m/>
    <n v="1153"/>
  </r>
  <r>
    <x v="3"/>
    <x v="1"/>
    <x v="0"/>
    <x v="3"/>
    <s v="Universiteit Utrecht"/>
    <m/>
    <n v="4674"/>
  </r>
  <r>
    <x v="3"/>
    <x v="2"/>
    <x v="1"/>
    <x v="3"/>
    <s v="Universiteit Utrecht"/>
    <n v="1485309"/>
    <m/>
  </r>
  <r>
    <x v="3"/>
    <x v="2"/>
    <x v="2"/>
    <x v="3"/>
    <s v="Universiteit Utrecht"/>
    <n v="342323"/>
    <m/>
  </r>
  <r>
    <x v="3"/>
    <x v="2"/>
    <x v="3"/>
    <x v="3"/>
    <s v="Universiteit Utrecht"/>
    <n v="481757"/>
    <m/>
  </r>
  <r>
    <x v="3"/>
    <x v="2"/>
    <x v="4"/>
    <x v="3"/>
    <s v="Universiteit Utrecht"/>
    <m/>
    <m/>
  </r>
  <r>
    <x v="3"/>
    <x v="2"/>
    <x v="5"/>
    <x v="3"/>
    <s v="Universiteit Utrecht"/>
    <m/>
    <m/>
  </r>
  <r>
    <x v="3"/>
    <x v="2"/>
    <x v="6"/>
    <x v="3"/>
    <s v="Universiteit Utrecht"/>
    <n v="74339"/>
    <m/>
  </r>
  <r>
    <x v="3"/>
    <x v="2"/>
    <x v="7"/>
    <x v="3"/>
    <s v="Universiteit Utrecht"/>
    <n v="75590"/>
    <m/>
  </r>
  <r>
    <x v="3"/>
    <x v="2"/>
    <x v="8"/>
    <x v="3"/>
    <s v="Universiteit Utrecht"/>
    <n v="121438"/>
    <m/>
  </r>
  <r>
    <x v="3"/>
    <x v="2"/>
    <x v="9"/>
    <x v="3"/>
    <s v="Universiteit Utrecht"/>
    <n v="157157"/>
    <m/>
  </r>
  <r>
    <x v="3"/>
    <x v="2"/>
    <x v="10"/>
    <x v="3"/>
    <s v="Universiteit Utrecht"/>
    <n v="129493"/>
    <m/>
  </r>
  <r>
    <x v="3"/>
    <x v="2"/>
    <x v="11"/>
    <x v="3"/>
    <s v="Universiteit Utrecht"/>
    <n v="190012"/>
    <m/>
  </r>
  <r>
    <x v="3"/>
    <x v="2"/>
    <x v="12"/>
    <x v="3"/>
    <s v="Universiteit Utrecht"/>
    <m/>
    <m/>
  </r>
  <r>
    <x v="3"/>
    <x v="2"/>
    <x v="13"/>
    <x v="3"/>
    <s v="Universiteit Utrecht"/>
    <m/>
    <m/>
  </r>
  <r>
    <x v="3"/>
    <x v="2"/>
    <x v="14"/>
    <x v="3"/>
    <s v="Universiteit Utrecht"/>
    <n v="1616582"/>
    <m/>
  </r>
  <r>
    <x v="4"/>
    <x v="0"/>
    <x v="0"/>
    <x v="3"/>
    <s v="Universiteit Utrecht"/>
    <m/>
    <n v="1152"/>
  </r>
  <r>
    <x v="4"/>
    <x v="1"/>
    <x v="0"/>
    <x v="3"/>
    <s v="Universiteit Utrecht"/>
    <m/>
    <n v="4454"/>
  </r>
  <r>
    <x v="4"/>
    <x v="2"/>
    <x v="1"/>
    <x v="3"/>
    <s v="Universiteit Utrecht"/>
    <n v="1429954"/>
    <m/>
  </r>
  <r>
    <x v="4"/>
    <x v="2"/>
    <x v="2"/>
    <x v="3"/>
    <s v="Universiteit Utrecht"/>
    <n v="330854"/>
    <m/>
  </r>
  <r>
    <x v="4"/>
    <x v="2"/>
    <x v="3"/>
    <x v="3"/>
    <s v="Universiteit Utrecht"/>
    <n v="471842"/>
    <m/>
  </r>
  <r>
    <x v="4"/>
    <x v="2"/>
    <x v="4"/>
    <x v="3"/>
    <s v="Universiteit Utrecht"/>
    <m/>
    <m/>
  </r>
  <r>
    <x v="4"/>
    <x v="2"/>
    <x v="5"/>
    <x v="3"/>
    <s v="Universiteit Utrecht"/>
    <m/>
    <m/>
  </r>
  <r>
    <x v="4"/>
    <x v="2"/>
    <x v="6"/>
    <x v="3"/>
    <s v="Universiteit Utrecht"/>
    <n v="72484"/>
    <m/>
  </r>
  <r>
    <x v="4"/>
    <x v="2"/>
    <x v="7"/>
    <x v="3"/>
    <s v="Universiteit Utrecht"/>
    <n v="64613"/>
    <m/>
  </r>
  <r>
    <x v="4"/>
    <x v="2"/>
    <x v="8"/>
    <x v="3"/>
    <s v="Universiteit Utrecht"/>
    <n v="115635"/>
    <m/>
  </r>
  <r>
    <x v="4"/>
    <x v="2"/>
    <x v="9"/>
    <x v="3"/>
    <s v="Universiteit Utrecht"/>
    <n v="151506"/>
    <m/>
  </r>
  <r>
    <x v="4"/>
    <x v="2"/>
    <x v="10"/>
    <x v="3"/>
    <s v="Universiteit Utrecht"/>
    <n v="106294"/>
    <m/>
  </r>
  <r>
    <x v="4"/>
    <x v="2"/>
    <x v="11"/>
    <x v="3"/>
    <s v="Universiteit Utrecht"/>
    <n v="178317"/>
    <m/>
  </r>
  <r>
    <x v="4"/>
    <x v="2"/>
    <x v="12"/>
    <x v="3"/>
    <s v="Universiteit Utrecht"/>
    <m/>
    <m/>
  </r>
  <r>
    <x v="4"/>
    <x v="2"/>
    <x v="13"/>
    <x v="3"/>
    <s v="Universiteit Utrecht"/>
    <m/>
    <m/>
  </r>
  <r>
    <x v="4"/>
    <x v="2"/>
    <x v="14"/>
    <x v="3"/>
    <s v="Universiteit Utrecht"/>
    <n v="1532499"/>
    <m/>
  </r>
  <r>
    <x v="0"/>
    <x v="0"/>
    <x v="0"/>
    <x v="4"/>
    <s v="Vrije Universiteit"/>
    <m/>
    <n v="468"/>
  </r>
  <r>
    <x v="0"/>
    <x v="1"/>
    <x v="0"/>
    <x v="4"/>
    <s v="Vrije Universiteit"/>
    <m/>
    <n v="3468"/>
  </r>
  <r>
    <x v="0"/>
    <x v="2"/>
    <x v="1"/>
    <x v="4"/>
    <s v="Vrije Universiteit"/>
    <n v="1015311"/>
    <m/>
  </r>
  <r>
    <x v="0"/>
    <x v="2"/>
    <x v="2"/>
    <x v="4"/>
    <s v="Vrije Universiteit"/>
    <n v="254377"/>
    <m/>
  </r>
  <r>
    <x v="0"/>
    <x v="2"/>
    <x v="3"/>
    <x v="4"/>
    <s v="Vrije Universiteit"/>
    <n v="338463"/>
    <m/>
  </r>
  <r>
    <x v="0"/>
    <x v="2"/>
    <x v="4"/>
    <x v="4"/>
    <s v="Vrije Universiteit"/>
    <m/>
    <m/>
  </r>
  <r>
    <x v="0"/>
    <x v="2"/>
    <x v="5"/>
    <x v="4"/>
    <s v="Vrije Universiteit"/>
    <m/>
    <m/>
  </r>
  <r>
    <x v="0"/>
    <x v="2"/>
    <x v="6"/>
    <x v="4"/>
    <s v="Vrije Universiteit"/>
    <n v="53359"/>
    <m/>
  </r>
  <r>
    <x v="0"/>
    <x v="2"/>
    <x v="7"/>
    <x v="4"/>
    <s v="Vrije Universiteit"/>
    <n v="59208"/>
    <m/>
  </r>
  <r>
    <x v="0"/>
    <x v="2"/>
    <x v="8"/>
    <x v="4"/>
    <s v="Vrije Universiteit"/>
    <n v="97350"/>
    <m/>
  </r>
  <r>
    <x v="0"/>
    <x v="2"/>
    <x v="9"/>
    <x v="4"/>
    <s v="Vrije Universiteit"/>
    <n v="66689"/>
    <m/>
  </r>
  <r>
    <x v="0"/>
    <x v="2"/>
    <x v="10"/>
    <x v="4"/>
    <s v="Vrije Universiteit"/>
    <n v="123027"/>
    <m/>
  </r>
  <r>
    <x v="0"/>
    <x v="2"/>
    <x v="11"/>
    <x v="4"/>
    <s v="Vrije Universiteit"/>
    <n v="139548"/>
    <m/>
  </r>
  <r>
    <x v="0"/>
    <x v="2"/>
    <x v="12"/>
    <x v="4"/>
    <s v="Vrije Universiteit"/>
    <m/>
    <m/>
  </r>
  <r>
    <x v="0"/>
    <x v="2"/>
    <x v="13"/>
    <x v="4"/>
    <s v="Vrije Universiteit"/>
    <m/>
    <m/>
  </r>
  <r>
    <x v="0"/>
    <x v="2"/>
    <x v="14"/>
    <x v="4"/>
    <s v="Vrije Universiteit"/>
    <n v="1320668"/>
    <m/>
  </r>
  <r>
    <x v="1"/>
    <x v="0"/>
    <x v="0"/>
    <x v="4"/>
    <s v="Vrije Universiteit"/>
    <m/>
    <n v="573"/>
  </r>
  <r>
    <x v="1"/>
    <x v="1"/>
    <x v="0"/>
    <x v="4"/>
    <s v="Vrije Universiteit"/>
    <m/>
    <n v="3017"/>
  </r>
  <r>
    <x v="1"/>
    <x v="2"/>
    <x v="1"/>
    <x v="4"/>
    <s v="Vrije Universiteit"/>
    <n v="979775"/>
    <m/>
  </r>
  <r>
    <x v="1"/>
    <x v="2"/>
    <x v="2"/>
    <x v="4"/>
    <s v="Vrije Universiteit"/>
    <n v="218501"/>
    <m/>
  </r>
  <r>
    <x v="1"/>
    <x v="2"/>
    <x v="3"/>
    <x v="4"/>
    <s v="Vrije Universiteit"/>
    <n v="323930"/>
    <m/>
  </r>
  <r>
    <x v="1"/>
    <x v="2"/>
    <x v="4"/>
    <x v="4"/>
    <s v="Vrije Universiteit"/>
    <m/>
    <m/>
  </r>
  <r>
    <x v="1"/>
    <x v="2"/>
    <x v="5"/>
    <x v="4"/>
    <s v="Vrije Universiteit"/>
    <m/>
    <m/>
  </r>
  <r>
    <x v="1"/>
    <x v="2"/>
    <x v="6"/>
    <x v="4"/>
    <s v="Vrije Universiteit"/>
    <n v="53359"/>
    <m/>
  </r>
  <r>
    <x v="1"/>
    <x v="2"/>
    <x v="7"/>
    <x v="4"/>
    <s v="Vrije Universiteit"/>
    <n v="54679"/>
    <m/>
  </r>
  <r>
    <x v="1"/>
    <x v="2"/>
    <x v="8"/>
    <x v="4"/>
    <s v="Vrije Universiteit"/>
    <n v="95441"/>
    <m/>
  </r>
  <r>
    <x v="1"/>
    <x v="2"/>
    <x v="9"/>
    <x v="4"/>
    <s v="Vrije Universiteit"/>
    <n v="66689"/>
    <m/>
  </r>
  <r>
    <x v="1"/>
    <x v="2"/>
    <x v="10"/>
    <x v="4"/>
    <s v="Vrije Universiteit"/>
    <n v="95224"/>
    <m/>
  </r>
  <r>
    <x v="1"/>
    <x v="2"/>
    <x v="11"/>
    <x v="4"/>
    <s v="Vrije Universiteit"/>
    <n v="135488"/>
    <m/>
  </r>
  <r>
    <x v="1"/>
    <x v="2"/>
    <x v="12"/>
    <x v="4"/>
    <s v="Vrije Universiteit"/>
    <m/>
    <m/>
  </r>
  <r>
    <x v="1"/>
    <x v="2"/>
    <x v="13"/>
    <x v="4"/>
    <s v="Vrije Universiteit"/>
    <m/>
    <m/>
  </r>
  <r>
    <x v="1"/>
    <x v="2"/>
    <x v="14"/>
    <x v="4"/>
    <s v="Vrije Universiteit"/>
    <n v="993914"/>
    <m/>
  </r>
  <r>
    <x v="2"/>
    <x v="0"/>
    <x v="0"/>
    <x v="4"/>
    <s v="Vrije Universiteit"/>
    <m/>
    <n v="663"/>
  </r>
  <r>
    <x v="2"/>
    <x v="1"/>
    <x v="0"/>
    <x v="4"/>
    <s v="Vrije Universiteit"/>
    <m/>
    <n v="3028"/>
  </r>
  <r>
    <x v="2"/>
    <x v="2"/>
    <x v="1"/>
    <x v="4"/>
    <s v="Vrije Universiteit"/>
    <n v="941332"/>
    <m/>
  </r>
  <r>
    <x v="2"/>
    <x v="2"/>
    <x v="2"/>
    <x v="4"/>
    <s v="Vrije Universiteit"/>
    <n v="215012"/>
    <m/>
  </r>
  <r>
    <x v="2"/>
    <x v="2"/>
    <x v="3"/>
    <x v="4"/>
    <s v="Vrije Universiteit"/>
    <n v="319975"/>
    <m/>
  </r>
  <r>
    <x v="2"/>
    <x v="2"/>
    <x v="4"/>
    <x v="4"/>
    <s v="Vrije Universiteit"/>
    <m/>
    <m/>
  </r>
  <r>
    <x v="2"/>
    <x v="2"/>
    <x v="5"/>
    <x v="4"/>
    <s v="Vrije Universiteit"/>
    <m/>
    <m/>
  </r>
  <r>
    <x v="2"/>
    <x v="2"/>
    <x v="6"/>
    <x v="4"/>
    <s v="Vrije Universiteit"/>
    <n v="53304"/>
    <m/>
  </r>
  <r>
    <x v="2"/>
    <x v="2"/>
    <x v="7"/>
    <x v="4"/>
    <s v="Vrije Universiteit"/>
    <n v="53926"/>
    <m/>
  </r>
  <r>
    <x v="2"/>
    <x v="2"/>
    <x v="8"/>
    <x v="4"/>
    <s v="Vrije Universiteit"/>
    <n v="94497"/>
    <m/>
  </r>
  <r>
    <x v="2"/>
    <x v="2"/>
    <x v="9"/>
    <x v="4"/>
    <s v="Vrije Universiteit"/>
    <n v="48323"/>
    <m/>
  </r>
  <r>
    <x v="2"/>
    <x v="2"/>
    <x v="10"/>
    <x v="4"/>
    <s v="Vrije Universiteit"/>
    <n v="93209"/>
    <m/>
  </r>
  <r>
    <x v="2"/>
    <x v="2"/>
    <x v="11"/>
    <x v="4"/>
    <s v="Vrije Universiteit"/>
    <n v="133283"/>
    <m/>
  </r>
  <r>
    <x v="2"/>
    <x v="2"/>
    <x v="12"/>
    <x v="4"/>
    <s v="Vrije Universiteit"/>
    <m/>
    <m/>
  </r>
  <r>
    <x v="2"/>
    <x v="2"/>
    <x v="13"/>
    <x v="4"/>
    <s v="Vrije Universiteit"/>
    <m/>
    <m/>
  </r>
  <r>
    <x v="2"/>
    <x v="2"/>
    <x v="14"/>
    <x v="4"/>
    <s v="Vrije Universiteit"/>
    <n v="1075139"/>
    <m/>
  </r>
  <r>
    <x v="3"/>
    <x v="0"/>
    <x v="0"/>
    <x v="4"/>
    <s v="Vrije Universiteit"/>
    <m/>
    <n v="444"/>
  </r>
  <r>
    <x v="3"/>
    <x v="1"/>
    <x v="0"/>
    <x v="4"/>
    <s v="Vrije Universiteit"/>
    <m/>
    <n v="2898"/>
  </r>
  <r>
    <x v="3"/>
    <x v="2"/>
    <x v="1"/>
    <x v="4"/>
    <s v="Vrije Universiteit"/>
    <n v="888188"/>
    <m/>
  </r>
  <r>
    <x v="3"/>
    <x v="2"/>
    <x v="2"/>
    <x v="4"/>
    <s v="Vrije Universiteit"/>
    <n v="208065"/>
    <m/>
  </r>
  <r>
    <x v="3"/>
    <x v="2"/>
    <x v="3"/>
    <x v="4"/>
    <s v="Vrije Universiteit"/>
    <n v="310827"/>
    <m/>
  </r>
  <r>
    <x v="3"/>
    <x v="2"/>
    <x v="4"/>
    <x v="4"/>
    <s v="Vrije Universiteit"/>
    <m/>
    <m/>
  </r>
  <r>
    <x v="3"/>
    <x v="2"/>
    <x v="5"/>
    <x v="4"/>
    <s v="Vrije Universiteit"/>
    <m/>
    <m/>
  </r>
  <r>
    <x v="3"/>
    <x v="2"/>
    <x v="6"/>
    <x v="4"/>
    <s v="Vrije Universiteit"/>
    <n v="52670"/>
    <m/>
  </r>
  <r>
    <x v="3"/>
    <x v="2"/>
    <x v="7"/>
    <x v="4"/>
    <s v="Vrije Universiteit"/>
    <n v="45865"/>
    <m/>
  </r>
  <r>
    <x v="3"/>
    <x v="2"/>
    <x v="8"/>
    <x v="4"/>
    <s v="Vrije Universiteit"/>
    <n v="87579"/>
    <m/>
  </r>
  <r>
    <x v="3"/>
    <x v="2"/>
    <x v="9"/>
    <x v="4"/>
    <s v="Vrije Universiteit"/>
    <n v="49723"/>
    <m/>
  </r>
  <r>
    <x v="3"/>
    <x v="2"/>
    <x v="10"/>
    <x v="4"/>
    <s v="Vrije Universiteit"/>
    <n v="80609"/>
    <m/>
  </r>
  <r>
    <x v="3"/>
    <x v="2"/>
    <x v="11"/>
    <x v="4"/>
    <s v="Vrije Universiteit"/>
    <n v="125340"/>
    <m/>
  </r>
  <r>
    <x v="3"/>
    <x v="2"/>
    <x v="12"/>
    <x v="4"/>
    <s v="Vrije Universiteit"/>
    <m/>
    <m/>
  </r>
  <r>
    <x v="3"/>
    <x v="2"/>
    <x v="13"/>
    <x v="4"/>
    <s v="Vrije Universiteit"/>
    <m/>
    <m/>
  </r>
  <r>
    <x v="3"/>
    <x v="2"/>
    <x v="14"/>
    <x v="4"/>
    <s v="Vrije Universiteit"/>
    <n v="1049134"/>
    <m/>
  </r>
  <r>
    <x v="4"/>
    <x v="0"/>
    <x v="0"/>
    <x v="4"/>
    <s v="Vrije Universiteit"/>
    <m/>
    <n v="513"/>
  </r>
  <r>
    <x v="4"/>
    <x v="1"/>
    <x v="0"/>
    <x v="4"/>
    <s v="Vrije Universiteit"/>
    <m/>
    <n v="2799"/>
  </r>
  <r>
    <x v="4"/>
    <x v="2"/>
    <x v="1"/>
    <x v="4"/>
    <s v="Vrije Universiteit"/>
    <n v="843540"/>
    <m/>
  </r>
  <r>
    <x v="4"/>
    <x v="2"/>
    <x v="2"/>
    <x v="4"/>
    <s v="Vrije Universiteit"/>
    <n v="201116"/>
    <m/>
  </r>
  <r>
    <x v="4"/>
    <x v="2"/>
    <x v="3"/>
    <x v="4"/>
    <s v="Vrije Universiteit"/>
    <n v="307072"/>
    <m/>
  </r>
  <r>
    <x v="4"/>
    <x v="2"/>
    <x v="4"/>
    <x v="4"/>
    <s v="Vrije Universiteit"/>
    <m/>
    <m/>
  </r>
  <r>
    <x v="4"/>
    <x v="2"/>
    <x v="5"/>
    <x v="4"/>
    <s v="Vrije Universiteit"/>
    <m/>
    <m/>
  </r>
  <r>
    <x v="4"/>
    <x v="2"/>
    <x v="6"/>
    <x v="4"/>
    <s v="Vrije Universiteit"/>
    <n v="52505"/>
    <m/>
  </r>
  <r>
    <x v="4"/>
    <x v="2"/>
    <x v="7"/>
    <x v="4"/>
    <s v="Vrije Universiteit"/>
    <n v="43484"/>
    <m/>
  </r>
  <r>
    <x v="4"/>
    <x v="2"/>
    <x v="8"/>
    <x v="4"/>
    <s v="Vrije Universiteit"/>
    <n v="83395"/>
    <m/>
  </r>
  <r>
    <x v="4"/>
    <x v="2"/>
    <x v="9"/>
    <x v="4"/>
    <s v="Vrije Universiteit"/>
    <n v="46402"/>
    <m/>
  </r>
  <r>
    <x v="4"/>
    <x v="2"/>
    <x v="10"/>
    <x v="4"/>
    <s v="Vrije Universiteit"/>
    <n v="66290"/>
    <m/>
  </r>
  <r>
    <x v="4"/>
    <x v="2"/>
    <x v="11"/>
    <x v="4"/>
    <s v="Vrije Universiteit"/>
    <n v="120767"/>
    <m/>
  </r>
  <r>
    <x v="4"/>
    <x v="2"/>
    <x v="12"/>
    <x v="4"/>
    <s v="Vrije Universiteit"/>
    <m/>
    <m/>
  </r>
  <r>
    <x v="4"/>
    <x v="2"/>
    <x v="13"/>
    <x v="4"/>
    <s v="Vrije Universiteit"/>
    <m/>
    <m/>
  </r>
  <r>
    <x v="4"/>
    <x v="2"/>
    <x v="14"/>
    <x v="4"/>
    <s v="Vrije Universiteit"/>
    <n v="1034429"/>
    <m/>
  </r>
  <r>
    <x v="0"/>
    <x v="0"/>
    <x v="0"/>
    <x v="5"/>
    <s v="Universiteit Maastricht"/>
    <m/>
    <n v="306"/>
  </r>
  <r>
    <x v="0"/>
    <x v="1"/>
    <x v="0"/>
    <x v="5"/>
    <s v="Universiteit Maastricht"/>
    <m/>
    <n v="2018"/>
  </r>
  <r>
    <x v="0"/>
    <x v="2"/>
    <x v="1"/>
    <x v="5"/>
    <s v="Universiteit Maastricht"/>
    <n v="694123"/>
    <m/>
  </r>
  <r>
    <x v="0"/>
    <x v="2"/>
    <x v="2"/>
    <x v="5"/>
    <s v="Universiteit Maastricht"/>
    <n v="160205"/>
    <m/>
  </r>
  <r>
    <x v="0"/>
    <x v="2"/>
    <x v="3"/>
    <x v="5"/>
    <s v="Universiteit Maastricht"/>
    <n v="205098"/>
    <m/>
  </r>
  <r>
    <x v="0"/>
    <x v="2"/>
    <x v="4"/>
    <x v="5"/>
    <s v="Universiteit Maastricht"/>
    <m/>
    <m/>
  </r>
  <r>
    <x v="0"/>
    <x v="2"/>
    <x v="5"/>
    <x v="5"/>
    <s v="Universiteit Maastricht"/>
    <m/>
    <m/>
  </r>
  <r>
    <x v="0"/>
    <x v="2"/>
    <x v="6"/>
    <x v="5"/>
    <s v="Universiteit Maastricht"/>
    <n v="38873"/>
    <m/>
  </r>
  <r>
    <x v="0"/>
    <x v="2"/>
    <x v="7"/>
    <x v="5"/>
    <s v="Universiteit Maastricht"/>
    <n v="43494"/>
    <m/>
  </r>
  <r>
    <x v="0"/>
    <x v="2"/>
    <x v="8"/>
    <x v="5"/>
    <s v="Universiteit Maastricht"/>
    <n v="82823"/>
    <m/>
  </r>
  <r>
    <x v="0"/>
    <x v="2"/>
    <x v="9"/>
    <x v="5"/>
    <s v="Universiteit Maastricht"/>
    <n v="92930"/>
    <m/>
  </r>
  <r>
    <x v="0"/>
    <x v="2"/>
    <x v="10"/>
    <x v="5"/>
    <s v="Universiteit Maastricht"/>
    <n v="88401"/>
    <m/>
  </r>
  <r>
    <x v="0"/>
    <x v="2"/>
    <x v="11"/>
    <x v="5"/>
    <s v="Universiteit Maastricht"/>
    <n v="109295"/>
    <m/>
  </r>
  <r>
    <x v="0"/>
    <x v="2"/>
    <x v="12"/>
    <x v="5"/>
    <s v="Universiteit Maastricht"/>
    <m/>
    <m/>
  </r>
  <r>
    <x v="0"/>
    <x v="2"/>
    <x v="13"/>
    <x v="5"/>
    <s v="Universiteit Maastricht"/>
    <m/>
    <m/>
  </r>
  <r>
    <x v="0"/>
    <x v="2"/>
    <x v="14"/>
    <x v="5"/>
    <s v="Universiteit Maastricht"/>
    <n v="502757"/>
    <m/>
  </r>
  <r>
    <x v="1"/>
    <x v="0"/>
    <x v="0"/>
    <x v="5"/>
    <s v="Universiteit Maastricht"/>
    <m/>
    <n v="265"/>
  </r>
  <r>
    <x v="1"/>
    <x v="1"/>
    <x v="0"/>
    <x v="5"/>
    <s v="Universiteit Maastricht"/>
    <m/>
    <n v="1908"/>
  </r>
  <r>
    <x v="1"/>
    <x v="2"/>
    <x v="1"/>
    <x v="5"/>
    <s v="Universiteit Maastricht"/>
    <n v="669807"/>
    <m/>
  </r>
  <r>
    <x v="1"/>
    <x v="2"/>
    <x v="2"/>
    <x v="5"/>
    <s v="Universiteit Maastricht"/>
    <n v="132627"/>
    <m/>
  </r>
  <r>
    <x v="1"/>
    <x v="2"/>
    <x v="3"/>
    <x v="5"/>
    <s v="Universiteit Maastricht"/>
    <n v="203911"/>
    <m/>
  </r>
  <r>
    <x v="1"/>
    <x v="2"/>
    <x v="4"/>
    <x v="5"/>
    <s v="Universiteit Maastricht"/>
    <m/>
    <m/>
  </r>
  <r>
    <x v="1"/>
    <x v="2"/>
    <x v="5"/>
    <x v="5"/>
    <s v="Universiteit Maastricht"/>
    <m/>
    <m/>
  </r>
  <r>
    <x v="1"/>
    <x v="2"/>
    <x v="6"/>
    <x v="5"/>
    <s v="Universiteit Maastricht"/>
    <n v="38873"/>
    <m/>
  </r>
  <r>
    <x v="1"/>
    <x v="2"/>
    <x v="7"/>
    <x v="5"/>
    <s v="Universiteit Maastricht"/>
    <n v="32813"/>
    <m/>
  </r>
  <r>
    <x v="1"/>
    <x v="2"/>
    <x v="8"/>
    <x v="5"/>
    <s v="Universiteit Maastricht"/>
    <n v="81199"/>
    <m/>
  </r>
  <r>
    <x v="1"/>
    <x v="2"/>
    <x v="9"/>
    <x v="5"/>
    <s v="Universiteit Maastricht"/>
    <n v="92930"/>
    <m/>
  </r>
  <r>
    <x v="1"/>
    <x v="2"/>
    <x v="10"/>
    <x v="5"/>
    <s v="Universiteit Maastricht"/>
    <n v="71146"/>
    <m/>
  </r>
  <r>
    <x v="1"/>
    <x v="2"/>
    <x v="11"/>
    <x v="5"/>
    <s v="Universiteit Maastricht"/>
    <n v="87232"/>
    <m/>
  </r>
  <r>
    <x v="1"/>
    <x v="2"/>
    <x v="12"/>
    <x v="5"/>
    <s v="Universiteit Maastricht"/>
    <m/>
    <m/>
  </r>
  <r>
    <x v="1"/>
    <x v="2"/>
    <x v="13"/>
    <x v="5"/>
    <s v="Universiteit Maastricht"/>
    <m/>
    <m/>
  </r>
  <r>
    <x v="1"/>
    <x v="2"/>
    <x v="14"/>
    <x v="5"/>
    <s v="Universiteit Maastricht"/>
    <n v="497594"/>
    <m/>
  </r>
  <r>
    <x v="2"/>
    <x v="0"/>
    <x v="0"/>
    <x v="5"/>
    <s v="Universiteit Maastricht"/>
    <m/>
    <n v="317"/>
  </r>
  <r>
    <x v="2"/>
    <x v="1"/>
    <x v="0"/>
    <x v="5"/>
    <s v="Universiteit Maastricht"/>
    <m/>
    <n v="1748"/>
  </r>
  <r>
    <x v="2"/>
    <x v="2"/>
    <x v="1"/>
    <x v="5"/>
    <s v="Universiteit Maastricht"/>
    <n v="623996"/>
    <m/>
  </r>
  <r>
    <x v="2"/>
    <x v="2"/>
    <x v="2"/>
    <x v="5"/>
    <s v="Universiteit Maastricht"/>
    <n v="129686"/>
    <m/>
  </r>
  <r>
    <x v="2"/>
    <x v="2"/>
    <x v="3"/>
    <x v="5"/>
    <s v="Universiteit Maastricht"/>
    <n v="201262"/>
    <m/>
  </r>
  <r>
    <x v="2"/>
    <x v="2"/>
    <x v="4"/>
    <x v="5"/>
    <s v="Universiteit Maastricht"/>
    <m/>
    <m/>
  </r>
  <r>
    <x v="2"/>
    <x v="2"/>
    <x v="5"/>
    <x v="5"/>
    <s v="Universiteit Maastricht"/>
    <m/>
    <m/>
  </r>
  <r>
    <x v="2"/>
    <x v="2"/>
    <x v="6"/>
    <x v="5"/>
    <s v="Universiteit Maastricht"/>
    <n v="38690"/>
    <m/>
  </r>
  <r>
    <x v="2"/>
    <x v="2"/>
    <x v="7"/>
    <x v="5"/>
    <s v="Universiteit Maastricht"/>
    <n v="22669"/>
    <m/>
  </r>
  <r>
    <x v="2"/>
    <x v="2"/>
    <x v="8"/>
    <x v="5"/>
    <s v="Universiteit Maastricht"/>
    <n v="80396"/>
    <m/>
  </r>
  <r>
    <x v="2"/>
    <x v="2"/>
    <x v="9"/>
    <x v="5"/>
    <s v="Universiteit Maastricht"/>
    <n v="93430"/>
    <m/>
  </r>
  <r>
    <x v="2"/>
    <x v="2"/>
    <x v="10"/>
    <x v="5"/>
    <s v="Universiteit Maastricht"/>
    <n v="68590"/>
    <m/>
  </r>
  <r>
    <x v="2"/>
    <x v="2"/>
    <x v="11"/>
    <x v="5"/>
    <s v="Universiteit Maastricht"/>
    <n v="102489"/>
    <m/>
  </r>
  <r>
    <x v="2"/>
    <x v="2"/>
    <x v="12"/>
    <x v="5"/>
    <s v="Universiteit Maastricht"/>
    <m/>
    <m/>
  </r>
  <r>
    <x v="2"/>
    <x v="2"/>
    <x v="13"/>
    <x v="5"/>
    <s v="Universiteit Maastricht"/>
    <m/>
    <m/>
  </r>
  <r>
    <x v="2"/>
    <x v="2"/>
    <x v="14"/>
    <x v="5"/>
    <s v="Universiteit Maastricht"/>
    <n v="386647"/>
    <m/>
  </r>
  <r>
    <x v="3"/>
    <x v="0"/>
    <x v="0"/>
    <x v="5"/>
    <s v="Universiteit Maastricht"/>
    <m/>
    <n v="280"/>
  </r>
  <r>
    <x v="3"/>
    <x v="1"/>
    <x v="0"/>
    <x v="5"/>
    <s v="Universiteit Maastricht"/>
    <m/>
    <n v="1713"/>
  </r>
  <r>
    <x v="3"/>
    <x v="2"/>
    <x v="1"/>
    <x v="5"/>
    <s v="Universiteit Maastricht"/>
    <n v="574291"/>
    <m/>
  </r>
  <r>
    <x v="3"/>
    <x v="2"/>
    <x v="2"/>
    <x v="5"/>
    <s v="Universiteit Maastricht"/>
    <n v="125233"/>
    <m/>
  </r>
  <r>
    <x v="3"/>
    <x v="2"/>
    <x v="3"/>
    <x v="5"/>
    <s v="Universiteit Maastricht"/>
    <n v="196214"/>
    <m/>
  </r>
  <r>
    <x v="3"/>
    <x v="2"/>
    <x v="4"/>
    <x v="5"/>
    <s v="Universiteit Maastricht"/>
    <m/>
    <m/>
  </r>
  <r>
    <x v="3"/>
    <x v="2"/>
    <x v="5"/>
    <x v="5"/>
    <s v="Universiteit Maastricht"/>
    <m/>
    <m/>
  </r>
  <r>
    <x v="3"/>
    <x v="2"/>
    <x v="6"/>
    <x v="5"/>
    <s v="Universiteit Maastricht"/>
    <n v="38463"/>
    <m/>
  </r>
  <r>
    <x v="3"/>
    <x v="2"/>
    <x v="7"/>
    <x v="5"/>
    <s v="Universiteit Maastricht"/>
    <n v="12776"/>
    <m/>
  </r>
  <r>
    <x v="3"/>
    <x v="2"/>
    <x v="8"/>
    <x v="5"/>
    <s v="Universiteit Maastricht"/>
    <n v="69499"/>
    <m/>
  </r>
  <r>
    <x v="3"/>
    <x v="2"/>
    <x v="9"/>
    <x v="5"/>
    <s v="Universiteit Maastricht"/>
    <n v="87956"/>
    <m/>
  </r>
  <r>
    <x v="3"/>
    <x v="2"/>
    <x v="10"/>
    <x v="5"/>
    <s v="Universiteit Maastricht"/>
    <n v="67773"/>
    <m/>
  </r>
  <r>
    <x v="3"/>
    <x v="2"/>
    <x v="11"/>
    <x v="5"/>
    <s v="Universiteit Maastricht"/>
    <n v="92806"/>
    <m/>
  </r>
  <r>
    <x v="3"/>
    <x v="2"/>
    <x v="12"/>
    <x v="5"/>
    <s v="Universiteit Maastricht"/>
    <m/>
    <m/>
  </r>
  <r>
    <x v="3"/>
    <x v="2"/>
    <x v="13"/>
    <x v="5"/>
    <s v="Universiteit Maastricht"/>
    <m/>
    <m/>
  </r>
  <r>
    <x v="3"/>
    <x v="2"/>
    <x v="14"/>
    <x v="5"/>
    <s v="Universiteit Maastricht"/>
    <n v="447963"/>
    <m/>
  </r>
  <r>
    <x v="4"/>
    <x v="0"/>
    <x v="0"/>
    <x v="5"/>
    <s v="Universiteit Maastricht"/>
    <m/>
    <n v="288"/>
  </r>
  <r>
    <x v="4"/>
    <x v="1"/>
    <x v="0"/>
    <x v="5"/>
    <s v="Universiteit Maastricht"/>
    <m/>
    <n v="1777"/>
  </r>
  <r>
    <x v="4"/>
    <x v="2"/>
    <x v="1"/>
    <x v="5"/>
    <s v="Universiteit Maastricht"/>
    <n v="536469"/>
    <m/>
  </r>
  <r>
    <x v="4"/>
    <x v="2"/>
    <x v="2"/>
    <x v="5"/>
    <s v="Universiteit Maastricht"/>
    <n v="121947"/>
    <m/>
  </r>
  <r>
    <x v="4"/>
    <x v="2"/>
    <x v="3"/>
    <x v="5"/>
    <s v="Universiteit Maastricht"/>
    <n v="192887"/>
    <m/>
  </r>
  <r>
    <x v="4"/>
    <x v="2"/>
    <x v="4"/>
    <x v="5"/>
    <s v="Universiteit Maastricht"/>
    <m/>
    <m/>
  </r>
  <r>
    <x v="4"/>
    <x v="2"/>
    <x v="5"/>
    <x v="5"/>
    <s v="Universiteit Maastricht"/>
    <m/>
    <m/>
  </r>
  <r>
    <x v="4"/>
    <x v="2"/>
    <x v="6"/>
    <x v="5"/>
    <s v="Universiteit Maastricht"/>
    <n v="38463"/>
    <m/>
  </r>
  <r>
    <x v="4"/>
    <x v="2"/>
    <x v="7"/>
    <x v="5"/>
    <s v="Universiteit Maastricht"/>
    <n v="10565"/>
    <m/>
  </r>
  <r>
    <x v="4"/>
    <x v="2"/>
    <x v="8"/>
    <x v="5"/>
    <s v="Universiteit Maastricht"/>
    <n v="65904"/>
    <m/>
  </r>
  <r>
    <x v="4"/>
    <x v="2"/>
    <x v="9"/>
    <x v="5"/>
    <s v="Universiteit Maastricht"/>
    <n v="85166"/>
    <m/>
  </r>
  <r>
    <x v="4"/>
    <x v="2"/>
    <x v="10"/>
    <x v="5"/>
    <s v="Universiteit Maastricht"/>
    <n v="56503"/>
    <m/>
  </r>
  <r>
    <x v="4"/>
    <x v="2"/>
    <x v="11"/>
    <x v="5"/>
    <s v="Universiteit Maastricht"/>
    <n v="91465"/>
    <m/>
  </r>
  <r>
    <x v="4"/>
    <x v="2"/>
    <x v="12"/>
    <x v="5"/>
    <s v="Universiteit Maastricht"/>
    <m/>
    <m/>
  </r>
  <r>
    <x v="4"/>
    <x v="2"/>
    <x v="13"/>
    <x v="5"/>
    <s v="Universiteit Maastricht"/>
    <m/>
    <m/>
  </r>
  <r>
    <x v="4"/>
    <x v="2"/>
    <x v="14"/>
    <x v="5"/>
    <s v="Universiteit Maastricht"/>
    <n v="577697"/>
    <m/>
  </r>
  <r>
    <x v="0"/>
    <x v="0"/>
    <x v="0"/>
    <x v="6"/>
    <s v="Radboud Universiteit, Nijmegen"/>
    <m/>
    <n v="900"/>
  </r>
  <r>
    <x v="0"/>
    <x v="1"/>
    <x v="0"/>
    <x v="6"/>
    <s v="Radboud Universiteit, Nijmegen"/>
    <m/>
    <n v="3814"/>
  </r>
  <r>
    <x v="0"/>
    <x v="2"/>
    <x v="1"/>
    <x v="6"/>
    <s v="Radboud Universiteit, Nijmegen"/>
    <n v="808621"/>
    <m/>
  </r>
  <r>
    <x v="0"/>
    <x v="2"/>
    <x v="2"/>
    <x v="6"/>
    <s v="Radboud Universiteit, Nijmegen"/>
    <n v="200159"/>
    <m/>
  </r>
  <r>
    <x v="0"/>
    <x v="2"/>
    <x v="3"/>
    <x v="6"/>
    <s v="Radboud Universiteit, Nijmegen"/>
    <n v="252935"/>
    <m/>
  </r>
  <r>
    <x v="0"/>
    <x v="2"/>
    <x v="4"/>
    <x v="6"/>
    <s v="Radboud Universiteit, Nijmegen"/>
    <n v="23835"/>
    <m/>
  </r>
  <r>
    <x v="0"/>
    <x v="2"/>
    <x v="5"/>
    <x v="6"/>
    <s v="Radboud Universiteit, Nijmegen"/>
    <n v="21838"/>
    <m/>
  </r>
  <r>
    <x v="0"/>
    <x v="2"/>
    <x v="6"/>
    <x v="6"/>
    <s v="Radboud Universiteit, Nijmegen"/>
    <n v="41722"/>
    <m/>
  </r>
  <r>
    <x v="0"/>
    <x v="2"/>
    <x v="7"/>
    <x v="6"/>
    <s v="Radboud Universiteit, Nijmegen"/>
    <n v="63111"/>
    <m/>
  </r>
  <r>
    <x v="0"/>
    <x v="2"/>
    <x v="8"/>
    <x v="6"/>
    <s v="Radboud Universiteit, Nijmegen"/>
    <n v="77141"/>
    <m/>
  </r>
  <r>
    <x v="0"/>
    <x v="2"/>
    <x v="9"/>
    <x v="6"/>
    <s v="Radboud Universiteit, Nijmegen"/>
    <n v="76230"/>
    <m/>
  </r>
  <r>
    <x v="0"/>
    <x v="2"/>
    <x v="10"/>
    <x v="6"/>
    <s v="Radboud Universiteit, Nijmegen"/>
    <n v="98439"/>
    <m/>
  </r>
  <r>
    <x v="0"/>
    <x v="2"/>
    <x v="11"/>
    <x v="6"/>
    <s v="Radboud Universiteit, Nijmegen"/>
    <n v="162362"/>
    <m/>
  </r>
  <r>
    <x v="0"/>
    <x v="2"/>
    <x v="12"/>
    <x v="6"/>
    <s v="Radboud Universiteit, Nijmegen"/>
    <m/>
    <m/>
  </r>
  <r>
    <x v="0"/>
    <x v="2"/>
    <x v="13"/>
    <x v="6"/>
    <s v="Radboud Universiteit, Nijmegen"/>
    <m/>
    <m/>
  </r>
  <r>
    <x v="0"/>
    <x v="2"/>
    <x v="14"/>
    <x v="6"/>
    <s v="Radboud Universiteit, Nijmegen"/>
    <n v="1987607"/>
    <m/>
  </r>
  <r>
    <x v="1"/>
    <x v="0"/>
    <x v="0"/>
    <x v="6"/>
    <s v="Radboud Universiteit, Nijmegen"/>
    <m/>
    <n v="723"/>
  </r>
  <r>
    <x v="1"/>
    <x v="1"/>
    <x v="0"/>
    <x v="6"/>
    <s v="Radboud Universiteit, Nijmegen"/>
    <m/>
    <n v="3468"/>
  </r>
  <r>
    <x v="1"/>
    <x v="2"/>
    <x v="1"/>
    <x v="6"/>
    <s v="Radboud Universiteit, Nijmegen"/>
    <n v="926384"/>
    <m/>
  </r>
  <r>
    <x v="1"/>
    <x v="2"/>
    <x v="2"/>
    <x v="6"/>
    <s v="Radboud Universiteit, Nijmegen"/>
    <n v="206058"/>
    <m/>
  </r>
  <r>
    <x v="1"/>
    <x v="2"/>
    <x v="3"/>
    <x v="6"/>
    <s v="Radboud Universiteit, Nijmegen"/>
    <n v="306879"/>
    <m/>
  </r>
  <r>
    <x v="1"/>
    <x v="2"/>
    <x v="4"/>
    <x v="6"/>
    <s v="Radboud Universiteit, Nijmegen"/>
    <n v="27640"/>
    <m/>
  </r>
  <r>
    <x v="1"/>
    <x v="2"/>
    <x v="5"/>
    <x v="6"/>
    <s v="Radboud Universiteit, Nijmegen"/>
    <n v="24561"/>
    <m/>
  </r>
  <r>
    <x v="1"/>
    <x v="2"/>
    <x v="6"/>
    <x v="6"/>
    <s v="Radboud Universiteit, Nijmegen"/>
    <n v="50862"/>
    <m/>
  </r>
  <r>
    <x v="1"/>
    <x v="2"/>
    <x v="7"/>
    <x v="6"/>
    <s v="Radboud Universiteit, Nijmegen"/>
    <n v="58284"/>
    <m/>
  </r>
  <r>
    <x v="1"/>
    <x v="2"/>
    <x v="8"/>
    <x v="6"/>
    <s v="Radboud Universiteit, Nijmegen"/>
    <n v="75628"/>
    <m/>
  </r>
  <r>
    <x v="1"/>
    <x v="2"/>
    <x v="9"/>
    <x v="6"/>
    <s v="Radboud Universiteit, Nijmegen"/>
    <n v="76230"/>
    <m/>
  </r>
  <r>
    <x v="1"/>
    <x v="2"/>
    <x v="10"/>
    <x v="6"/>
    <s v="Radboud Universiteit, Nijmegen"/>
    <n v="79795"/>
    <m/>
  </r>
  <r>
    <x v="1"/>
    <x v="2"/>
    <x v="11"/>
    <x v="6"/>
    <s v="Radboud Universiteit, Nijmegen"/>
    <n v="156688"/>
    <m/>
  </r>
  <r>
    <x v="1"/>
    <x v="2"/>
    <x v="12"/>
    <x v="6"/>
    <s v="Radboud Universiteit, Nijmegen"/>
    <m/>
    <m/>
  </r>
  <r>
    <x v="1"/>
    <x v="2"/>
    <x v="13"/>
    <x v="6"/>
    <s v="Radboud Universiteit, Nijmegen"/>
    <m/>
    <m/>
  </r>
  <r>
    <x v="1"/>
    <x v="2"/>
    <x v="14"/>
    <x v="6"/>
    <s v="Radboud Universiteit, Nijmegen"/>
    <n v="1478991"/>
    <m/>
  </r>
  <r>
    <x v="2"/>
    <x v="0"/>
    <x v="0"/>
    <x v="6"/>
    <s v="Radboud Universiteit, Nijmegen"/>
    <m/>
    <n v="820"/>
  </r>
  <r>
    <x v="2"/>
    <x v="1"/>
    <x v="0"/>
    <x v="6"/>
    <s v="Radboud Universiteit, Nijmegen"/>
    <m/>
    <n v="3636"/>
  </r>
  <r>
    <x v="2"/>
    <x v="2"/>
    <x v="1"/>
    <x v="6"/>
    <s v="Radboud Universiteit, Nijmegen"/>
    <n v="878820"/>
    <m/>
  </r>
  <r>
    <x v="2"/>
    <x v="2"/>
    <x v="2"/>
    <x v="6"/>
    <s v="Radboud Universiteit, Nijmegen"/>
    <n v="204115"/>
    <m/>
  </r>
  <r>
    <x v="2"/>
    <x v="2"/>
    <x v="3"/>
    <x v="6"/>
    <s v="Radboud Universiteit, Nijmegen"/>
    <n v="304758"/>
    <m/>
  </r>
  <r>
    <x v="2"/>
    <x v="2"/>
    <x v="4"/>
    <x v="6"/>
    <s v="Radboud Universiteit, Nijmegen"/>
    <n v="27259"/>
    <m/>
  </r>
  <r>
    <x v="2"/>
    <x v="2"/>
    <x v="5"/>
    <x v="6"/>
    <s v="Radboud Universiteit, Nijmegen"/>
    <n v="22999"/>
    <m/>
  </r>
  <r>
    <x v="2"/>
    <x v="2"/>
    <x v="6"/>
    <x v="6"/>
    <s v="Radboud Universiteit, Nijmegen"/>
    <n v="50655"/>
    <m/>
  </r>
  <r>
    <x v="2"/>
    <x v="2"/>
    <x v="7"/>
    <x v="6"/>
    <s v="Radboud Universiteit, Nijmegen"/>
    <n v="58028"/>
    <m/>
  </r>
  <r>
    <x v="2"/>
    <x v="2"/>
    <x v="8"/>
    <x v="6"/>
    <s v="Radboud Universiteit, Nijmegen"/>
    <n v="74879"/>
    <m/>
  </r>
  <r>
    <x v="2"/>
    <x v="2"/>
    <x v="9"/>
    <x v="6"/>
    <s v="Radboud Universiteit, Nijmegen"/>
    <n v="101153"/>
    <m/>
  </r>
  <r>
    <x v="2"/>
    <x v="2"/>
    <x v="10"/>
    <x v="6"/>
    <s v="Radboud Universiteit, Nijmegen"/>
    <n v="83657"/>
    <m/>
  </r>
  <r>
    <x v="2"/>
    <x v="2"/>
    <x v="11"/>
    <x v="6"/>
    <s v="Radboud Universiteit, Nijmegen"/>
    <n v="155685"/>
    <m/>
  </r>
  <r>
    <x v="2"/>
    <x v="2"/>
    <x v="12"/>
    <x v="6"/>
    <s v="Radboud Universiteit, Nijmegen"/>
    <m/>
    <m/>
  </r>
  <r>
    <x v="2"/>
    <x v="2"/>
    <x v="13"/>
    <x v="6"/>
    <s v="Radboud Universiteit, Nijmegen"/>
    <m/>
    <m/>
  </r>
  <r>
    <x v="2"/>
    <x v="2"/>
    <x v="14"/>
    <x v="6"/>
    <s v="Radboud Universiteit, Nijmegen"/>
    <n v="1673992"/>
    <m/>
  </r>
  <r>
    <x v="3"/>
    <x v="0"/>
    <x v="0"/>
    <x v="6"/>
    <s v="Radboud Universiteit, Nijmegen"/>
    <m/>
    <n v="850"/>
  </r>
  <r>
    <x v="3"/>
    <x v="1"/>
    <x v="0"/>
    <x v="6"/>
    <s v="Radboud Universiteit, Nijmegen"/>
    <m/>
    <n v="3210"/>
  </r>
  <r>
    <x v="3"/>
    <x v="2"/>
    <x v="1"/>
    <x v="6"/>
    <s v="Radboud Universiteit, Nijmegen"/>
    <n v="818449"/>
    <m/>
  </r>
  <r>
    <x v="3"/>
    <x v="2"/>
    <x v="2"/>
    <x v="6"/>
    <s v="Radboud Universiteit, Nijmegen"/>
    <n v="198806"/>
    <m/>
  </r>
  <r>
    <x v="3"/>
    <x v="2"/>
    <x v="3"/>
    <x v="6"/>
    <s v="Radboud Universiteit, Nijmegen"/>
    <n v="297875"/>
    <m/>
  </r>
  <r>
    <x v="3"/>
    <x v="2"/>
    <x v="4"/>
    <x v="6"/>
    <s v="Radboud Universiteit, Nijmegen"/>
    <n v="25215"/>
    <m/>
  </r>
  <r>
    <x v="3"/>
    <x v="2"/>
    <x v="5"/>
    <x v="6"/>
    <s v="Radboud Universiteit, Nijmegen"/>
    <n v="22394"/>
    <m/>
  </r>
  <r>
    <x v="3"/>
    <x v="2"/>
    <x v="6"/>
    <x v="6"/>
    <s v="Radboud Universiteit, Nijmegen"/>
    <n v="49995"/>
    <m/>
  </r>
  <r>
    <x v="3"/>
    <x v="2"/>
    <x v="7"/>
    <x v="6"/>
    <s v="Radboud Universiteit, Nijmegen"/>
    <n v="51153"/>
    <m/>
  </r>
  <r>
    <x v="3"/>
    <x v="2"/>
    <x v="8"/>
    <x v="6"/>
    <s v="Radboud Universiteit, Nijmegen"/>
    <n v="78915"/>
    <m/>
  </r>
  <r>
    <x v="3"/>
    <x v="2"/>
    <x v="9"/>
    <x v="6"/>
    <s v="Radboud Universiteit, Nijmegen"/>
    <n v="95931"/>
    <m/>
  </r>
  <r>
    <x v="3"/>
    <x v="2"/>
    <x v="10"/>
    <x v="6"/>
    <s v="Radboud Universiteit, Nijmegen"/>
    <n v="79005"/>
    <m/>
  </r>
  <r>
    <x v="3"/>
    <x v="2"/>
    <x v="11"/>
    <x v="6"/>
    <s v="Radboud Universiteit, Nijmegen"/>
    <n v="150460"/>
    <m/>
  </r>
  <r>
    <x v="3"/>
    <x v="2"/>
    <x v="12"/>
    <x v="6"/>
    <s v="Radboud Universiteit, Nijmegen"/>
    <m/>
    <m/>
  </r>
  <r>
    <x v="3"/>
    <x v="2"/>
    <x v="13"/>
    <x v="6"/>
    <s v="Radboud Universiteit, Nijmegen"/>
    <m/>
    <m/>
  </r>
  <r>
    <x v="3"/>
    <x v="2"/>
    <x v="14"/>
    <x v="6"/>
    <s v="Radboud Universiteit, Nijmegen"/>
    <n v="1341802"/>
    <m/>
  </r>
  <r>
    <x v="4"/>
    <x v="0"/>
    <x v="0"/>
    <x v="6"/>
    <s v="Radboud Universiteit, Nijmegen"/>
    <m/>
    <n v="862"/>
  </r>
  <r>
    <x v="4"/>
    <x v="1"/>
    <x v="0"/>
    <x v="6"/>
    <s v="Radboud Universiteit, Nijmegen"/>
    <m/>
    <n v="3155"/>
  </r>
  <r>
    <x v="4"/>
    <x v="2"/>
    <x v="1"/>
    <x v="6"/>
    <s v="Radboud Universiteit, Nijmegen"/>
    <n v="766922"/>
    <m/>
  </r>
  <r>
    <x v="4"/>
    <x v="2"/>
    <x v="2"/>
    <x v="6"/>
    <s v="Radboud Universiteit, Nijmegen"/>
    <n v="193246"/>
    <m/>
  </r>
  <r>
    <x v="4"/>
    <x v="2"/>
    <x v="3"/>
    <x v="6"/>
    <s v="Radboud Universiteit, Nijmegen"/>
    <n v="298028"/>
    <m/>
  </r>
  <r>
    <x v="4"/>
    <x v="2"/>
    <x v="4"/>
    <x v="6"/>
    <s v="Radboud Universiteit, Nijmegen"/>
    <n v="24372"/>
    <m/>
  </r>
  <r>
    <x v="4"/>
    <x v="2"/>
    <x v="5"/>
    <x v="6"/>
    <s v="Radboud Universiteit, Nijmegen"/>
    <n v="21123"/>
    <m/>
  </r>
  <r>
    <x v="4"/>
    <x v="2"/>
    <x v="6"/>
    <x v="6"/>
    <s v="Radboud Universiteit, Nijmegen"/>
    <n v="49682"/>
    <m/>
  </r>
  <r>
    <x v="4"/>
    <x v="2"/>
    <x v="7"/>
    <x v="6"/>
    <s v="Radboud Universiteit, Nijmegen"/>
    <n v="49856"/>
    <m/>
  </r>
  <r>
    <x v="4"/>
    <x v="2"/>
    <x v="8"/>
    <x v="6"/>
    <s v="Radboud Universiteit, Nijmegen"/>
    <n v="146519"/>
    <m/>
  </r>
  <r>
    <x v="4"/>
    <x v="2"/>
    <x v="9"/>
    <x v="6"/>
    <s v="Radboud Universiteit, Nijmegen"/>
    <n v="92743"/>
    <m/>
  </r>
  <r>
    <x v="4"/>
    <x v="2"/>
    <x v="10"/>
    <x v="6"/>
    <s v="Radboud Universiteit, Nijmegen"/>
    <n v="75187"/>
    <m/>
  </r>
  <r>
    <x v="4"/>
    <x v="2"/>
    <x v="11"/>
    <x v="6"/>
    <s v="Radboud Universiteit, Nijmegen"/>
    <n v="141597"/>
    <m/>
  </r>
  <r>
    <x v="4"/>
    <x v="2"/>
    <x v="12"/>
    <x v="6"/>
    <s v="Radboud Universiteit, Nijmegen"/>
    <m/>
    <m/>
  </r>
  <r>
    <x v="4"/>
    <x v="2"/>
    <x v="13"/>
    <x v="6"/>
    <s v="Radboud Universiteit, Nijmegen"/>
    <m/>
    <m/>
  </r>
  <r>
    <x v="4"/>
    <x v="2"/>
    <x v="14"/>
    <x v="6"/>
    <s v="Radboud Universiteit, Nijmegen"/>
    <n v="1295726"/>
    <m/>
  </r>
  <r>
    <x v="0"/>
    <x v="0"/>
    <x v="0"/>
    <x v="7"/>
    <s v="Erasmus Universiteit, Rotterdam"/>
    <m/>
    <n v="341"/>
  </r>
  <r>
    <x v="0"/>
    <x v="1"/>
    <x v="0"/>
    <x v="7"/>
    <s v="Erasmus Universiteit, Rotterdam"/>
    <m/>
    <n v="2967"/>
  </r>
  <r>
    <x v="0"/>
    <x v="2"/>
    <x v="1"/>
    <x v="7"/>
    <s v="Erasmus Universiteit, Rotterdam"/>
    <n v="684905"/>
    <m/>
  </r>
  <r>
    <x v="0"/>
    <x v="2"/>
    <x v="2"/>
    <x v="7"/>
    <s v="Erasmus Universiteit, Rotterdam"/>
    <n v="169850"/>
    <m/>
  </r>
  <r>
    <x v="0"/>
    <x v="2"/>
    <x v="3"/>
    <x v="7"/>
    <s v="Erasmus Universiteit, Rotterdam"/>
    <n v="219949"/>
    <m/>
  </r>
  <r>
    <x v="0"/>
    <x v="2"/>
    <x v="4"/>
    <x v="7"/>
    <s v="Erasmus Universiteit, Rotterdam"/>
    <n v="14158"/>
    <m/>
  </r>
  <r>
    <x v="0"/>
    <x v="2"/>
    <x v="5"/>
    <x v="7"/>
    <s v="Erasmus Universiteit, Rotterdam"/>
    <n v="13505"/>
    <m/>
  </r>
  <r>
    <x v="0"/>
    <x v="2"/>
    <x v="6"/>
    <x v="7"/>
    <s v="Erasmus Universiteit, Rotterdam"/>
    <n v="38480"/>
    <m/>
  </r>
  <r>
    <x v="0"/>
    <x v="2"/>
    <x v="7"/>
    <x v="7"/>
    <s v="Erasmus Universiteit, Rotterdam"/>
    <n v="12571"/>
    <m/>
  </r>
  <r>
    <x v="0"/>
    <x v="2"/>
    <x v="8"/>
    <x v="7"/>
    <s v="Erasmus Universiteit, Rotterdam"/>
    <n v="87730"/>
    <m/>
  </r>
  <r>
    <x v="0"/>
    <x v="2"/>
    <x v="9"/>
    <x v="7"/>
    <s v="Erasmus Universiteit, Rotterdam"/>
    <n v="94299"/>
    <m/>
  </r>
  <r>
    <x v="0"/>
    <x v="2"/>
    <x v="10"/>
    <x v="7"/>
    <s v="Erasmus Universiteit, Rotterdam"/>
    <n v="95162"/>
    <m/>
  </r>
  <r>
    <x v="0"/>
    <x v="2"/>
    <x v="11"/>
    <x v="7"/>
    <s v="Erasmus Universiteit, Rotterdam"/>
    <n v="160301"/>
    <m/>
  </r>
  <r>
    <x v="0"/>
    <x v="2"/>
    <x v="12"/>
    <x v="7"/>
    <s v="Erasmus Universiteit, Rotterdam"/>
    <m/>
    <m/>
  </r>
  <r>
    <x v="0"/>
    <x v="2"/>
    <x v="13"/>
    <x v="7"/>
    <s v="Erasmus Universiteit, Rotterdam"/>
    <m/>
    <m/>
  </r>
  <r>
    <x v="0"/>
    <x v="2"/>
    <x v="14"/>
    <x v="7"/>
    <s v="Erasmus Universiteit, Rotterdam"/>
    <n v="1376090"/>
    <m/>
  </r>
  <r>
    <x v="1"/>
    <x v="0"/>
    <x v="0"/>
    <x v="7"/>
    <s v="Erasmus Universiteit, Rotterdam"/>
    <m/>
    <n v="457"/>
  </r>
  <r>
    <x v="1"/>
    <x v="1"/>
    <x v="0"/>
    <x v="7"/>
    <s v="Erasmus Universiteit, Rotterdam"/>
    <m/>
    <n v="3560"/>
  </r>
  <r>
    <x v="1"/>
    <x v="2"/>
    <x v="1"/>
    <x v="7"/>
    <s v="Erasmus Universiteit, Rotterdam"/>
    <n v="782566"/>
    <m/>
  </r>
  <r>
    <x v="1"/>
    <x v="2"/>
    <x v="2"/>
    <x v="7"/>
    <s v="Erasmus Universiteit, Rotterdam"/>
    <n v="175322"/>
    <m/>
  </r>
  <r>
    <x v="1"/>
    <x v="2"/>
    <x v="3"/>
    <x v="7"/>
    <s v="Erasmus Universiteit, Rotterdam"/>
    <n v="285570"/>
    <m/>
  </r>
  <r>
    <x v="1"/>
    <x v="2"/>
    <x v="4"/>
    <x v="7"/>
    <s v="Erasmus Universiteit, Rotterdam"/>
    <n v="17774"/>
    <m/>
  </r>
  <r>
    <x v="1"/>
    <x v="2"/>
    <x v="5"/>
    <x v="7"/>
    <s v="Erasmus Universiteit, Rotterdam"/>
    <n v="15234"/>
    <m/>
  </r>
  <r>
    <x v="1"/>
    <x v="2"/>
    <x v="6"/>
    <x v="7"/>
    <s v="Erasmus Universiteit, Rotterdam"/>
    <n v="46910"/>
    <m/>
  </r>
  <r>
    <x v="1"/>
    <x v="2"/>
    <x v="7"/>
    <x v="7"/>
    <s v="Erasmus Universiteit, Rotterdam"/>
    <n v="11610"/>
    <m/>
  </r>
  <r>
    <x v="1"/>
    <x v="2"/>
    <x v="8"/>
    <x v="7"/>
    <s v="Erasmus Universiteit, Rotterdam"/>
    <n v="86009"/>
    <m/>
  </r>
  <r>
    <x v="1"/>
    <x v="2"/>
    <x v="9"/>
    <x v="7"/>
    <s v="Erasmus Universiteit, Rotterdam"/>
    <n v="94299"/>
    <m/>
  </r>
  <r>
    <x v="1"/>
    <x v="2"/>
    <x v="10"/>
    <x v="7"/>
    <s v="Erasmus Universiteit, Rotterdam"/>
    <n v="75989"/>
    <m/>
  </r>
  <r>
    <x v="1"/>
    <x v="2"/>
    <x v="11"/>
    <x v="7"/>
    <s v="Erasmus Universiteit, Rotterdam"/>
    <n v="153280"/>
    <m/>
  </r>
  <r>
    <x v="1"/>
    <x v="2"/>
    <x v="12"/>
    <x v="7"/>
    <s v="Erasmus Universiteit, Rotterdam"/>
    <m/>
    <m/>
  </r>
  <r>
    <x v="1"/>
    <x v="2"/>
    <x v="13"/>
    <x v="7"/>
    <s v="Erasmus Universiteit, Rotterdam"/>
    <m/>
    <m/>
  </r>
  <r>
    <x v="1"/>
    <x v="2"/>
    <x v="14"/>
    <x v="7"/>
    <s v="Erasmus Universiteit, Rotterdam"/>
    <n v="1815438"/>
    <m/>
  </r>
  <r>
    <x v="2"/>
    <x v="0"/>
    <x v="0"/>
    <x v="7"/>
    <s v="Erasmus Universiteit, Rotterdam"/>
    <m/>
    <n v="556"/>
  </r>
  <r>
    <x v="2"/>
    <x v="1"/>
    <x v="0"/>
    <x v="7"/>
    <s v="Erasmus Universiteit, Rotterdam"/>
    <m/>
    <n v="3300"/>
  </r>
  <r>
    <x v="2"/>
    <x v="2"/>
    <x v="1"/>
    <x v="7"/>
    <s v="Erasmus Universiteit, Rotterdam"/>
    <n v="728746"/>
    <m/>
  </r>
  <r>
    <x v="2"/>
    <x v="2"/>
    <x v="2"/>
    <x v="7"/>
    <s v="Erasmus Universiteit, Rotterdam"/>
    <n v="164570"/>
    <m/>
  </r>
  <r>
    <x v="2"/>
    <x v="2"/>
    <x v="3"/>
    <x v="7"/>
    <s v="Erasmus Universiteit, Rotterdam"/>
    <n v="278664"/>
    <m/>
  </r>
  <r>
    <x v="2"/>
    <x v="2"/>
    <x v="4"/>
    <x v="7"/>
    <s v="Erasmus Universiteit, Rotterdam"/>
    <n v="16447"/>
    <m/>
  </r>
  <r>
    <x v="2"/>
    <x v="2"/>
    <x v="5"/>
    <x v="7"/>
    <s v="Erasmus Universiteit, Rotterdam"/>
    <n v="15185"/>
    <m/>
  </r>
  <r>
    <x v="2"/>
    <x v="2"/>
    <x v="6"/>
    <x v="7"/>
    <s v="Erasmus Universiteit, Rotterdam"/>
    <n v="58548"/>
    <m/>
  </r>
  <r>
    <x v="2"/>
    <x v="2"/>
    <x v="7"/>
    <x v="7"/>
    <s v="Erasmus Universiteit, Rotterdam"/>
    <n v="6648"/>
    <m/>
  </r>
  <r>
    <x v="2"/>
    <x v="2"/>
    <x v="8"/>
    <x v="7"/>
    <s v="Erasmus Universiteit, Rotterdam"/>
    <n v="85158"/>
    <m/>
  </r>
  <r>
    <x v="2"/>
    <x v="2"/>
    <x v="9"/>
    <x v="7"/>
    <s v="Erasmus Universiteit, Rotterdam"/>
    <n v="94806"/>
    <m/>
  </r>
  <r>
    <x v="2"/>
    <x v="2"/>
    <x v="10"/>
    <x v="7"/>
    <s v="Erasmus Universiteit, Rotterdam"/>
    <n v="80501"/>
    <m/>
  </r>
  <r>
    <x v="2"/>
    <x v="2"/>
    <x v="11"/>
    <x v="7"/>
    <s v="Erasmus Universiteit, Rotterdam"/>
    <n v="156411"/>
    <m/>
  </r>
  <r>
    <x v="2"/>
    <x v="2"/>
    <x v="12"/>
    <x v="7"/>
    <s v="Erasmus Universiteit, Rotterdam"/>
    <m/>
    <m/>
  </r>
  <r>
    <x v="2"/>
    <x v="2"/>
    <x v="13"/>
    <x v="7"/>
    <s v="Erasmus Universiteit, Rotterdam"/>
    <m/>
    <m/>
  </r>
  <r>
    <x v="2"/>
    <x v="2"/>
    <x v="14"/>
    <x v="7"/>
    <s v="Erasmus Universiteit, Rotterdam"/>
    <n v="1614316"/>
    <m/>
  </r>
  <r>
    <x v="3"/>
    <x v="0"/>
    <x v="0"/>
    <x v="7"/>
    <s v="Erasmus Universiteit, Rotterdam"/>
    <m/>
    <n v="525"/>
  </r>
  <r>
    <x v="3"/>
    <x v="1"/>
    <x v="0"/>
    <x v="7"/>
    <s v="Erasmus Universiteit, Rotterdam"/>
    <m/>
    <n v="3155"/>
  </r>
  <r>
    <x v="3"/>
    <x v="2"/>
    <x v="1"/>
    <x v="7"/>
    <s v="Erasmus Universiteit, Rotterdam"/>
    <n v="667624"/>
    <m/>
  </r>
  <r>
    <x v="3"/>
    <x v="2"/>
    <x v="2"/>
    <x v="7"/>
    <s v="Erasmus Universiteit, Rotterdam"/>
    <n v="151688"/>
    <m/>
  </r>
  <r>
    <x v="3"/>
    <x v="2"/>
    <x v="3"/>
    <x v="7"/>
    <s v="Erasmus Universiteit, Rotterdam"/>
    <n v="275113"/>
    <m/>
  </r>
  <r>
    <x v="3"/>
    <x v="2"/>
    <x v="4"/>
    <x v="7"/>
    <s v="Erasmus Universiteit, Rotterdam"/>
    <n v="16837"/>
    <m/>
  </r>
  <r>
    <x v="3"/>
    <x v="2"/>
    <x v="5"/>
    <x v="7"/>
    <s v="Erasmus Universiteit, Rotterdam"/>
    <n v="13415"/>
    <m/>
  </r>
  <r>
    <x v="3"/>
    <x v="2"/>
    <x v="6"/>
    <x v="7"/>
    <s v="Erasmus Universiteit, Rotterdam"/>
    <n v="427053"/>
    <m/>
  </r>
  <r>
    <x v="3"/>
    <x v="2"/>
    <x v="7"/>
    <x v="7"/>
    <s v="Erasmus Universiteit, Rotterdam"/>
    <m/>
    <m/>
  </r>
  <r>
    <x v="3"/>
    <x v="2"/>
    <x v="8"/>
    <x v="7"/>
    <s v="Erasmus Universiteit, Rotterdam"/>
    <n v="94662"/>
    <m/>
  </r>
  <r>
    <x v="3"/>
    <x v="2"/>
    <x v="9"/>
    <x v="7"/>
    <s v="Erasmus Universiteit, Rotterdam"/>
    <n v="91039"/>
    <m/>
  </r>
  <r>
    <x v="3"/>
    <x v="2"/>
    <x v="10"/>
    <x v="7"/>
    <s v="Erasmus Universiteit, Rotterdam"/>
    <n v="76789"/>
    <m/>
  </r>
  <r>
    <x v="3"/>
    <x v="2"/>
    <x v="11"/>
    <x v="7"/>
    <s v="Erasmus Universiteit, Rotterdam"/>
    <n v="144219"/>
    <m/>
  </r>
  <r>
    <x v="3"/>
    <x v="2"/>
    <x v="12"/>
    <x v="7"/>
    <s v="Erasmus Universiteit, Rotterdam"/>
    <m/>
    <m/>
  </r>
  <r>
    <x v="3"/>
    <x v="2"/>
    <x v="13"/>
    <x v="7"/>
    <s v="Erasmus Universiteit, Rotterdam"/>
    <m/>
    <m/>
  </r>
  <r>
    <x v="3"/>
    <x v="2"/>
    <x v="14"/>
    <x v="7"/>
    <s v="Erasmus Universiteit, Rotterdam"/>
    <n v="1580909"/>
    <m/>
  </r>
  <r>
    <x v="4"/>
    <x v="0"/>
    <x v="0"/>
    <x v="7"/>
    <s v="Erasmus Universiteit, Rotterdam"/>
    <m/>
    <n v="538"/>
  </r>
  <r>
    <x v="4"/>
    <x v="1"/>
    <x v="0"/>
    <x v="7"/>
    <s v="Erasmus Universiteit, Rotterdam"/>
    <m/>
    <n v="3063"/>
  </r>
  <r>
    <x v="4"/>
    <x v="2"/>
    <x v="1"/>
    <x v="7"/>
    <s v="Erasmus Universiteit, Rotterdam"/>
    <n v="64840"/>
    <m/>
  </r>
  <r>
    <x v="4"/>
    <x v="2"/>
    <x v="2"/>
    <x v="7"/>
    <s v="Erasmus Universiteit, Rotterdam"/>
    <n v="141926"/>
    <m/>
  </r>
  <r>
    <x v="4"/>
    <x v="2"/>
    <x v="3"/>
    <x v="7"/>
    <s v="Erasmus Universiteit, Rotterdam"/>
    <n v="2598"/>
    <m/>
  </r>
  <r>
    <x v="4"/>
    <x v="2"/>
    <x v="4"/>
    <x v="7"/>
    <s v="Erasmus Universiteit, Rotterdam"/>
    <n v="21457"/>
    <m/>
  </r>
  <r>
    <x v="4"/>
    <x v="2"/>
    <x v="5"/>
    <x v="7"/>
    <s v="Erasmus Universiteit, Rotterdam"/>
    <n v="13319"/>
    <m/>
  </r>
  <r>
    <x v="4"/>
    <x v="2"/>
    <x v="6"/>
    <x v="7"/>
    <s v="Erasmus Universiteit, Rotterdam"/>
    <n v="42353"/>
    <m/>
  </r>
  <r>
    <x v="4"/>
    <x v="2"/>
    <x v="7"/>
    <x v="7"/>
    <s v="Erasmus Universiteit, Rotterdam"/>
    <m/>
    <m/>
  </r>
  <r>
    <x v="4"/>
    <x v="2"/>
    <x v="8"/>
    <x v="7"/>
    <s v="Erasmus Universiteit, Rotterdam"/>
    <n v="175755"/>
    <m/>
  </r>
  <r>
    <x v="4"/>
    <x v="2"/>
    <x v="9"/>
    <x v="7"/>
    <s v="Erasmus Universiteit, Rotterdam"/>
    <n v="89111"/>
    <m/>
  </r>
  <r>
    <x v="4"/>
    <x v="2"/>
    <x v="10"/>
    <x v="7"/>
    <s v="Erasmus Universiteit, Rotterdam"/>
    <n v="73774"/>
    <m/>
  </r>
  <r>
    <x v="4"/>
    <x v="2"/>
    <x v="11"/>
    <x v="7"/>
    <s v="Erasmus Universiteit, Rotterdam"/>
    <n v="137931"/>
    <m/>
  </r>
  <r>
    <x v="4"/>
    <x v="2"/>
    <x v="12"/>
    <x v="7"/>
    <s v="Erasmus Universiteit, Rotterdam"/>
    <m/>
    <m/>
  </r>
  <r>
    <x v="4"/>
    <x v="2"/>
    <x v="13"/>
    <x v="7"/>
    <s v="Erasmus Universiteit, Rotterdam"/>
    <m/>
    <m/>
  </r>
  <r>
    <x v="4"/>
    <x v="2"/>
    <x v="14"/>
    <x v="7"/>
    <s v="Erasmus Universiteit, Rotterdam"/>
    <n v="1716374"/>
    <m/>
  </r>
  <r>
    <x v="0"/>
    <x v="0"/>
    <x v="0"/>
    <x v="8"/>
    <s v="Tilburg University"/>
    <m/>
    <n v="253"/>
  </r>
  <r>
    <x v="0"/>
    <x v="1"/>
    <x v="0"/>
    <x v="8"/>
    <s v="Tilburg University"/>
    <m/>
    <n v="1026"/>
  </r>
  <r>
    <x v="0"/>
    <x v="2"/>
    <x v="1"/>
    <x v="8"/>
    <s v="Tilburg University"/>
    <n v="304398"/>
    <m/>
  </r>
  <r>
    <x v="0"/>
    <x v="2"/>
    <x v="2"/>
    <x v="8"/>
    <s v="Tilburg University"/>
    <n v="60963"/>
    <m/>
  </r>
  <r>
    <x v="0"/>
    <x v="2"/>
    <x v="3"/>
    <x v="8"/>
    <s v="Tilburg University"/>
    <n v="91048"/>
    <m/>
  </r>
  <r>
    <x v="0"/>
    <x v="2"/>
    <x v="4"/>
    <x v="8"/>
    <s v="Tilburg University"/>
    <m/>
    <m/>
  </r>
  <r>
    <x v="0"/>
    <x v="2"/>
    <x v="5"/>
    <x v="8"/>
    <s v="Tilburg University"/>
    <m/>
    <m/>
  </r>
  <r>
    <x v="0"/>
    <x v="2"/>
    <x v="6"/>
    <x v="8"/>
    <s v="Tilburg University"/>
    <n v="18266"/>
    <m/>
  </r>
  <r>
    <x v="0"/>
    <x v="2"/>
    <x v="7"/>
    <x v="8"/>
    <s v="Tilburg University"/>
    <m/>
    <m/>
  </r>
  <r>
    <x v="0"/>
    <x v="2"/>
    <x v="8"/>
    <x v="8"/>
    <s v="Tilburg University"/>
    <n v="112769"/>
    <m/>
  </r>
  <r>
    <x v="0"/>
    <x v="2"/>
    <x v="9"/>
    <x v="8"/>
    <s v="Tilburg University"/>
    <m/>
    <m/>
  </r>
  <r>
    <x v="0"/>
    <x v="2"/>
    <x v="10"/>
    <x v="8"/>
    <s v="Tilburg University"/>
    <n v="50907"/>
    <m/>
  </r>
  <r>
    <x v="0"/>
    <x v="2"/>
    <x v="11"/>
    <x v="8"/>
    <s v="Tilburg University"/>
    <n v="75783"/>
    <m/>
  </r>
  <r>
    <x v="0"/>
    <x v="2"/>
    <x v="12"/>
    <x v="8"/>
    <s v="Tilburg University"/>
    <n v="23275"/>
    <m/>
  </r>
  <r>
    <x v="0"/>
    <x v="2"/>
    <x v="13"/>
    <x v="8"/>
    <s v="Tilburg University"/>
    <n v="18100"/>
    <m/>
  </r>
  <r>
    <x v="0"/>
    <x v="2"/>
    <x v="14"/>
    <x v="8"/>
    <s v="Tilburg University"/>
    <n v="270491"/>
    <m/>
  </r>
  <r>
    <x v="1"/>
    <x v="0"/>
    <x v="0"/>
    <x v="8"/>
    <s v="Tilburg University"/>
    <m/>
    <n v="249"/>
  </r>
  <r>
    <x v="1"/>
    <x v="1"/>
    <x v="0"/>
    <x v="8"/>
    <s v="Tilburg University"/>
    <m/>
    <n v="939"/>
  </r>
  <r>
    <x v="1"/>
    <x v="2"/>
    <x v="1"/>
    <x v="8"/>
    <s v="Tilburg University"/>
    <n v="293735"/>
    <m/>
  </r>
  <r>
    <x v="1"/>
    <x v="2"/>
    <x v="2"/>
    <x v="8"/>
    <s v="Tilburg University"/>
    <n v="62226"/>
    <m/>
  </r>
  <r>
    <x v="1"/>
    <x v="2"/>
    <x v="3"/>
    <x v="8"/>
    <s v="Tilburg University"/>
    <n v="98020"/>
    <m/>
  </r>
  <r>
    <x v="1"/>
    <x v="2"/>
    <x v="4"/>
    <x v="8"/>
    <s v="Tilburg University"/>
    <m/>
    <m/>
  </r>
  <r>
    <x v="1"/>
    <x v="2"/>
    <x v="5"/>
    <x v="8"/>
    <s v="Tilburg University"/>
    <m/>
    <m/>
  </r>
  <r>
    <x v="1"/>
    <x v="2"/>
    <x v="6"/>
    <x v="8"/>
    <s v="Tilburg University"/>
    <n v="18267"/>
    <m/>
  </r>
  <r>
    <x v="1"/>
    <x v="2"/>
    <x v="7"/>
    <x v="8"/>
    <s v="Tilburg University"/>
    <m/>
    <m/>
  </r>
  <r>
    <x v="1"/>
    <x v="2"/>
    <x v="8"/>
    <x v="8"/>
    <s v="Tilburg University"/>
    <n v="110585"/>
    <m/>
  </r>
  <r>
    <x v="1"/>
    <x v="2"/>
    <x v="9"/>
    <x v="8"/>
    <s v="Tilburg University"/>
    <m/>
    <m/>
  </r>
  <r>
    <x v="1"/>
    <x v="2"/>
    <x v="10"/>
    <x v="8"/>
    <s v="Tilburg University"/>
    <n v="42545"/>
    <m/>
  </r>
  <r>
    <x v="1"/>
    <x v="2"/>
    <x v="11"/>
    <x v="8"/>
    <s v="Tilburg University"/>
    <n v="71535"/>
    <m/>
  </r>
  <r>
    <x v="1"/>
    <x v="2"/>
    <x v="12"/>
    <x v="8"/>
    <s v="Tilburg University"/>
    <n v="21309"/>
    <m/>
  </r>
  <r>
    <x v="1"/>
    <x v="2"/>
    <x v="13"/>
    <x v="8"/>
    <s v="Tilburg University"/>
    <n v="15234"/>
    <m/>
  </r>
  <r>
    <x v="1"/>
    <x v="2"/>
    <x v="14"/>
    <x v="8"/>
    <s v="Tilburg University"/>
    <n v="205545"/>
    <m/>
  </r>
  <r>
    <x v="2"/>
    <x v="0"/>
    <x v="0"/>
    <x v="8"/>
    <s v="Tilburg University"/>
    <m/>
    <n v="223"/>
  </r>
  <r>
    <x v="2"/>
    <x v="1"/>
    <x v="0"/>
    <x v="8"/>
    <s v="Tilburg University"/>
    <m/>
    <n v="879"/>
  </r>
  <r>
    <x v="2"/>
    <x v="2"/>
    <x v="1"/>
    <x v="8"/>
    <s v="Tilburg University"/>
    <n v="265517"/>
    <m/>
  </r>
  <r>
    <x v="2"/>
    <x v="2"/>
    <x v="2"/>
    <x v="8"/>
    <s v="Tilburg University"/>
    <n v="61632"/>
    <m/>
  </r>
  <r>
    <x v="2"/>
    <x v="2"/>
    <x v="3"/>
    <x v="8"/>
    <s v="Tilburg University"/>
    <n v="94962"/>
    <m/>
  </r>
  <r>
    <x v="2"/>
    <x v="2"/>
    <x v="4"/>
    <x v="8"/>
    <s v="Tilburg University"/>
    <m/>
    <m/>
  </r>
  <r>
    <x v="2"/>
    <x v="2"/>
    <x v="5"/>
    <x v="8"/>
    <s v="Tilburg University"/>
    <m/>
    <m/>
  </r>
  <r>
    <x v="2"/>
    <x v="2"/>
    <x v="6"/>
    <x v="8"/>
    <s v="Tilburg University"/>
    <n v="17374"/>
    <m/>
  </r>
  <r>
    <x v="2"/>
    <x v="2"/>
    <x v="7"/>
    <x v="8"/>
    <s v="Tilburg University"/>
    <m/>
    <m/>
  </r>
  <r>
    <x v="2"/>
    <x v="2"/>
    <x v="8"/>
    <x v="8"/>
    <s v="Tilburg University"/>
    <n v="109490"/>
    <m/>
  </r>
  <r>
    <x v="2"/>
    <x v="2"/>
    <x v="9"/>
    <x v="8"/>
    <s v="Tilburg University"/>
    <m/>
    <m/>
  </r>
  <r>
    <x v="2"/>
    <x v="2"/>
    <x v="10"/>
    <x v="8"/>
    <s v="Tilburg University"/>
    <n v="45257"/>
    <m/>
  </r>
  <r>
    <x v="2"/>
    <x v="2"/>
    <x v="11"/>
    <x v="8"/>
    <s v="Tilburg University"/>
    <n v="74432"/>
    <m/>
  </r>
  <r>
    <x v="2"/>
    <x v="2"/>
    <x v="12"/>
    <x v="8"/>
    <s v="Tilburg University"/>
    <n v="21017"/>
    <m/>
  </r>
  <r>
    <x v="2"/>
    <x v="2"/>
    <x v="13"/>
    <x v="8"/>
    <s v="Tilburg University"/>
    <n v="15185"/>
    <m/>
  </r>
  <r>
    <x v="2"/>
    <x v="2"/>
    <x v="14"/>
    <x v="8"/>
    <s v="Tilburg University"/>
    <n v="174135"/>
    <m/>
  </r>
  <r>
    <x v="3"/>
    <x v="0"/>
    <x v="0"/>
    <x v="8"/>
    <s v="Tilburg University"/>
    <m/>
    <n v="302"/>
  </r>
  <r>
    <x v="3"/>
    <x v="1"/>
    <x v="0"/>
    <x v="8"/>
    <s v="Tilburg University"/>
    <m/>
    <n v="882"/>
  </r>
  <r>
    <x v="3"/>
    <x v="2"/>
    <x v="1"/>
    <x v="8"/>
    <s v="Tilburg University"/>
    <n v="235525"/>
    <m/>
  </r>
  <r>
    <x v="3"/>
    <x v="2"/>
    <x v="2"/>
    <x v="8"/>
    <s v="Tilburg University"/>
    <n v="60019"/>
    <m/>
  </r>
  <r>
    <x v="3"/>
    <x v="2"/>
    <x v="3"/>
    <x v="8"/>
    <s v="Tilburg University"/>
    <n v="93040"/>
    <m/>
  </r>
  <r>
    <x v="3"/>
    <x v="2"/>
    <x v="4"/>
    <x v="8"/>
    <s v="Tilburg University"/>
    <m/>
    <m/>
  </r>
  <r>
    <x v="3"/>
    <x v="2"/>
    <x v="5"/>
    <x v="8"/>
    <s v="Tilburg University"/>
    <m/>
    <m/>
  </r>
  <r>
    <x v="3"/>
    <x v="2"/>
    <x v="6"/>
    <x v="8"/>
    <s v="Tilburg University"/>
    <n v="16387"/>
    <m/>
  </r>
  <r>
    <x v="3"/>
    <x v="2"/>
    <x v="7"/>
    <x v="8"/>
    <s v="Tilburg University"/>
    <m/>
    <m/>
  </r>
  <r>
    <x v="3"/>
    <x v="2"/>
    <x v="8"/>
    <x v="8"/>
    <s v="Tilburg University"/>
    <n v="93447"/>
    <m/>
  </r>
  <r>
    <x v="3"/>
    <x v="2"/>
    <x v="9"/>
    <x v="8"/>
    <s v="Tilburg University"/>
    <m/>
    <m/>
  </r>
  <r>
    <x v="3"/>
    <x v="2"/>
    <x v="10"/>
    <x v="8"/>
    <s v="Tilburg University"/>
    <n v="42623"/>
    <m/>
  </r>
  <r>
    <x v="3"/>
    <x v="2"/>
    <x v="11"/>
    <x v="8"/>
    <s v="Tilburg University"/>
    <n v="71070"/>
    <m/>
  </r>
  <r>
    <x v="3"/>
    <x v="2"/>
    <x v="12"/>
    <x v="8"/>
    <s v="Tilburg University"/>
    <n v="18322"/>
    <m/>
  </r>
  <r>
    <x v="3"/>
    <x v="2"/>
    <x v="13"/>
    <x v="8"/>
    <s v="Tilburg University"/>
    <n v="13415"/>
    <m/>
  </r>
  <r>
    <x v="3"/>
    <x v="2"/>
    <x v="14"/>
    <x v="8"/>
    <s v="Tilburg University"/>
    <n v="238152"/>
    <m/>
  </r>
  <r>
    <x v="4"/>
    <x v="0"/>
    <x v="0"/>
    <x v="8"/>
    <s v="Tilburg University"/>
    <m/>
    <n v="362"/>
  </r>
  <r>
    <x v="4"/>
    <x v="1"/>
    <x v="0"/>
    <x v="8"/>
    <s v="Tilburg University"/>
    <m/>
    <n v="903"/>
  </r>
  <r>
    <x v="4"/>
    <x v="2"/>
    <x v="1"/>
    <x v="8"/>
    <s v="Tilburg University"/>
    <n v="213208"/>
    <m/>
  </r>
  <r>
    <x v="4"/>
    <x v="2"/>
    <x v="2"/>
    <x v="8"/>
    <s v="Tilburg University"/>
    <n v="59419"/>
    <m/>
  </r>
  <r>
    <x v="4"/>
    <x v="2"/>
    <x v="3"/>
    <x v="8"/>
    <s v="Tilburg University"/>
    <n v="85118"/>
    <m/>
  </r>
  <r>
    <x v="4"/>
    <x v="2"/>
    <x v="4"/>
    <x v="8"/>
    <s v="Tilburg University"/>
    <m/>
    <m/>
  </r>
  <r>
    <x v="4"/>
    <x v="2"/>
    <x v="5"/>
    <x v="8"/>
    <s v="Tilburg University"/>
    <m/>
    <m/>
  </r>
  <r>
    <x v="4"/>
    <x v="2"/>
    <x v="6"/>
    <x v="8"/>
    <s v="Tilburg University"/>
    <n v="15479"/>
    <m/>
  </r>
  <r>
    <x v="4"/>
    <x v="2"/>
    <x v="7"/>
    <x v="8"/>
    <s v="Tilburg University"/>
    <m/>
    <m/>
  </r>
  <r>
    <x v="4"/>
    <x v="2"/>
    <x v="8"/>
    <x v="8"/>
    <s v="Tilburg University"/>
    <n v="88982"/>
    <m/>
  </r>
  <r>
    <x v="4"/>
    <x v="2"/>
    <x v="9"/>
    <x v="8"/>
    <s v="Tilburg University"/>
    <m/>
    <m/>
  </r>
  <r>
    <x v="4"/>
    <x v="2"/>
    <x v="10"/>
    <x v="8"/>
    <s v="Tilburg University"/>
    <n v="39422"/>
    <m/>
  </r>
  <r>
    <x v="4"/>
    <x v="2"/>
    <x v="11"/>
    <x v="8"/>
    <s v="Tilburg University"/>
    <n v="64844"/>
    <m/>
  </r>
  <r>
    <x v="4"/>
    <x v="2"/>
    <x v="12"/>
    <x v="8"/>
    <s v="Tilburg University"/>
    <n v="16881"/>
    <m/>
  </r>
  <r>
    <x v="4"/>
    <x v="2"/>
    <x v="13"/>
    <x v="8"/>
    <s v="Tilburg University"/>
    <n v="13317"/>
    <m/>
  </r>
  <r>
    <x v="4"/>
    <x v="2"/>
    <x v="14"/>
    <x v="8"/>
    <s v="Tilburg University"/>
    <n v="306330"/>
    <m/>
  </r>
  <r>
    <x v="0"/>
    <x v="0"/>
    <x v="0"/>
    <x v="9"/>
    <s v="Technische Universiteit Delft"/>
    <m/>
    <n v="303"/>
  </r>
  <r>
    <x v="0"/>
    <x v="1"/>
    <x v="0"/>
    <x v="9"/>
    <s v="Technische Universiteit Delft"/>
    <m/>
    <n v="4739"/>
  </r>
  <r>
    <x v="0"/>
    <x v="2"/>
    <x v="1"/>
    <x v="9"/>
    <s v="Technische Universiteit Delft"/>
    <n v="1680148"/>
    <m/>
  </r>
  <r>
    <x v="0"/>
    <x v="2"/>
    <x v="2"/>
    <x v="9"/>
    <s v="Technische Universiteit Delft"/>
    <n v="407637"/>
    <m/>
  </r>
  <r>
    <x v="0"/>
    <x v="2"/>
    <x v="3"/>
    <x v="9"/>
    <s v="Technische Universiteit Delft"/>
    <n v="422950"/>
    <m/>
  </r>
  <r>
    <x v="0"/>
    <x v="2"/>
    <x v="4"/>
    <x v="9"/>
    <s v="Technische Universiteit Delft"/>
    <n v="8455"/>
    <m/>
  </r>
  <r>
    <x v="0"/>
    <x v="2"/>
    <x v="5"/>
    <x v="9"/>
    <s v="Technische Universiteit Delft"/>
    <m/>
    <m/>
  </r>
  <r>
    <x v="0"/>
    <x v="2"/>
    <x v="6"/>
    <x v="9"/>
    <s v="Technische Universiteit Delft"/>
    <m/>
    <m/>
  </r>
  <r>
    <x v="0"/>
    <x v="2"/>
    <x v="7"/>
    <x v="9"/>
    <s v="Technische Universiteit Delft"/>
    <n v="63889"/>
    <m/>
  </r>
  <r>
    <x v="0"/>
    <x v="2"/>
    <x v="8"/>
    <x v="9"/>
    <s v="Technische Universiteit Delft"/>
    <n v="40862"/>
    <m/>
  </r>
  <r>
    <x v="0"/>
    <x v="2"/>
    <x v="9"/>
    <x v="9"/>
    <s v="Technische Universiteit Delft"/>
    <m/>
    <m/>
  </r>
  <r>
    <x v="0"/>
    <x v="2"/>
    <x v="10"/>
    <x v="9"/>
    <s v="Technische Universiteit Delft"/>
    <n v="76351"/>
    <m/>
  </r>
  <r>
    <x v="0"/>
    <x v="2"/>
    <x v="11"/>
    <x v="9"/>
    <s v="Technische Universiteit Delft"/>
    <n v="387320"/>
    <m/>
  </r>
  <r>
    <x v="0"/>
    <x v="2"/>
    <x v="12"/>
    <x v="9"/>
    <s v="Technische Universiteit Delft"/>
    <m/>
    <m/>
  </r>
  <r>
    <x v="0"/>
    <x v="2"/>
    <x v="13"/>
    <x v="9"/>
    <s v="Technische Universiteit Delft"/>
    <m/>
    <m/>
  </r>
  <r>
    <x v="0"/>
    <x v="2"/>
    <x v="14"/>
    <x v="9"/>
    <s v="Technische Universiteit Delft"/>
    <n v="1651388"/>
    <m/>
  </r>
  <r>
    <x v="1"/>
    <x v="0"/>
    <x v="0"/>
    <x v="9"/>
    <s v="Technische Universiteit Delft"/>
    <m/>
    <n v="339"/>
  </r>
  <r>
    <x v="1"/>
    <x v="1"/>
    <x v="0"/>
    <x v="9"/>
    <s v="Technische Universiteit Delft"/>
    <m/>
    <n v="4744"/>
  </r>
  <r>
    <x v="1"/>
    <x v="2"/>
    <x v="1"/>
    <x v="9"/>
    <s v="Technische Universiteit Delft"/>
    <n v="1976477"/>
    <m/>
  </r>
  <r>
    <x v="1"/>
    <x v="2"/>
    <x v="2"/>
    <x v="9"/>
    <s v="Technische Universiteit Delft"/>
    <n v="473175"/>
    <m/>
  </r>
  <r>
    <x v="1"/>
    <x v="2"/>
    <x v="3"/>
    <x v="9"/>
    <s v="Technische Universiteit Delft"/>
    <n v="561572"/>
    <m/>
  </r>
  <r>
    <x v="1"/>
    <x v="2"/>
    <x v="4"/>
    <x v="9"/>
    <s v="Technische Universiteit Delft"/>
    <n v="11016"/>
    <m/>
  </r>
  <r>
    <x v="1"/>
    <x v="2"/>
    <x v="5"/>
    <x v="9"/>
    <s v="Technische Universiteit Delft"/>
    <m/>
    <m/>
  </r>
  <r>
    <x v="1"/>
    <x v="2"/>
    <x v="6"/>
    <x v="9"/>
    <s v="Technische Universiteit Delft"/>
    <n v="60761"/>
    <m/>
  </r>
  <r>
    <x v="1"/>
    <x v="2"/>
    <x v="7"/>
    <x v="9"/>
    <s v="Technische Universiteit Delft"/>
    <n v="59002"/>
    <m/>
  </r>
  <r>
    <x v="1"/>
    <x v="2"/>
    <x v="8"/>
    <x v="9"/>
    <s v="Technische Universiteit Delft"/>
    <n v="40061"/>
    <m/>
  </r>
  <r>
    <x v="1"/>
    <x v="2"/>
    <x v="9"/>
    <x v="9"/>
    <s v="Technische Universiteit Delft"/>
    <m/>
    <m/>
  </r>
  <r>
    <x v="1"/>
    <x v="2"/>
    <x v="10"/>
    <x v="9"/>
    <s v="Technische Universiteit Delft"/>
    <n v="63119"/>
    <m/>
  </r>
  <r>
    <x v="1"/>
    <x v="2"/>
    <x v="11"/>
    <x v="9"/>
    <s v="Technische Universiteit Delft"/>
    <n v="374385"/>
    <m/>
  </r>
  <r>
    <x v="1"/>
    <x v="2"/>
    <x v="12"/>
    <x v="9"/>
    <s v="Technische Universiteit Delft"/>
    <m/>
    <m/>
  </r>
  <r>
    <x v="1"/>
    <x v="2"/>
    <x v="13"/>
    <x v="9"/>
    <s v="Technische Universiteit Delft"/>
    <m/>
    <m/>
  </r>
  <r>
    <x v="1"/>
    <x v="2"/>
    <x v="14"/>
    <x v="9"/>
    <s v="Technische Universiteit Delft"/>
    <n v="1124432"/>
    <m/>
  </r>
  <r>
    <x v="2"/>
    <x v="0"/>
    <x v="0"/>
    <x v="9"/>
    <s v="Technische Universiteit Delft"/>
    <m/>
    <n v="283"/>
  </r>
  <r>
    <x v="2"/>
    <x v="1"/>
    <x v="0"/>
    <x v="9"/>
    <s v="Technische Universiteit Delft"/>
    <m/>
    <n v="4877"/>
  </r>
  <r>
    <x v="2"/>
    <x v="2"/>
    <x v="1"/>
    <x v="9"/>
    <s v="Technische Universiteit Delft"/>
    <n v="1951902"/>
    <m/>
  </r>
  <r>
    <x v="2"/>
    <x v="2"/>
    <x v="2"/>
    <x v="9"/>
    <s v="Technische Universiteit Delft"/>
    <n v="463323"/>
    <m/>
  </r>
  <r>
    <x v="2"/>
    <x v="2"/>
    <x v="3"/>
    <x v="9"/>
    <s v="Technische Universiteit Delft"/>
    <n v="541737"/>
    <m/>
  </r>
  <r>
    <x v="2"/>
    <x v="2"/>
    <x v="4"/>
    <x v="9"/>
    <s v="Technische Universiteit Delft"/>
    <n v="11477"/>
    <m/>
  </r>
  <r>
    <x v="2"/>
    <x v="2"/>
    <x v="5"/>
    <x v="9"/>
    <s v="Technische Universiteit Delft"/>
    <m/>
    <m/>
  </r>
  <r>
    <x v="2"/>
    <x v="2"/>
    <x v="6"/>
    <x v="9"/>
    <s v="Technische Universiteit Delft"/>
    <n v="54373"/>
    <m/>
  </r>
  <r>
    <x v="2"/>
    <x v="2"/>
    <x v="7"/>
    <x v="9"/>
    <s v="Technische Universiteit Delft"/>
    <n v="58513"/>
    <m/>
  </r>
  <r>
    <x v="2"/>
    <x v="2"/>
    <x v="8"/>
    <x v="9"/>
    <s v="Technische Universiteit Delft"/>
    <n v="39664"/>
    <m/>
  </r>
  <r>
    <x v="2"/>
    <x v="2"/>
    <x v="9"/>
    <x v="9"/>
    <s v="Technische Universiteit Delft"/>
    <m/>
    <m/>
  </r>
  <r>
    <x v="2"/>
    <x v="2"/>
    <x v="10"/>
    <x v="9"/>
    <s v="Technische Universiteit Delft"/>
    <n v="63551"/>
    <m/>
  </r>
  <r>
    <x v="2"/>
    <x v="2"/>
    <x v="11"/>
    <x v="9"/>
    <s v="Technische Universiteit Delft"/>
    <n v="374351"/>
    <m/>
  </r>
  <r>
    <x v="2"/>
    <x v="2"/>
    <x v="12"/>
    <x v="9"/>
    <s v="Technische Universiteit Delft"/>
    <m/>
    <m/>
  </r>
  <r>
    <x v="2"/>
    <x v="2"/>
    <x v="13"/>
    <x v="9"/>
    <s v="Technische Universiteit Delft"/>
    <m/>
    <m/>
  </r>
  <r>
    <x v="2"/>
    <x v="2"/>
    <x v="14"/>
    <x v="9"/>
    <s v="Technische Universiteit Delft"/>
    <n v="1317616"/>
    <m/>
  </r>
  <r>
    <x v="3"/>
    <x v="0"/>
    <x v="0"/>
    <x v="9"/>
    <s v="Technische Universiteit Delft"/>
    <m/>
    <n v="494"/>
  </r>
  <r>
    <x v="3"/>
    <x v="1"/>
    <x v="0"/>
    <x v="9"/>
    <s v="Technische Universiteit Delft"/>
    <m/>
    <n v="4313"/>
  </r>
  <r>
    <x v="3"/>
    <x v="2"/>
    <x v="1"/>
    <x v="9"/>
    <s v="Technische Universiteit Delft"/>
    <n v="1810535"/>
    <m/>
  </r>
  <r>
    <x v="3"/>
    <x v="2"/>
    <x v="2"/>
    <x v="9"/>
    <s v="Technische Universiteit Delft"/>
    <n v="446169"/>
    <m/>
  </r>
  <r>
    <x v="3"/>
    <x v="2"/>
    <x v="3"/>
    <x v="9"/>
    <s v="Technische Universiteit Delft"/>
    <n v="513829"/>
    <m/>
  </r>
  <r>
    <x v="3"/>
    <x v="2"/>
    <x v="4"/>
    <x v="9"/>
    <s v="Technische Universiteit Delft"/>
    <n v="11092"/>
    <m/>
  </r>
  <r>
    <x v="3"/>
    <x v="2"/>
    <x v="5"/>
    <x v="9"/>
    <s v="Technische Universiteit Delft"/>
    <m/>
    <m/>
  </r>
  <r>
    <x v="3"/>
    <x v="2"/>
    <x v="6"/>
    <x v="9"/>
    <s v="Technische Universiteit Delft"/>
    <n v="48167"/>
    <m/>
  </r>
  <r>
    <x v="3"/>
    <x v="2"/>
    <x v="7"/>
    <x v="9"/>
    <s v="Technische Universiteit Delft"/>
    <n v="51718"/>
    <m/>
  </r>
  <r>
    <x v="3"/>
    <x v="2"/>
    <x v="8"/>
    <x v="9"/>
    <s v="Technische Universiteit Delft"/>
    <n v="39664"/>
    <m/>
  </r>
  <r>
    <x v="3"/>
    <x v="2"/>
    <x v="9"/>
    <x v="9"/>
    <s v="Technische Universiteit Delft"/>
    <m/>
    <m/>
  </r>
  <r>
    <x v="3"/>
    <x v="2"/>
    <x v="10"/>
    <x v="9"/>
    <s v="Technische Universiteit Delft"/>
    <n v="57616"/>
    <m/>
  </r>
  <r>
    <x v="3"/>
    <x v="2"/>
    <x v="11"/>
    <x v="9"/>
    <s v="Technische Universiteit Delft"/>
    <n v="361067"/>
    <m/>
  </r>
  <r>
    <x v="3"/>
    <x v="2"/>
    <x v="12"/>
    <x v="9"/>
    <s v="Technische Universiteit Delft"/>
    <m/>
    <m/>
  </r>
  <r>
    <x v="3"/>
    <x v="2"/>
    <x v="13"/>
    <x v="9"/>
    <s v="Technische Universiteit Delft"/>
    <m/>
    <m/>
  </r>
  <r>
    <x v="3"/>
    <x v="2"/>
    <x v="14"/>
    <x v="9"/>
    <s v="Technische Universiteit Delft"/>
    <n v="973142"/>
    <m/>
  </r>
  <r>
    <x v="4"/>
    <x v="0"/>
    <x v="0"/>
    <x v="9"/>
    <s v="Technische Universiteit Delft"/>
    <m/>
    <n v="507"/>
  </r>
  <r>
    <x v="4"/>
    <x v="1"/>
    <x v="0"/>
    <x v="9"/>
    <s v="Technische Universiteit Delft"/>
    <m/>
    <n v="4320"/>
  </r>
  <r>
    <x v="4"/>
    <x v="2"/>
    <x v="1"/>
    <x v="9"/>
    <s v="Technische Universiteit Delft"/>
    <n v="1760493"/>
    <m/>
  </r>
  <r>
    <x v="4"/>
    <x v="2"/>
    <x v="2"/>
    <x v="9"/>
    <s v="Technische Universiteit Delft"/>
    <n v="436867"/>
    <m/>
  </r>
  <r>
    <x v="4"/>
    <x v="2"/>
    <x v="3"/>
    <x v="9"/>
    <s v="Technische Universiteit Delft"/>
    <n v="488815"/>
    <m/>
  </r>
  <r>
    <x v="4"/>
    <x v="2"/>
    <x v="4"/>
    <x v="9"/>
    <s v="Technische Universiteit Delft"/>
    <n v="11092"/>
    <m/>
  </r>
  <r>
    <x v="4"/>
    <x v="2"/>
    <x v="5"/>
    <x v="9"/>
    <s v="Technische Universiteit Delft"/>
    <m/>
    <m/>
  </r>
  <r>
    <x v="4"/>
    <x v="2"/>
    <x v="6"/>
    <x v="9"/>
    <s v="Technische Universiteit Delft"/>
    <n v="48167"/>
    <m/>
  </r>
  <r>
    <x v="4"/>
    <x v="2"/>
    <x v="7"/>
    <x v="9"/>
    <s v="Technische Universiteit Delft"/>
    <n v="52892"/>
    <m/>
  </r>
  <r>
    <x v="4"/>
    <x v="2"/>
    <x v="8"/>
    <x v="9"/>
    <s v="Technische Universiteit Delft"/>
    <n v="71819"/>
    <m/>
  </r>
  <r>
    <x v="4"/>
    <x v="2"/>
    <x v="9"/>
    <x v="9"/>
    <s v="Technische Universiteit Delft"/>
    <m/>
    <m/>
  </r>
  <r>
    <x v="4"/>
    <x v="2"/>
    <x v="10"/>
    <x v="9"/>
    <s v="Technische Universiteit Delft"/>
    <n v="48980"/>
    <m/>
  </r>
  <r>
    <x v="4"/>
    <x v="2"/>
    <x v="11"/>
    <x v="9"/>
    <s v="Technische Universiteit Delft"/>
    <n v="348481"/>
    <m/>
  </r>
  <r>
    <x v="4"/>
    <x v="2"/>
    <x v="12"/>
    <x v="9"/>
    <s v="Technische Universiteit Delft"/>
    <m/>
    <m/>
  </r>
  <r>
    <x v="4"/>
    <x v="2"/>
    <x v="13"/>
    <x v="9"/>
    <s v="Technische Universiteit Delft"/>
    <m/>
    <m/>
  </r>
  <r>
    <x v="4"/>
    <x v="2"/>
    <x v="14"/>
    <x v="9"/>
    <s v="Technische Universiteit Delft"/>
    <n v="1052394"/>
    <m/>
  </r>
  <r>
    <x v="0"/>
    <x v="0"/>
    <x v="0"/>
    <x v="10"/>
    <s v="Technische Universiteit Eindhoven"/>
    <m/>
    <n v="349"/>
  </r>
  <r>
    <x v="0"/>
    <x v="1"/>
    <x v="0"/>
    <x v="10"/>
    <s v="Technische Universiteit Eindhoven"/>
    <m/>
    <n v="2562"/>
  </r>
  <r>
    <x v="0"/>
    <x v="2"/>
    <x v="1"/>
    <x v="10"/>
    <s v="Technische Universiteit Eindhoven"/>
    <n v="880790"/>
    <m/>
  </r>
  <r>
    <x v="0"/>
    <x v="2"/>
    <x v="2"/>
    <x v="10"/>
    <s v="Technische Universiteit Eindhoven"/>
    <n v="209539"/>
    <m/>
  </r>
  <r>
    <x v="0"/>
    <x v="2"/>
    <x v="3"/>
    <x v="10"/>
    <s v="Technische Universiteit Eindhoven"/>
    <n v="220314"/>
    <m/>
  </r>
  <r>
    <x v="0"/>
    <x v="2"/>
    <x v="4"/>
    <x v="10"/>
    <s v="Technische Universiteit Eindhoven"/>
    <m/>
    <m/>
  </r>
  <r>
    <x v="0"/>
    <x v="2"/>
    <x v="5"/>
    <x v="10"/>
    <s v="Technische Universiteit Eindhoven"/>
    <m/>
    <m/>
  </r>
  <r>
    <x v="0"/>
    <x v="2"/>
    <x v="6"/>
    <x v="10"/>
    <s v="Technische Universiteit Eindhoven"/>
    <m/>
    <m/>
  </r>
  <r>
    <x v="0"/>
    <x v="2"/>
    <x v="7"/>
    <x v="10"/>
    <s v="Technische Universiteit Eindhoven"/>
    <n v="86712"/>
    <m/>
  </r>
  <r>
    <x v="0"/>
    <x v="2"/>
    <x v="8"/>
    <x v="10"/>
    <s v="Technische Universiteit Eindhoven"/>
    <m/>
    <m/>
  </r>
  <r>
    <x v="0"/>
    <x v="2"/>
    <x v="9"/>
    <x v="10"/>
    <s v="Technische Universiteit Eindhoven"/>
    <m/>
    <m/>
  </r>
  <r>
    <x v="0"/>
    <x v="2"/>
    <x v="10"/>
    <x v="10"/>
    <s v="Technische Universiteit Eindhoven"/>
    <n v="43093"/>
    <m/>
  </r>
  <r>
    <x v="0"/>
    <x v="2"/>
    <x v="11"/>
    <x v="10"/>
    <s v="Technische Universiteit Eindhoven"/>
    <n v="126096"/>
    <m/>
  </r>
  <r>
    <x v="0"/>
    <x v="2"/>
    <x v="12"/>
    <x v="10"/>
    <s v="Technische Universiteit Eindhoven"/>
    <m/>
    <m/>
  </r>
  <r>
    <x v="0"/>
    <x v="2"/>
    <x v="13"/>
    <x v="10"/>
    <s v="Technische Universiteit Eindhoven"/>
    <m/>
    <m/>
  </r>
  <r>
    <x v="0"/>
    <x v="2"/>
    <x v="14"/>
    <x v="10"/>
    <s v="Technische Universiteit Eindhoven"/>
    <n v="995456"/>
    <m/>
  </r>
  <r>
    <x v="1"/>
    <x v="0"/>
    <x v="0"/>
    <x v="10"/>
    <s v="Technische Universiteit Eindhoven"/>
    <m/>
    <n v="127"/>
  </r>
  <r>
    <x v="1"/>
    <x v="1"/>
    <x v="0"/>
    <x v="10"/>
    <s v="Technische Universiteit Eindhoven"/>
    <m/>
    <n v="2631"/>
  </r>
  <r>
    <x v="1"/>
    <x v="2"/>
    <x v="1"/>
    <x v="10"/>
    <s v="Technische Universiteit Eindhoven"/>
    <n v="849937"/>
    <m/>
  </r>
  <r>
    <x v="1"/>
    <x v="2"/>
    <x v="2"/>
    <x v="10"/>
    <s v="Technische Universiteit Eindhoven"/>
    <n v="196814"/>
    <m/>
  </r>
  <r>
    <x v="1"/>
    <x v="2"/>
    <x v="3"/>
    <x v="10"/>
    <s v="Technische Universiteit Eindhoven"/>
    <n v="239140"/>
    <m/>
  </r>
  <r>
    <x v="1"/>
    <x v="2"/>
    <x v="4"/>
    <x v="10"/>
    <s v="Technische Universiteit Eindhoven"/>
    <m/>
    <m/>
  </r>
  <r>
    <x v="1"/>
    <x v="2"/>
    <x v="5"/>
    <x v="10"/>
    <s v="Technische Universiteit Eindhoven"/>
    <m/>
    <m/>
  </r>
  <r>
    <x v="1"/>
    <x v="2"/>
    <x v="6"/>
    <x v="10"/>
    <s v="Technische Universiteit Eindhoven"/>
    <s v="nvt"/>
    <m/>
  </r>
  <r>
    <x v="1"/>
    <x v="2"/>
    <x v="7"/>
    <x v="10"/>
    <s v="Technische Universiteit Eindhoven"/>
    <n v="80070"/>
    <m/>
  </r>
  <r>
    <x v="1"/>
    <x v="2"/>
    <x v="8"/>
    <x v="10"/>
    <s v="Technische Universiteit Eindhoven"/>
    <m/>
    <m/>
  </r>
  <r>
    <x v="1"/>
    <x v="2"/>
    <x v="9"/>
    <x v="10"/>
    <s v="Technische Universiteit Eindhoven"/>
    <m/>
    <m/>
  </r>
  <r>
    <x v="1"/>
    <x v="2"/>
    <x v="10"/>
    <x v="10"/>
    <s v="Technische Universiteit Eindhoven"/>
    <n v="33757"/>
    <m/>
  </r>
  <r>
    <x v="1"/>
    <x v="2"/>
    <x v="11"/>
    <x v="10"/>
    <s v="Technische Universiteit Eindhoven"/>
    <n v="97081"/>
    <m/>
  </r>
  <r>
    <x v="1"/>
    <x v="2"/>
    <x v="12"/>
    <x v="10"/>
    <s v="Technische Universiteit Eindhoven"/>
    <m/>
    <m/>
  </r>
  <r>
    <x v="1"/>
    <x v="2"/>
    <x v="13"/>
    <x v="10"/>
    <s v="Technische Universiteit Eindhoven"/>
    <m/>
    <m/>
  </r>
  <r>
    <x v="1"/>
    <x v="2"/>
    <x v="14"/>
    <x v="10"/>
    <s v="Technische Universiteit Eindhoven"/>
    <n v="1134201"/>
    <m/>
  </r>
  <r>
    <x v="2"/>
    <x v="0"/>
    <x v="0"/>
    <x v="10"/>
    <s v="Technische Universiteit Eindhoven"/>
    <m/>
    <n v="130"/>
  </r>
  <r>
    <x v="2"/>
    <x v="1"/>
    <x v="0"/>
    <x v="10"/>
    <s v="Technische Universiteit Eindhoven"/>
    <m/>
    <n v="2453"/>
  </r>
  <r>
    <x v="2"/>
    <x v="2"/>
    <x v="1"/>
    <x v="10"/>
    <s v="Technische Universiteit Eindhoven"/>
    <n v="837394"/>
    <m/>
  </r>
  <r>
    <x v="2"/>
    <x v="2"/>
    <x v="2"/>
    <x v="10"/>
    <s v="Technische Universiteit Eindhoven"/>
    <n v="189018"/>
    <m/>
  </r>
  <r>
    <x v="2"/>
    <x v="2"/>
    <x v="3"/>
    <x v="10"/>
    <s v="Technische Universiteit Eindhoven"/>
    <n v="232600"/>
    <m/>
  </r>
  <r>
    <x v="2"/>
    <x v="2"/>
    <x v="4"/>
    <x v="10"/>
    <s v="Technische Universiteit Eindhoven"/>
    <m/>
    <m/>
  </r>
  <r>
    <x v="2"/>
    <x v="2"/>
    <x v="5"/>
    <x v="10"/>
    <s v="Technische Universiteit Eindhoven"/>
    <m/>
    <m/>
  </r>
  <r>
    <x v="2"/>
    <x v="2"/>
    <x v="6"/>
    <x v="10"/>
    <s v="Technische Universiteit Eindhoven"/>
    <n v="24815"/>
    <m/>
  </r>
  <r>
    <x v="2"/>
    <x v="2"/>
    <x v="7"/>
    <x v="10"/>
    <s v="Technische Universiteit Eindhoven"/>
    <n v="80593"/>
    <m/>
  </r>
  <r>
    <x v="2"/>
    <x v="2"/>
    <x v="8"/>
    <x v="10"/>
    <s v="Technische Universiteit Eindhoven"/>
    <m/>
    <m/>
  </r>
  <r>
    <x v="2"/>
    <x v="2"/>
    <x v="9"/>
    <x v="10"/>
    <s v="Technische Universiteit Eindhoven"/>
    <m/>
    <m/>
  </r>
  <r>
    <x v="2"/>
    <x v="2"/>
    <x v="10"/>
    <x v="10"/>
    <s v="Technische Universiteit Eindhoven"/>
    <n v="32375"/>
    <m/>
  </r>
  <r>
    <x v="2"/>
    <x v="2"/>
    <x v="11"/>
    <x v="10"/>
    <s v="Technische Universiteit Eindhoven"/>
    <n v="109048"/>
    <m/>
  </r>
  <r>
    <x v="2"/>
    <x v="2"/>
    <x v="12"/>
    <x v="10"/>
    <s v="Technische Universiteit Eindhoven"/>
    <m/>
    <m/>
  </r>
  <r>
    <x v="2"/>
    <x v="2"/>
    <x v="13"/>
    <x v="10"/>
    <s v="Technische Universiteit Eindhoven"/>
    <m/>
    <m/>
  </r>
  <r>
    <x v="2"/>
    <x v="2"/>
    <x v="14"/>
    <x v="10"/>
    <s v="Technische Universiteit Eindhoven"/>
    <n v="947168"/>
    <m/>
  </r>
  <r>
    <x v="3"/>
    <x v="0"/>
    <x v="0"/>
    <x v="10"/>
    <s v="Technische Universiteit Eindhoven"/>
    <m/>
    <n v="89"/>
  </r>
  <r>
    <x v="3"/>
    <x v="1"/>
    <x v="0"/>
    <x v="10"/>
    <s v="Technische Universiteit Eindhoven"/>
    <m/>
    <n v="2305"/>
  </r>
  <r>
    <x v="3"/>
    <x v="2"/>
    <x v="1"/>
    <x v="10"/>
    <s v="Technische Universiteit Eindhoven"/>
    <n v="774952"/>
    <m/>
  </r>
  <r>
    <x v="3"/>
    <x v="2"/>
    <x v="2"/>
    <x v="10"/>
    <s v="Technische Universiteit Eindhoven"/>
    <n v="179243"/>
    <m/>
  </r>
  <r>
    <x v="3"/>
    <x v="2"/>
    <x v="3"/>
    <x v="10"/>
    <s v="Technische Universiteit Eindhoven"/>
    <n v="223419"/>
    <m/>
  </r>
  <r>
    <x v="3"/>
    <x v="2"/>
    <x v="4"/>
    <x v="10"/>
    <s v="Technische Universiteit Eindhoven"/>
    <m/>
    <m/>
  </r>
  <r>
    <x v="3"/>
    <x v="2"/>
    <x v="5"/>
    <x v="10"/>
    <s v="Technische Universiteit Eindhoven"/>
    <m/>
    <m/>
  </r>
  <r>
    <x v="3"/>
    <x v="2"/>
    <x v="6"/>
    <x v="10"/>
    <s v="Technische Universiteit Eindhoven"/>
    <n v="22743"/>
    <m/>
  </r>
  <r>
    <x v="3"/>
    <x v="2"/>
    <x v="7"/>
    <x v="10"/>
    <s v="Technische Universiteit Eindhoven"/>
    <n v="78049"/>
    <m/>
  </r>
  <r>
    <x v="3"/>
    <x v="2"/>
    <x v="8"/>
    <x v="10"/>
    <s v="Technische Universiteit Eindhoven"/>
    <m/>
    <m/>
  </r>
  <r>
    <x v="3"/>
    <x v="2"/>
    <x v="9"/>
    <x v="10"/>
    <s v="Technische Universiteit Eindhoven"/>
    <m/>
    <m/>
  </r>
  <r>
    <x v="3"/>
    <x v="2"/>
    <x v="10"/>
    <x v="10"/>
    <s v="Technische Universiteit Eindhoven"/>
    <n v="28155"/>
    <m/>
  </r>
  <r>
    <x v="3"/>
    <x v="2"/>
    <x v="11"/>
    <x v="10"/>
    <s v="Technische Universiteit Eindhoven"/>
    <n v="101919"/>
    <m/>
  </r>
  <r>
    <x v="3"/>
    <x v="2"/>
    <x v="12"/>
    <x v="10"/>
    <s v="Technische Universiteit Eindhoven"/>
    <m/>
    <m/>
  </r>
  <r>
    <x v="3"/>
    <x v="2"/>
    <x v="13"/>
    <x v="10"/>
    <s v="Technische Universiteit Eindhoven"/>
    <m/>
    <m/>
  </r>
  <r>
    <x v="3"/>
    <x v="2"/>
    <x v="14"/>
    <x v="10"/>
    <s v="Technische Universiteit Eindhoven"/>
    <n v="896520"/>
    <m/>
  </r>
  <r>
    <x v="4"/>
    <x v="0"/>
    <x v="0"/>
    <x v="10"/>
    <s v="Technische Universiteit Eindhoven"/>
    <m/>
    <n v="114"/>
  </r>
  <r>
    <x v="4"/>
    <x v="1"/>
    <x v="0"/>
    <x v="10"/>
    <s v="Technische Universiteit Eindhoven"/>
    <m/>
    <n v="2007"/>
  </r>
  <r>
    <x v="4"/>
    <x v="2"/>
    <x v="1"/>
    <x v="10"/>
    <s v="Technische Universiteit Eindhoven"/>
    <n v="751823"/>
    <m/>
  </r>
  <r>
    <x v="4"/>
    <x v="2"/>
    <x v="2"/>
    <x v="10"/>
    <s v="Technische Universiteit Eindhoven"/>
    <n v="171329"/>
    <m/>
  </r>
  <r>
    <x v="4"/>
    <x v="2"/>
    <x v="3"/>
    <x v="10"/>
    <s v="Technische Universiteit Eindhoven"/>
    <n v="209204"/>
    <m/>
  </r>
  <r>
    <x v="4"/>
    <x v="2"/>
    <x v="4"/>
    <x v="10"/>
    <s v="Technische Universiteit Eindhoven"/>
    <m/>
    <m/>
  </r>
  <r>
    <x v="4"/>
    <x v="2"/>
    <x v="5"/>
    <x v="10"/>
    <s v="Technische Universiteit Eindhoven"/>
    <m/>
    <m/>
  </r>
  <r>
    <x v="4"/>
    <x v="2"/>
    <x v="6"/>
    <x v="10"/>
    <s v="Technische Universiteit Eindhoven"/>
    <n v="20817"/>
    <m/>
  </r>
  <r>
    <x v="4"/>
    <x v="2"/>
    <x v="7"/>
    <x v="10"/>
    <s v="Technische Universiteit Eindhoven"/>
    <n v="68894"/>
    <m/>
  </r>
  <r>
    <x v="4"/>
    <x v="2"/>
    <x v="8"/>
    <x v="10"/>
    <s v="Technische Universiteit Eindhoven"/>
    <m/>
    <m/>
  </r>
  <r>
    <x v="4"/>
    <x v="2"/>
    <x v="9"/>
    <x v="10"/>
    <s v="Technische Universiteit Eindhoven"/>
    <m/>
    <m/>
  </r>
  <r>
    <x v="4"/>
    <x v="2"/>
    <x v="10"/>
    <x v="10"/>
    <s v="Technische Universiteit Eindhoven"/>
    <n v="26208"/>
    <m/>
  </r>
  <r>
    <x v="4"/>
    <x v="2"/>
    <x v="11"/>
    <x v="10"/>
    <s v="Technische Universiteit Eindhoven"/>
    <n v="98536"/>
    <m/>
  </r>
  <r>
    <x v="4"/>
    <x v="2"/>
    <x v="12"/>
    <x v="10"/>
    <s v="Technische Universiteit Eindhoven"/>
    <m/>
    <m/>
  </r>
  <r>
    <x v="4"/>
    <x v="2"/>
    <x v="13"/>
    <x v="10"/>
    <s v="Technische Universiteit Eindhoven"/>
    <m/>
    <m/>
  </r>
  <r>
    <x v="4"/>
    <x v="2"/>
    <x v="14"/>
    <x v="10"/>
    <s v="Technische Universiteit Eindhoven"/>
    <n v="660188"/>
    <m/>
  </r>
  <r>
    <x v="0"/>
    <x v="0"/>
    <x v="0"/>
    <x v="11"/>
    <s v="Universiteit Twente"/>
    <m/>
    <n v="195"/>
  </r>
  <r>
    <x v="0"/>
    <x v="1"/>
    <x v="0"/>
    <x v="11"/>
    <s v="Universiteit Twente"/>
    <m/>
    <n v="2227"/>
  </r>
  <r>
    <x v="0"/>
    <x v="2"/>
    <x v="1"/>
    <x v="11"/>
    <s v="Universiteit Twente"/>
    <n v="787983"/>
    <m/>
  </r>
  <r>
    <x v="0"/>
    <x v="2"/>
    <x v="2"/>
    <x v="11"/>
    <s v="Universiteit Twente"/>
    <n v="163383"/>
    <m/>
  </r>
  <r>
    <x v="0"/>
    <x v="2"/>
    <x v="3"/>
    <x v="11"/>
    <s v="Universiteit Twente"/>
    <n v="188293"/>
    <m/>
  </r>
  <r>
    <x v="0"/>
    <x v="2"/>
    <x v="4"/>
    <x v="11"/>
    <s v="Universiteit Twente"/>
    <m/>
    <m/>
  </r>
  <r>
    <x v="0"/>
    <x v="2"/>
    <x v="5"/>
    <x v="11"/>
    <s v="Universiteit Twente"/>
    <m/>
    <m/>
  </r>
  <r>
    <x v="0"/>
    <x v="2"/>
    <x v="6"/>
    <x v="11"/>
    <s v="Universiteit Twente"/>
    <n v="23312"/>
    <m/>
  </r>
  <r>
    <x v="0"/>
    <x v="2"/>
    <x v="7"/>
    <x v="11"/>
    <s v="Universiteit Twente"/>
    <n v="82751"/>
    <m/>
  </r>
  <r>
    <x v="0"/>
    <x v="2"/>
    <x v="8"/>
    <x v="11"/>
    <s v="Universiteit Twente"/>
    <n v="26682"/>
    <m/>
  </r>
  <r>
    <x v="0"/>
    <x v="2"/>
    <x v="9"/>
    <x v="11"/>
    <s v="Universiteit Twente"/>
    <m/>
    <m/>
  </r>
  <r>
    <x v="0"/>
    <x v="2"/>
    <x v="10"/>
    <x v="11"/>
    <s v="Universiteit Twente"/>
    <n v="62479"/>
    <m/>
  </r>
  <r>
    <x v="0"/>
    <x v="2"/>
    <x v="11"/>
    <x v="11"/>
    <s v="Universiteit Twente"/>
    <n v="129574"/>
    <m/>
  </r>
  <r>
    <x v="0"/>
    <x v="2"/>
    <x v="12"/>
    <x v="11"/>
    <s v="Universiteit Twente"/>
    <m/>
    <m/>
  </r>
  <r>
    <x v="0"/>
    <x v="2"/>
    <x v="13"/>
    <x v="11"/>
    <s v="Universiteit Twente"/>
    <m/>
    <m/>
  </r>
  <r>
    <x v="0"/>
    <x v="2"/>
    <x v="14"/>
    <x v="11"/>
    <s v="Universiteit Twente"/>
    <m/>
    <m/>
  </r>
  <r>
    <x v="1"/>
    <x v="0"/>
    <x v="0"/>
    <x v="11"/>
    <s v="Universiteit Twente"/>
    <m/>
    <n v="173"/>
  </r>
  <r>
    <x v="1"/>
    <x v="1"/>
    <x v="0"/>
    <x v="11"/>
    <s v="Universiteit Twente"/>
    <m/>
    <n v="2129"/>
  </r>
  <r>
    <x v="1"/>
    <x v="2"/>
    <x v="1"/>
    <x v="11"/>
    <s v="Universiteit Twente"/>
    <n v="760146"/>
    <m/>
  </r>
  <r>
    <x v="1"/>
    <x v="2"/>
    <x v="2"/>
    <x v="11"/>
    <s v="Universiteit Twente"/>
    <n v="164127"/>
    <m/>
  </r>
  <r>
    <x v="1"/>
    <x v="2"/>
    <x v="3"/>
    <x v="11"/>
    <s v="Universiteit Twente"/>
    <n v="210311"/>
    <m/>
  </r>
  <r>
    <x v="1"/>
    <x v="2"/>
    <x v="4"/>
    <x v="11"/>
    <s v="Universiteit Twente"/>
    <m/>
    <m/>
  </r>
  <r>
    <x v="1"/>
    <x v="2"/>
    <x v="5"/>
    <x v="11"/>
    <s v="Universiteit Twente"/>
    <m/>
    <m/>
  </r>
  <r>
    <x v="1"/>
    <x v="2"/>
    <x v="6"/>
    <x v="11"/>
    <s v="Universiteit Twente"/>
    <n v="23311"/>
    <m/>
  </r>
  <r>
    <x v="1"/>
    <x v="2"/>
    <x v="7"/>
    <x v="11"/>
    <s v="Universiteit Twente"/>
    <n v="76365"/>
    <m/>
  </r>
  <r>
    <x v="1"/>
    <x v="2"/>
    <x v="8"/>
    <x v="11"/>
    <s v="Universiteit Twente"/>
    <n v="26159"/>
    <m/>
  </r>
  <r>
    <x v="1"/>
    <x v="2"/>
    <x v="9"/>
    <x v="11"/>
    <s v="Universiteit Twente"/>
    <m/>
    <m/>
  </r>
  <r>
    <x v="1"/>
    <x v="2"/>
    <x v="10"/>
    <x v="11"/>
    <s v="Universiteit Twente"/>
    <n v="53105"/>
    <m/>
  </r>
  <r>
    <x v="1"/>
    <x v="2"/>
    <x v="11"/>
    <x v="11"/>
    <s v="Universiteit Twente"/>
    <n v="125800"/>
    <m/>
  </r>
  <r>
    <x v="1"/>
    <x v="2"/>
    <x v="12"/>
    <x v="11"/>
    <s v="Universiteit Twente"/>
    <m/>
    <m/>
  </r>
  <r>
    <x v="1"/>
    <x v="2"/>
    <x v="13"/>
    <x v="11"/>
    <s v="Universiteit Twente"/>
    <m/>
    <m/>
  </r>
  <r>
    <x v="1"/>
    <x v="2"/>
    <x v="14"/>
    <x v="11"/>
    <s v="Universiteit Twente"/>
    <m/>
    <m/>
  </r>
  <r>
    <x v="2"/>
    <x v="0"/>
    <x v="0"/>
    <x v="11"/>
    <s v="Universiteit Twente"/>
    <m/>
    <n v="281"/>
  </r>
  <r>
    <x v="2"/>
    <x v="1"/>
    <x v="0"/>
    <x v="11"/>
    <s v="Universiteit Twente"/>
    <m/>
    <n v="2131"/>
  </r>
  <r>
    <x v="2"/>
    <x v="2"/>
    <x v="1"/>
    <x v="11"/>
    <s v="Universiteit Twente"/>
    <n v="758351"/>
    <m/>
  </r>
  <r>
    <x v="2"/>
    <x v="2"/>
    <x v="2"/>
    <x v="11"/>
    <s v="Universiteit Twente"/>
    <n v="159557"/>
    <m/>
  </r>
  <r>
    <x v="2"/>
    <x v="2"/>
    <x v="3"/>
    <x v="11"/>
    <s v="Universiteit Twente"/>
    <n v="203790"/>
    <m/>
  </r>
  <r>
    <x v="2"/>
    <x v="2"/>
    <x v="4"/>
    <x v="11"/>
    <s v="Universiteit Twente"/>
    <m/>
    <m/>
  </r>
  <r>
    <x v="2"/>
    <x v="2"/>
    <x v="5"/>
    <x v="11"/>
    <s v="Universiteit Twente"/>
    <m/>
    <m/>
  </r>
  <r>
    <x v="2"/>
    <x v="2"/>
    <x v="6"/>
    <x v="11"/>
    <s v="Universiteit Twente"/>
    <n v="19769"/>
    <m/>
  </r>
  <r>
    <x v="2"/>
    <x v="2"/>
    <x v="7"/>
    <x v="11"/>
    <s v="Universiteit Twente"/>
    <n v="75929"/>
    <m/>
  </r>
  <r>
    <x v="2"/>
    <x v="2"/>
    <x v="8"/>
    <x v="11"/>
    <s v="Universiteit Twente"/>
    <m/>
    <m/>
  </r>
  <r>
    <x v="2"/>
    <x v="2"/>
    <x v="9"/>
    <x v="11"/>
    <s v="Universiteit Twente"/>
    <m/>
    <m/>
  </r>
  <r>
    <x v="2"/>
    <x v="2"/>
    <x v="10"/>
    <x v="11"/>
    <s v="Universiteit Twente"/>
    <n v="56254"/>
    <m/>
  </r>
  <r>
    <x v="2"/>
    <x v="2"/>
    <x v="11"/>
    <x v="11"/>
    <s v="Universiteit Twente"/>
    <n v="124003"/>
    <m/>
  </r>
  <r>
    <x v="2"/>
    <x v="2"/>
    <x v="12"/>
    <x v="11"/>
    <s v="Universiteit Twente"/>
    <m/>
    <m/>
  </r>
  <r>
    <x v="2"/>
    <x v="2"/>
    <x v="13"/>
    <x v="11"/>
    <s v="Universiteit Twente"/>
    <m/>
    <m/>
  </r>
  <r>
    <x v="2"/>
    <x v="2"/>
    <x v="14"/>
    <x v="11"/>
    <s v="Universiteit Twente"/>
    <m/>
    <m/>
  </r>
  <r>
    <x v="3"/>
    <x v="0"/>
    <x v="0"/>
    <x v="11"/>
    <s v="Universiteit Twente"/>
    <m/>
    <n v="204"/>
  </r>
  <r>
    <x v="3"/>
    <x v="1"/>
    <x v="0"/>
    <x v="11"/>
    <s v="Universiteit Twente"/>
    <m/>
    <n v="1940"/>
  </r>
  <r>
    <x v="3"/>
    <x v="2"/>
    <x v="1"/>
    <x v="11"/>
    <s v="Universiteit Twente"/>
    <n v="717238"/>
    <m/>
  </r>
  <r>
    <x v="3"/>
    <x v="2"/>
    <x v="2"/>
    <x v="11"/>
    <s v="Universiteit Twente"/>
    <n v="153191"/>
    <m/>
  </r>
  <r>
    <x v="3"/>
    <x v="2"/>
    <x v="3"/>
    <x v="11"/>
    <s v="Universiteit Twente"/>
    <n v="192679"/>
    <m/>
  </r>
  <r>
    <x v="3"/>
    <x v="2"/>
    <x v="4"/>
    <x v="11"/>
    <s v="Universiteit Twente"/>
    <m/>
    <m/>
  </r>
  <r>
    <x v="3"/>
    <x v="2"/>
    <x v="5"/>
    <x v="11"/>
    <s v="Universiteit Twente"/>
    <m/>
    <m/>
  </r>
  <r>
    <x v="3"/>
    <x v="2"/>
    <x v="6"/>
    <x v="11"/>
    <s v="Universiteit Twente"/>
    <n v="16335"/>
    <m/>
  </r>
  <r>
    <x v="3"/>
    <x v="2"/>
    <x v="7"/>
    <x v="11"/>
    <s v="Universiteit Twente"/>
    <n v="66238"/>
    <m/>
  </r>
  <r>
    <x v="3"/>
    <x v="2"/>
    <x v="8"/>
    <x v="11"/>
    <s v="Universiteit Twente"/>
    <n v="25578"/>
    <m/>
  </r>
  <r>
    <x v="3"/>
    <x v="2"/>
    <x v="9"/>
    <x v="11"/>
    <s v="Universiteit Twente"/>
    <m/>
    <m/>
  </r>
  <r>
    <x v="3"/>
    <x v="2"/>
    <x v="10"/>
    <x v="11"/>
    <s v="Universiteit Twente"/>
    <n v="52992"/>
    <m/>
  </r>
  <r>
    <x v="3"/>
    <x v="2"/>
    <x v="11"/>
    <x v="11"/>
    <s v="Universiteit Twente"/>
    <n v="117236"/>
    <m/>
  </r>
  <r>
    <x v="3"/>
    <x v="2"/>
    <x v="12"/>
    <x v="11"/>
    <s v="Universiteit Twente"/>
    <m/>
    <m/>
  </r>
  <r>
    <x v="3"/>
    <x v="2"/>
    <x v="13"/>
    <x v="11"/>
    <s v="Universiteit Twente"/>
    <m/>
    <m/>
  </r>
  <r>
    <x v="3"/>
    <x v="2"/>
    <x v="14"/>
    <x v="11"/>
    <s v="Universiteit Twente"/>
    <m/>
    <m/>
  </r>
  <r>
    <x v="4"/>
    <x v="0"/>
    <x v="0"/>
    <x v="11"/>
    <s v="Universiteit Twente"/>
    <m/>
    <n v="237"/>
  </r>
  <r>
    <x v="4"/>
    <x v="1"/>
    <x v="0"/>
    <x v="11"/>
    <s v="Universiteit Twente"/>
    <m/>
    <n v="1955"/>
  </r>
  <r>
    <x v="4"/>
    <x v="2"/>
    <x v="1"/>
    <x v="11"/>
    <s v="Universiteit Twente"/>
    <n v="777919"/>
    <m/>
  </r>
  <r>
    <x v="4"/>
    <x v="2"/>
    <x v="2"/>
    <x v="11"/>
    <s v="Universiteit Twente"/>
    <n v="148300"/>
    <m/>
  </r>
  <r>
    <x v="4"/>
    <x v="2"/>
    <x v="3"/>
    <x v="11"/>
    <s v="Universiteit Twente"/>
    <n v="197931"/>
    <m/>
  </r>
  <r>
    <x v="4"/>
    <x v="2"/>
    <x v="4"/>
    <x v="11"/>
    <s v="Universiteit Twente"/>
    <m/>
    <m/>
  </r>
  <r>
    <x v="4"/>
    <x v="2"/>
    <x v="5"/>
    <x v="11"/>
    <s v="Universiteit Twente"/>
    <m/>
    <m/>
  </r>
  <r>
    <x v="4"/>
    <x v="2"/>
    <x v="6"/>
    <x v="11"/>
    <s v="Universiteit Twente"/>
    <n v="13761"/>
    <m/>
  </r>
  <r>
    <x v="4"/>
    <x v="2"/>
    <x v="7"/>
    <x v="11"/>
    <s v="Universiteit Twente"/>
    <n v="63218"/>
    <m/>
  </r>
  <r>
    <x v="4"/>
    <x v="2"/>
    <x v="8"/>
    <x v="11"/>
    <s v="Universiteit Twente"/>
    <n v="47292"/>
    <m/>
  </r>
  <r>
    <x v="4"/>
    <x v="2"/>
    <x v="9"/>
    <x v="11"/>
    <s v="Universiteit Twente"/>
    <m/>
    <m/>
  </r>
  <r>
    <x v="4"/>
    <x v="2"/>
    <x v="10"/>
    <x v="11"/>
    <s v="Universiteit Twente"/>
    <n v="47198"/>
    <m/>
  </r>
  <r>
    <x v="4"/>
    <x v="2"/>
    <x v="11"/>
    <x v="11"/>
    <s v="Universiteit Twente"/>
    <n v="112205"/>
    <m/>
  </r>
  <r>
    <x v="4"/>
    <x v="2"/>
    <x v="12"/>
    <x v="11"/>
    <s v="Universiteit Twente"/>
    <m/>
    <m/>
  </r>
  <r>
    <x v="4"/>
    <x v="2"/>
    <x v="13"/>
    <x v="11"/>
    <s v="Universiteit Twente"/>
    <m/>
    <m/>
  </r>
  <r>
    <x v="4"/>
    <x v="2"/>
    <x v="14"/>
    <x v="11"/>
    <s v="Universiteit Twente"/>
    <m/>
    <m/>
  </r>
  <r>
    <x v="0"/>
    <x v="0"/>
    <x v="0"/>
    <x v="12"/>
    <s v="Wageningen University"/>
    <m/>
    <n v="162"/>
  </r>
  <r>
    <x v="0"/>
    <x v="1"/>
    <x v="0"/>
    <x v="12"/>
    <s v="Wageningen University"/>
    <m/>
    <n v="2764"/>
  </r>
  <r>
    <x v="0"/>
    <x v="2"/>
    <x v="1"/>
    <x v="12"/>
    <s v="Wageningen University"/>
    <n v="933346"/>
    <m/>
  </r>
  <r>
    <x v="0"/>
    <x v="2"/>
    <x v="2"/>
    <x v="12"/>
    <s v="Wageningen University"/>
    <n v="255678"/>
    <m/>
  </r>
  <r>
    <x v="0"/>
    <x v="2"/>
    <x v="3"/>
    <x v="12"/>
    <s v="Wageningen University"/>
    <n v="277544"/>
    <m/>
  </r>
  <r>
    <x v="0"/>
    <x v="2"/>
    <x v="4"/>
    <x v="12"/>
    <s v="Wageningen University"/>
    <m/>
    <m/>
  </r>
  <r>
    <x v="0"/>
    <x v="2"/>
    <x v="5"/>
    <x v="12"/>
    <s v="Wageningen University"/>
    <m/>
    <m/>
  </r>
  <r>
    <x v="0"/>
    <x v="2"/>
    <x v="6"/>
    <x v="12"/>
    <s v="Wageningen University"/>
    <n v="33039"/>
    <m/>
  </r>
  <r>
    <x v="0"/>
    <x v="2"/>
    <x v="7"/>
    <x v="12"/>
    <s v="Wageningen University"/>
    <n v="69170"/>
    <m/>
  </r>
  <r>
    <x v="0"/>
    <x v="2"/>
    <x v="8"/>
    <x v="12"/>
    <s v="Wageningen University"/>
    <n v="17586"/>
    <m/>
  </r>
  <r>
    <x v="0"/>
    <x v="2"/>
    <x v="9"/>
    <x v="12"/>
    <s v="Wageningen University"/>
    <n v="9946"/>
    <m/>
  </r>
  <r>
    <x v="0"/>
    <x v="2"/>
    <x v="10"/>
    <x v="12"/>
    <s v="Wageningen University"/>
    <n v="58656"/>
    <m/>
  </r>
  <r>
    <x v="0"/>
    <x v="2"/>
    <x v="11"/>
    <x v="12"/>
    <s v="Wageningen University"/>
    <n v="163652"/>
    <m/>
  </r>
  <r>
    <x v="0"/>
    <x v="2"/>
    <x v="12"/>
    <x v="12"/>
    <s v="Wageningen University"/>
    <m/>
    <m/>
  </r>
  <r>
    <x v="0"/>
    <x v="2"/>
    <x v="13"/>
    <x v="12"/>
    <s v="Wageningen University"/>
    <m/>
    <m/>
  </r>
  <r>
    <x v="0"/>
    <x v="2"/>
    <x v="14"/>
    <x v="12"/>
    <s v="Wageningen University"/>
    <n v="945384"/>
    <m/>
  </r>
  <r>
    <x v="1"/>
    <x v="0"/>
    <x v="0"/>
    <x v="12"/>
    <s v="Wageningen University"/>
    <m/>
    <n v="164"/>
  </r>
  <r>
    <x v="1"/>
    <x v="1"/>
    <x v="0"/>
    <x v="12"/>
    <s v="Wageningen University"/>
    <m/>
    <n v="2527"/>
  </r>
  <r>
    <x v="1"/>
    <x v="2"/>
    <x v="1"/>
    <x v="12"/>
    <s v="Wageningen University"/>
    <n v="900524"/>
    <m/>
  </r>
  <r>
    <x v="1"/>
    <x v="2"/>
    <x v="2"/>
    <x v="12"/>
    <s v="Wageningen University"/>
    <n v="225947"/>
    <m/>
  </r>
  <r>
    <x v="1"/>
    <x v="2"/>
    <x v="3"/>
    <x v="12"/>
    <s v="Wageningen University"/>
    <n v="289071"/>
    <m/>
  </r>
  <r>
    <x v="1"/>
    <x v="2"/>
    <x v="4"/>
    <x v="12"/>
    <s v="Wageningen University"/>
    <m/>
    <m/>
  </r>
  <r>
    <x v="1"/>
    <x v="2"/>
    <x v="5"/>
    <x v="12"/>
    <s v="Wageningen University"/>
    <m/>
    <m/>
  </r>
  <r>
    <x v="1"/>
    <x v="2"/>
    <x v="6"/>
    <x v="12"/>
    <s v="Wageningen University"/>
    <n v="33039"/>
    <m/>
  </r>
  <r>
    <x v="1"/>
    <x v="2"/>
    <x v="7"/>
    <x v="12"/>
    <s v="Wageningen University"/>
    <n v="63830"/>
    <m/>
  </r>
  <r>
    <x v="1"/>
    <x v="2"/>
    <x v="8"/>
    <x v="12"/>
    <s v="Wageningen University"/>
    <n v="17241"/>
    <m/>
  </r>
  <r>
    <x v="1"/>
    <x v="2"/>
    <x v="9"/>
    <x v="12"/>
    <s v="Wageningen University"/>
    <n v="9946"/>
    <m/>
  </r>
  <r>
    <x v="1"/>
    <x v="2"/>
    <x v="10"/>
    <x v="12"/>
    <s v="Wageningen University"/>
    <n v="48684"/>
    <m/>
  </r>
  <r>
    <x v="1"/>
    <x v="2"/>
    <x v="11"/>
    <x v="12"/>
    <s v="Wageningen University"/>
    <n v="154401"/>
    <m/>
  </r>
  <r>
    <x v="1"/>
    <x v="2"/>
    <x v="12"/>
    <x v="12"/>
    <s v="Wageningen University"/>
    <m/>
    <m/>
  </r>
  <r>
    <x v="1"/>
    <x v="2"/>
    <x v="13"/>
    <x v="12"/>
    <s v="Wageningen University"/>
    <m/>
    <m/>
  </r>
  <r>
    <x v="1"/>
    <x v="2"/>
    <x v="14"/>
    <x v="12"/>
    <s v="Wageningen University"/>
    <n v="784240"/>
    <m/>
  </r>
  <r>
    <x v="2"/>
    <x v="0"/>
    <x v="0"/>
    <x v="12"/>
    <s v="Wageningen University"/>
    <m/>
    <n v="206"/>
  </r>
  <r>
    <x v="2"/>
    <x v="1"/>
    <x v="0"/>
    <x v="12"/>
    <s v="Wageningen University"/>
    <m/>
    <n v="2344"/>
  </r>
  <r>
    <x v="2"/>
    <x v="2"/>
    <x v="1"/>
    <x v="12"/>
    <s v="Wageningen University"/>
    <n v="895678"/>
    <m/>
  </r>
  <r>
    <x v="2"/>
    <x v="2"/>
    <x v="2"/>
    <x v="12"/>
    <s v="Wageningen University"/>
    <n v="216974"/>
    <m/>
  </r>
  <r>
    <x v="2"/>
    <x v="2"/>
    <x v="3"/>
    <x v="12"/>
    <s v="Wageningen University"/>
    <n v="276260"/>
    <m/>
  </r>
  <r>
    <x v="2"/>
    <x v="2"/>
    <x v="4"/>
    <x v="12"/>
    <s v="Wageningen University"/>
    <m/>
    <m/>
  </r>
  <r>
    <x v="2"/>
    <x v="2"/>
    <x v="5"/>
    <x v="12"/>
    <s v="Wageningen University"/>
    <m/>
    <m/>
  </r>
  <r>
    <x v="2"/>
    <x v="2"/>
    <x v="6"/>
    <x v="12"/>
    <s v="Wageningen University"/>
    <n v="30302"/>
    <m/>
  </r>
  <r>
    <x v="2"/>
    <x v="2"/>
    <x v="7"/>
    <x v="12"/>
    <s v="Wageningen University"/>
    <n v="63446"/>
    <m/>
  </r>
  <r>
    <x v="2"/>
    <x v="2"/>
    <x v="8"/>
    <x v="12"/>
    <s v="Wageningen University"/>
    <n v="17070"/>
    <m/>
  </r>
  <r>
    <x v="2"/>
    <x v="2"/>
    <x v="9"/>
    <x v="12"/>
    <s v="Wageningen University"/>
    <m/>
    <m/>
  </r>
  <r>
    <x v="2"/>
    <x v="2"/>
    <x v="10"/>
    <x v="12"/>
    <s v="Wageningen University"/>
    <n v="51899"/>
    <m/>
  </r>
  <r>
    <x v="2"/>
    <x v="2"/>
    <x v="11"/>
    <x v="12"/>
    <s v="Wageningen University"/>
    <n v="157046"/>
    <m/>
  </r>
  <r>
    <x v="2"/>
    <x v="2"/>
    <x v="12"/>
    <x v="12"/>
    <s v="Wageningen University"/>
    <m/>
    <m/>
  </r>
  <r>
    <x v="2"/>
    <x v="2"/>
    <x v="13"/>
    <x v="12"/>
    <s v="Wageningen University"/>
    <m/>
    <m/>
  </r>
  <r>
    <x v="2"/>
    <x v="2"/>
    <x v="14"/>
    <x v="12"/>
    <s v="Wageningen University"/>
    <n v="634915"/>
    <m/>
  </r>
  <r>
    <x v="3"/>
    <x v="0"/>
    <x v="0"/>
    <x v="12"/>
    <s v="Wageningen University"/>
    <m/>
    <n v="237"/>
  </r>
  <r>
    <x v="3"/>
    <x v="1"/>
    <x v="0"/>
    <x v="12"/>
    <s v="Wageningen University"/>
    <m/>
    <n v="2453"/>
  </r>
  <r>
    <x v="3"/>
    <x v="2"/>
    <x v="1"/>
    <x v="12"/>
    <s v="Wageningen University"/>
    <n v="851274"/>
    <m/>
  </r>
  <r>
    <x v="3"/>
    <x v="2"/>
    <x v="2"/>
    <x v="12"/>
    <s v="Wageningen University"/>
    <n v="208303"/>
    <m/>
  </r>
  <r>
    <x v="3"/>
    <x v="2"/>
    <x v="3"/>
    <x v="12"/>
    <s v="Wageningen University"/>
    <n v="252606"/>
    <m/>
  </r>
  <r>
    <x v="3"/>
    <x v="2"/>
    <x v="4"/>
    <x v="12"/>
    <s v="Wageningen University"/>
    <m/>
    <m/>
  </r>
  <r>
    <x v="3"/>
    <x v="2"/>
    <x v="5"/>
    <x v="12"/>
    <s v="Wageningen University"/>
    <m/>
    <m/>
  </r>
  <r>
    <x v="3"/>
    <x v="2"/>
    <x v="6"/>
    <x v="12"/>
    <s v="Wageningen University"/>
    <n v="28316"/>
    <m/>
  </r>
  <r>
    <x v="3"/>
    <x v="2"/>
    <x v="7"/>
    <x v="12"/>
    <s v="Wageningen University"/>
    <n v="55452"/>
    <m/>
  </r>
  <r>
    <x v="3"/>
    <x v="2"/>
    <x v="8"/>
    <x v="12"/>
    <s v="Wageningen University"/>
    <n v="17070"/>
    <m/>
  </r>
  <r>
    <x v="3"/>
    <x v="2"/>
    <x v="9"/>
    <x v="12"/>
    <s v="Wageningen University"/>
    <m/>
    <m/>
  </r>
  <r>
    <x v="3"/>
    <x v="2"/>
    <x v="10"/>
    <x v="12"/>
    <s v="Wageningen University"/>
    <n v="49801"/>
    <m/>
  </r>
  <r>
    <x v="3"/>
    <x v="2"/>
    <x v="11"/>
    <x v="12"/>
    <s v="Wageningen University"/>
    <n v="147525"/>
    <m/>
  </r>
  <r>
    <x v="3"/>
    <x v="2"/>
    <x v="12"/>
    <x v="12"/>
    <s v="Wageningen University"/>
    <m/>
    <m/>
  </r>
  <r>
    <x v="3"/>
    <x v="2"/>
    <x v="13"/>
    <x v="12"/>
    <s v="Wageningen University"/>
    <m/>
    <m/>
  </r>
  <r>
    <x v="3"/>
    <x v="2"/>
    <x v="14"/>
    <x v="12"/>
    <s v="Wageningen University"/>
    <n v="842217"/>
    <m/>
  </r>
  <r>
    <x v="4"/>
    <x v="0"/>
    <x v="0"/>
    <x v="12"/>
    <s v="Wageningen University"/>
    <m/>
    <n v="209"/>
  </r>
  <r>
    <x v="4"/>
    <x v="1"/>
    <x v="0"/>
    <x v="12"/>
    <s v="Wageningen University"/>
    <m/>
    <n v="2268"/>
  </r>
  <r>
    <x v="4"/>
    <x v="2"/>
    <x v="1"/>
    <x v="12"/>
    <s v="Wageningen University"/>
    <n v="833530"/>
    <m/>
  </r>
  <r>
    <x v="4"/>
    <x v="2"/>
    <x v="2"/>
    <x v="12"/>
    <s v="Wageningen University"/>
    <n v="199927"/>
    <m/>
  </r>
  <r>
    <x v="4"/>
    <x v="2"/>
    <x v="3"/>
    <x v="12"/>
    <s v="Wageningen University"/>
    <n v="244093"/>
    <m/>
  </r>
  <r>
    <x v="4"/>
    <x v="2"/>
    <x v="4"/>
    <x v="12"/>
    <s v="Wageningen University"/>
    <m/>
    <m/>
  </r>
  <r>
    <x v="4"/>
    <x v="2"/>
    <x v="5"/>
    <x v="12"/>
    <s v="Wageningen University"/>
    <m/>
    <m/>
  </r>
  <r>
    <x v="4"/>
    <x v="2"/>
    <x v="6"/>
    <x v="12"/>
    <s v="Wageningen University"/>
    <n v="24792"/>
    <m/>
  </r>
  <r>
    <x v="4"/>
    <x v="2"/>
    <x v="7"/>
    <x v="12"/>
    <s v="Wageningen University"/>
    <n v="54571"/>
    <m/>
  </r>
  <r>
    <x v="4"/>
    <x v="2"/>
    <x v="8"/>
    <x v="12"/>
    <s v="Wageningen University"/>
    <n v="24286"/>
    <m/>
  </r>
  <r>
    <x v="4"/>
    <x v="2"/>
    <x v="9"/>
    <x v="12"/>
    <s v="Wageningen University"/>
    <m/>
    <m/>
  </r>
  <r>
    <x v="4"/>
    <x v="2"/>
    <x v="10"/>
    <x v="12"/>
    <s v="Wageningen University"/>
    <n v="44796"/>
    <m/>
  </r>
  <r>
    <x v="4"/>
    <x v="2"/>
    <x v="11"/>
    <x v="12"/>
    <s v="Wageningen University"/>
    <n v="139151"/>
    <m/>
  </r>
  <r>
    <x v="4"/>
    <x v="2"/>
    <x v="12"/>
    <x v="12"/>
    <s v="Wageningen University"/>
    <m/>
    <m/>
  </r>
  <r>
    <x v="4"/>
    <x v="2"/>
    <x v="13"/>
    <x v="12"/>
    <s v="Wageningen University"/>
    <m/>
    <m/>
  </r>
  <r>
    <x v="4"/>
    <x v="2"/>
    <x v="14"/>
    <x v="12"/>
    <s v="Wageningen University"/>
    <n v="70280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1" cacheId="17" applyNumberFormats="0" applyBorderFormats="0" applyFontFormats="0" applyPatternFormats="0" applyAlignmentFormats="0" applyWidthHeightFormats="1" dataCaption="Waarden" grandTotalCaption="Total" updatedVersion="4" minRefreshableVersion="3" useAutoFormatting="1" itemPrintTitles="1" createdVersion="4" indent="0" showHeaders="0" outline="1" outlineData="1" multipleFieldFilters="0" chartFormat="2">
  <location ref="A5:O17" firstHeaderRow="1" firstDataRow="2" firstDataCol="1" rowPageCount="1" colPageCount="1"/>
  <pivotFields count="8">
    <pivotField axis="axisPage" showAll="0" defaultSubtotal="0">
      <items count="5">
        <item x="4"/>
        <item x="3"/>
        <item x="2"/>
        <item x="1"/>
        <item x="0"/>
      </items>
    </pivotField>
    <pivotField showAll="0" defaultSubtotal="0"/>
    <pivotField showAll="0" defaultSubtotal="0">
      <items count="15">
        <item x="7"/>
        <item x="12"/>
        <item x="13"/>
        <item x="4"/>
        <item x="8"/>
        <item x="9"/>
        <item x="14"/>
        <item x="6"/>
        <item x="5"/>
        <item x="10"/>
        <item x="1"/>
        <item x="2"/>
        <item x="11"/>
        <item x="3"/>
        <item x="0"/>
      </items>
    </pivotField>
    <pivotField axis="axisCol" showAll="0" defaultSubtotal="0">
      <items count="13">
        <item x="7"/>
        <item x="2"/>
        <item x="6"/>
        <item x="1"/>
        <item x="8"/>
        <item x="9"/>
        <item x="10"/>
        <item x="5"/>
        <item x="11"/>
        <item x="3"/>
        <item x="0"/>
        <item x="4"/>
        <item x="12"/>
      </items>
    </pivotField>
    <pivotField showAll="0" defaultSubtotal="0"/>
    <pivotField dataField="1" showAll="0" defaultSubtotal="0"/>
    <pivotField showAll="0" defaultSubtotal="0"/>
    <pivotField axis="axisRow" multipleItemSelectionAllowed="1" showAll="0" defaultSubtotal="0">
      <items count="11">
        <item x="1"/>
        <item x="3"/>
        <item x="2"/>
        <item x="9"/>
        <item x="8"/>
        <item x="6"/>
        <item x="7"/>
        <item x="5"/>
        <item x="4"/>
        <item n="Miscellaneous incl print (*)" x="10"/>
        <item h="1" x="0"/>
      </items>
    </pivotField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0" item="4" hier="-1"/>
  </pageFields>
  <dataFields count="1">
    <dataField name="Sum of Costs per publiser" fld="5" baseField="0" baseItem="3273560"/>
  </dataFields>
  <formats count="4">
    <format dxfId="162">
      <pivotArea outline="0" collapsedLevelsAreSubtotals="1" fieldPosition="0"/>
    </format>
    <format dxfId="163">
      <pivotArea outline="0" collapsedLevelsAreSubtotals="1" fieldPosition="0"/>
    </format>
    <format dxfId="164">
      <pivotArea dataOnly="0" labelOnly="1" grandRow="1" outline="0" fieldPosition="0"/>
    </format>
    <format dxfId="4">
      <pivotArea dataOnly="0" labelOnly="1" fieldPosition="0">
        <references count="1">
          <reference field="7" count="0"/>
        </references>
      </pivotArea>
    </format>
  </formats>
  <chartFormats count="1">
    <chartFormat chart="1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Draaitabel1" cacheId="17" applyNumberFormats="0" applyBorderFormats="0" applyFontFormats="0" applyPatternFormats="0" applyAlignmentFormats="0" applyWidthHeightFormats="1" dataCaption="Waarden" grandTotalCaption="Totaal" updatedVersion="4" minRefreshableVersion="3" useAutoFormatting="1" colGrandTotals="0" itemPrintTitles="1" createdVersion="4" indent="0" showHeaders="0" outline="1" outlineData="1" multipleFieldFilters="0" chartFormat="1">
  <location ref="A5:F17" firstHeaderRow="1" firstDataRow="2" firstDataCol="1"/>
  <pivotFields count="8">
    <pivotField axis="axisCol" showAll="0" defaultSubtotal="0">
      <items count="5">
        <item x="4"/>
        <item x="3"/>
        <item x="2"/>
        <item x="1"/>
        <item x="0"/>
      </items>
    </pivotField>
    <pivotField showAll="0" defaultSubtotal="0"/>
    <pivotField multipleItemSelectionAllowed="1" showAll="0" defaultSubtotal="0">
      <items count="15">
        <item x="1"/>
        <item x="3"/>
        <item x="2"/>
        <item x="11"/>
        <item x="10"/>
        <item x="8"/>
        <item x="9"/>
        <item x="7"/>
        <item x="6"/>
        <item x="12"/>
        <item x="13"/>
        <item x="4"/>
        <item x="5"/>
        <item h="1" x="0"/>
        <item x="14"/>
      </items>
    </pivotField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11">
        <item x="1"/>
        <item x="3"/>
        <item x="2"/>
        <item x="9"/>
        <item x="8"/>
        <item x="6"/>
        <item x="7"/>
        <item x="5"/>
        <item x="4"/>
        <item n="Miscelaneous incl print (*)" x="10"/>
        <item h="1" x="0"/>
      </items>
    </pivotField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om van Costs per publiser" fld="5" baseField="0" baseItem="3273560"/>
  </dataFields>
  <formats count="4">
    <format dxfId="159">
      <pivotArea outline="0" collapsedLevelsAreSubtotals="1" fieldPosition="0"/>
    </format>
    <format dxfId="160">
      <pivotArea outline="0" collapsedLevelsAreSubtotals="1" fieldPosition="0"/>
    </format>
    <format dxfId="161">
      <pivotArea dataOnly="0" labelOnly="1" grandRow="1" outline="0" fieldPosition="0"/>
    </format>
    <format dxfId="44">
      <pivotArea dataOnly="0" labelOnly="1" fieldPosition="0">
        <references count="1">
          <reference field="7" count="0"/>
        </references>
      </pivotArea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Draaitabel2" cacheId="17" applyNumberFormats="0" applyBorderFormats="0" applyFontFormats="0" applyPatternFormats="0" applyAlignmentFormats="0" applyWidthHeightFormats="1" dataCaption="Waarden" grandTotalCaption="Total" updatedVersion="4" minRefreshableVersion="3" useAutoFormatting="1" colGrandTotals="0" itemPrintTitles="1" createdVersion="4" indent="0" showHeaders="0" outline="1" outlineData="1" multipleFieldFilters="0" chartFormat="1">
  <location ref="A3:F33" firstHeaderRow="1" firstDataRow="2" firstDataCol="1"/>
  <pivotFields count="8">
    <pivotField axis="axisCol" showAll="0" defaultSubtotal="0">
      <items count="5">
        <item x="4"/>
        <item x="3"/>
        <item x="2"/>
        <item x="1"/>
        <item x="0"/>
      </items>
    </pivotField>
    <pivotField axis="axisRow" multipleItemSelectionAllowed="1" showAll="0" defaultSubtotal="0">
      <items count="3">
        <item x="0"/>
        <item x="1"/>
        <item h="1" x="2"/>
      </items>
    </pivotField>
    <pivotField showAll="0" defaultSubtotal="0">
      <items count="15">
        <item x="7"/>
        <item x="12"/>
        <item x="13"/>
        <item x="4"/>
        <item x="8"/>
        <item x="9"/>
        <item x="14"/>
        <item x="6"/>
        <item x="5"/>
        <item x="10"/>
        <item x="1"/>
        <item x="2"/>
        <item x="11"/>
        <item x="3"/>
        <item x="0"/>
      </items>
    </pivotField>
    <pivotField axis="axisRow" showAll="0" defaultSubtotal="0">
      <items count="13">
        <item x="7"/>
        <item x="2"/>
        <item x="6"/>
        <item x="1"/>
        <item x="8"/>
        <item x="9"/>
        <item x="10"/>
        <item x="5"/>
        <item x="11"/>
        <item x="3"/>
        <item x="0"/>
        <item x="4"/>
        <item x="12"/>
      </items>
    </pivotField>
    <pivotField showAll="0" defaultSubtotal="0"/>
    <pivotField showAll="0" defaultSubtotal="0"/>
    <pivotField dataField="1" showAll="0" defaultSubtotal="0"/>
    <pivotField showAll="0" defaultSubtotal="0">
      <items count="11">
        <item x="5"/>
        <item x="10"/>
        <item x="6"/>
        <item x="7"/>
        <item x="4"/>
        <item x="8"/>
        <item x="1"/>
        <item x="2"/>
        <item x="9"/>
        <item x="3"/>
        <item x="0"/>
      </items>
    </pivotField>
  </pivotFields>
  <rowFields count="2">
    <field x="1"/>
    <field x="3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um of Total costs (x € 1.000) " fld="6" baseField="1" baseItem="0"/>
  </dataFields>
  <formats count="1">
    <format dxfId="9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1" displayName="Tabel1" ref="A1:G1041" totalsRowShown="0" headerRowDxfId="169">
  <autoFilter ref="A1:G1041"/>
  <tableColumns count="7">
    <tableColumn id="1" name="Year" dataDxfId="168"/>
    <tableColumn id="2" name="Expenses for books and journals (totals)"/>
    <tableColumn id="6" name="Expenses for journals per publisher" dataDxfId="167"/>
    <tableColumn id="3" name="Abbreviation name university"/>
    <tableColumn id="5" name="Name university"/>
    <tableColumn id="4" name="Costs per publiser" dataDxfId="166" dataCellStyle="Valuta"/>
    <tableColumn id="7" name="Total costs (x € 1.000) " dataDxfId="1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F38" sqref="F38"/>
    </sheetView>
  </sheetViews>
  <sheetFormatPr defaultRowHeight="15" x14ac:dyDescent="0.25"/>
  <cols>
    <col min="2" max="2" width="38.42578125" bestFit="1" customWidth="1"/>
  </cols>
  <sheetData>
    <row r="1" spans="1:16" ht="15.75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</row>
    <row r="2" spans="1:16" x14ac:dyDescent="0.25">
      <c r="A2" s="5">
        <v>2010</v>
      </c>
      <c r="B2" s="3" t="s">
        <v>14</v>
      </c>
      <c r="C2" s="6">
        <v>5528</v>
      </c>
      <c r="D2" s="6">
        <v>5751</v>
      </c>
      <c r="E2" s="6">
        <v>4855</v>
      </c>
      <c r="F2" s="6">
        <v>6504</v>
      </c>
      <c r="G2" s="6">
        <v>4389</v>
      </c>
      <c r="H2" s="6">
        <v>3261.0450000000001</v>
      </c>
      <c r="I2" s="6">
        <v>4331</v>
      </c>
      <c r="J2" s="6">
        <v>4116</v>
      </c>
      <c r="K2" s="6">
        <v>1805</v>
      </c>
      <c r="L2" s="6">
        <v>5824</v>
      </c>
      <c r="M2" s="6">
        <v>2465</v>
      </c>
      <c r="N2" s="6">
        <v>2493</v>
      </c>
      <c r="O2" s="6">
        <v>2327</v>
      </c>
      <c r="P2" s="8">
        <f>SUM(C2:O2)</f>
        <v>53649.044999999998</v>
      </c>
    </row>
    <row r="3" spans="1:16" x14ac:dyDescent="0.25">
      <c r="A3" s="5">
        <v>2011</v>
      </c>
      <c r="B3" s="3" t="s">
        <v>14</v>
      </c>
      <c r="C3" s="6">
        <v>5979</v>
      </c>
      <c r="D3" s="6">
        <v>5510.2759999999998</v>
      </c>
      <c r="E3" s="6">
        <v>4985</v>
      </c>
      <c r="F3" s="6">
        <v>6635</v>
      </c>
      <c r="G3" s="6">
        <v>4147</v>
      </c>
      <c r="H3" s="6">
        <v>3310</v>
      </c>
      <c r="I3" s="6">
        <v>4442</v>
      </c>
      <c r="J3" s="6">
        <v>4335</v>
      </c>
      <c r="K3" s="6">
        <v>2004</v>
      </c>
      <c r="L3" s="6">
        <v>5530</v>
      </c>
      <c r="M3" s="6">
        <v>2459</v>
      </c>
      <c r="N3" s="6">
        <v>2604</v>
      </c>
      <c r="O3" s="6">
        <v>2503</v>
      </c>
      <c r="P3" s="8">
        <f>SUM(C3:O3)</f>
        <v>54443.275999999998</v>
      </c>
    </row>
    <row r="4" spans="1:16" x14ac:dyDescent="0.25">
      <c r="A4" s="5">
        <v>2012</v>
      </c>
      <c r="B4" s="3" t="s">
        <v>14</v>
      </c>
      <c r="C4" s="6">
        <v>6001</v>
      </c>
      <c r="D4" s="6">
        <v>5416</v>
      </c>
      <c r="E4" s="6">
        <v>4496</v>
      </c>
      <c r="F4" s="6">
        <v>6823</v>
      </c>
      <c r="G4" s="6">
        <v>4205</v>
      </c>
      <c r="H4" s="6">
        <v>3458.6930000000002</v>
      </c>
      <c r="I4" s="6">
        <v>4773</v>
      </c>
      <c r="J4" s="6">
        <v>4606</v>
      </c>
      <c r="K4" s="6">
        <v>2013</v>
      </c>
      <c r="L4" s="6">
        <v>5748</v>
      </c>
      <c r="M4" s="6">
        <v>2589</v>
      </c>
      <c r="N4" s="6">
        <v>2593</v>
      </c>
      <c r="O4" s="6">
        <v>2451</v>
      </c>
      <c r="P4" s="8">
        <f>SUM(C4:O4)</f>
        <v>55172.692999999999</v>
      </c>
    </row>
    <row r="5" spans="1:16" x14ac:dyDescent="0.25">
      <c r="A5" s="5">
        <v>2013</v>
      </c>
      <c r="B5" s="3" t="s">
        <v>14</v>
      </c>
      <c r="C5" s="6">
        <v>6271</v>
      </c>
      <c r="D5" s="6">
        <v>5902.4</v>
      </c>
      <c r="E5" s="6">
        <v>5365</v>
      </c>
      <c r="F5" s="6">
        <v>7365</v>
      </c>
      <c r="G5" s="6">
        <v>4555</v>
      </c>
      <c r="H5" s="6">
        <v>3541.4050000000002</v>
      </c>
      <c r="I5" s="6">
        <v>5177</v>
      </c>
      <c r="J5" s="6">
        <v>4954</v>
      </c>
      <c r="K5" s="6">
        <v>1905</v>
      </c>
      <c r="L5" s="6">
        <v>6133</v>
      </c>
      <c r="M5" s="6">
        <v>2930</v>
      </c>
      <c r="N5" s="6">
        <v>2791</v>
      </c>
      <c r="O5" s="6">
        <v>2447</v>
      </c>
      <c r="P5" s="8">
        <f>SUM(C5:O5)</f>
        <v>59336.805</v>
      </c>
    </row>
    <row r="6" spans="1:16" x14ac:dyDescent="0.25">
      <c r="A6" s="4">
        <v>2014</v>
      </c>
      <c r="B6" s="3" t="s">
        <v>14</v>
      </c>
      <c r="C6" s="6">
        <v>6709</v>
      </c>
      <c r="D6" s="6">
        <f>6085459/1000+324.2</f>
        <v>6409.6589999999997</v>
      </c>
      <c r="E6" s="6">
        <v>5655</v>
      </c>
      <c r="F6" s="6">
        <v>7400</v>
      </c>
      <c r="G6" s="6">
        <v>4357</v>
      </c>
      <c r="H6" s="6">
        <v>3692.4564800000003</v>
      </c>
      <c r="I6" s="6">
        <v>4795</v>
      </c>
      <c r="J6" s="6">
        <v>6288</v>
      </c>
      <c r="K6" s="6">
        <v>1823</v>
      </c>
      <c r="L6" s="6">
        <v>6029</v>
      </c>
      <c r="M6" s="6">
        <v>3078</v>
      </c>
      <c r="N6" s="6">
        <v>2746</v>
      </c>
      <c r="O6" s="6">
        <v>2393</v>
      </c>
      <c r="P6" s="8">
        <f>SUM(C6:O6)</f>
        <v>61375.11548</v>
      </c>
    </row>
    <row r="7" spans="1:16" x14ac:dyDescent="0.25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1:16" x14ac:dyDescent="0.25">
      <c r="A8" s="5">
        <v>2010</v>
      </c>
      <c r="B8" s="3" t="s">
        <v>14</v>
      </c>
      <c r="C8" s="7">
        <f>SUM(C2/C$2)</f>
        <v>1</v>
      </c>
      <c r="D8" s="7">
        <f t="shared" ref="D8:P8" si="0">SUM(D2/D$2)</f>
        <v>1</v>
      </c>
      <c r="E8" s="7">
        <f t="shared" si="0"/>
        <v>1</v>
      </c>
      <c r="F8" s="7">
        <f t="shared" si="0"/>
        <v>1</v>
      </c>
      <c r="G8" s="7">
        <f t="shared" si="0"/>
        <v>1</v>
      </c>
      <c r="H8" s="7">
        <f t="shared" si="0"/>
        <v>1</v>
      </c>
      <c r="I8" s="7">
        <f t="shared" si="0"/>
        <v>1</v>
      </c>
      <c r="J8" s="7">
        <f t="shared" si="0"/>
        <v>1</v>
      </c>
      <c r="K8" s="7">
        <f t="shared" si="0"/>
        <v>1</v>
      </c>
      <c r="L8" s="7">
        <f t="shared" si="0"/>
        <v>1</v>
      </c>
      <c r="M8" s="7">
        <f t="shared" si="0"/>
        <v>1</v>
      </c>
      <c r="N8" s="7">
        <f t="shared" si="0"/>
        <v>1</v>
      </c>
      <c r="O8" s="7">
        <f t="shared" si="0"/>
        <v>1</v>
      </c>
      <c r="P8" s="7">
        <f t="shared" si="0"/>
        <v>1</v>
      </c>
    </row>
    <row r="9" spans="1:16" x14ac:dyDescent="0.25">
      <c r="A9" s="5">
        <v>2011</v>
      </c>
      <c r="B9" s="3" t="s">
        <v>14</v>
      </c>
      <c r="C9" s="7">
        <f t="shared" ref="C9:P12" si="1">SUM(C3/C$2)</f>
        <v>1.0815846599131693</v>
      </c>
      <c r="D9" s="7">
        <f t="shared" si="1"/>
        <v>0.95814223613284644</v>
      </c>
      <c r="E9" s="7">
        <f t="shared" si="1"/>
        <v>1.0267765190525231</v>
      </c>
      <c r="F9" s="7">
        <f t="shared" si="1"/>
        <v>1.0201414514145142</v>
      </c>
      <c r="G9" s="7">
        <f t="shared" si="1"/>
        <v>0.94486215538847118</v>
      </c>
      <c r="H9" s="7">
        <f t="shared" si="1"/>
        <v>1.0150120590178915</v>
      </c>
      <c r="I9" s="7">
        <f t="shared" si="1"/>
        <v>1.02562918494574</v>
      </c>
      <c r="J9" s="7">
        <f t="shared" si="1"/>
        <v>1.0532069970845481</v>
      </c>
      <c r="K9" s="7">
        <f t="shared" si="1"/>
        <v>1.1102493074792243</v>
      </c>
      <c r="L9" s="7">
        <f t="shared" si="1"/>
        <v>0.94951923076923073</v>
      </c>
      <c r="M9" s="7">
        <f t="shared" si="1"/>
        <v>0.99756592292089252</v>
      </c>
      <c r="N9" s="7">
        <f t="shared" si="1"/>
        <v>1.0445246690734056</v>
      </c>
      <c r="O9" s="7">
        <f t="shared" si="1"/>
        <v>1.0756338633433606</v>
      </c>
      <c r="P9" s="7">
        <f t="shared" si="1"/>
        <v>1.0148041964213901</v>
      </c>
    </row>
    <row r="10" spans="1:16" x14ac:dyDescent="0.25">
      <c r="A10" s="5">
        <v>2012</v>
      </c>
      <c r="B10" s="3" t="s">
        <v>14</v>
      </c>
      <c r="C10" s="7">
        <f t="shared" si="1"/>
        <v>1.0855643994211288</v>
      </c>
      <c r="D10" s="7">
        <f t="shared" si="1"/>
        <v>0.94174926099808731</v>
      </c>
      <c r="E10" s="7">
        <f t="shared" si="1"/>
        <v>0.92605561277033988</v>
      </c>
      <c r="F10" s="7">
        <f t="shared" si="1"/>
        <v>1.0490467404674046</v>
      </c>
      <c r="G10" s="7">
        <f t="shared" si="1"/>
        <v>0.95807701070858964</v>
      </c>
      <c r="H10" s="7">
        <f t="shared" si="1"/>
        <v>1.0606087925802925</v>
      </c>
      <c r="I10" s="7">
        <f t="shared" si="1"/>
        <v>1.1020549526668206</v>
      </c>
      <c r="J10" s="7">
        <f t="shared" si="1"/>
        <v>1.1190476190476191</v>
      </c>
      <c r="K10" s="7">
        <f t="shared" si="1"/>
        <v>1.115235457063712</v>
      </c>
      <c r="L10" s="7">
        <f t="shared" si="1"/>
        <v>0.9869505494505495</v>
      </c>
      <c r="M10" s="7">
        <f t="shared" si="1"/>
        <v>1.0503042596348884</v>
      </c>
      <c r="N10" s="7">
        <f t="shared" si="1"/>
        <v>1.0401123144805455</v>
      </c>
      <c r="O10" s="7">
        <f t="shared" si="1"/>
        <v>1.0532874946282766</v>
      </c>
      <c r="P10" s="7">
        <f t="shared" si="1"/>
        <v>1.0284002818689504</v>
      </c>
    </row>
    <row r="11" spans="1:16" x14ac:dyDescent="0.25">
      <c r="A11" s="5">
        <v>2013</v>
      </c>
      <c r="B11" s="3" t="s">
        <v>14</v>
      </c>
      <c r="C11" s="7">
        <f t="shared" si="1"/>
        <v>1.1344066570188134</v>
      </c>
      <c r="D11" s="7">
        <f t="shared" si="1"/>
        <v>1.0263258563728046</v>
      </c>
      <c r="E11" s="7">
        <f t="shared" si="1"/>
        <v>1.1050463439752831</v>
      </c>
      <c r="F11" s="7">
        <f t="shared" si="1"/>
        <v>1.1323800738007379</v>
      </c>
      <c r="G11" s="7">
        <f t="shared" si="1"/>
        <v>1.0378218272955115</v>
      </c>
      <c r="H11" s="7">
        <f t="shared" si="1"/>
        <v>1.0859724413493221</v>
      </c>
      <c r="I11" s="7">
        <f t="shared" si="1"/>
        <v>1.1953359501269916</v>
      </c>
      <c r="J11" s="7">
        <f t="shared" si="1"/>
        <v>1.2035957240038873</v>
      </c>
      <c r="K11" s="7">
        <f t="shared" si="1"/>
        <v>1.0554016620498614</v>
      </c>
      <c r="L11" s="7">
        <f t="shared" si="1"/>
        <v>1.0530563186813187</v>
      </c>
      <c r="M11" s="7">
        <f t="shared" si="1"/>
        <v>1.1886409736308317</v>
      </c>
      <c r="N11" s="7">
        <f t="shared" si="1"/>
        <v>1.1195346971520257</v>
      </c>
      <c r="O11" s="7">
        <f t="shared" si="1"/>
        <v>1.051568543188655</v>
      </c>
      <c r="P11" s="7">
        <f t="shared" si="1"/>
        <v>1.1060179170011322</v>
      </c>
    </row>
    <row r="12" spans="1:16" x14ac:dyDescent="0.25">
      <c r="A12" s="4">
        <v>2014</v>
      </c>
      <c r="B12" s="3" t="s">
        <v>14</v>
      </c>
      <c r="C12" s="7">
        <f t="shared" si="1"/>
        <v>1.2136396526772792</v>
      </c>
      <c r="D12" s="7">
        <f t="shared" si="1"/>
        <v>1.114529473135107</v>
      </c>
      <c r="E12" s="7">
        <f t="shared" si="1"/>
        <v>1.164778578784758</v>
      </c>
      <c r="F12" s="7">
        <f t="shared" si="1"/>
        <v>1.137761377613776</v>
      </c>
      <c r="G12" s="7">
        <f t="shared" si="1"/>
        <v>0.99270904534062432</v>
      </c>
      <c r="H12" s="7">
        <f t="shared" si="1"/>
        <v>1.1322924032020412</v>
      </c>
      <c r="I12" s="7">
        <f t="shared" si="1"/>
        <v>1.1071346109443547</v>
      </c>
      <c r="J12" s="7">
        <f t="shared" si="1"/>
        <v>1.5276967930029155</v>
      </c>
      <c r="K12" s="7">
        <f t="shared" si="1"/>
        <v>1.009972299168975</v>
      </c>
      <c r="L12" s="7">
        <f t="shared" si="1"/>
        <v>1.0351991758241759</v>
      </c>
      <c r="M12" s="7">
        <f t="shared" si="1"/>
        <v>1.2486815415821502</v>
      </c>
      <c r="N12" s="7">
        <f t="shared" si="1"/>
        <v>1.1014841556357802</v>
      </c>
      <c r="O12" s="7">
        <f t="shared" si="1"/>
        <v>1.0283626987537602</v>
      </c>
      <c r="P12" s="7">
        <f t="shared" si="1"/>
        <v>1.1440113329137547</v>
      </c>
    </row>
    <row r="13" spans="1:16" x14ac:dyDescent="0.25">
      <c r="C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sqref="A1:P5 A9:P10 A23:P29 A49:P49"/>
    </sheetView>
  </sheetViews>
  <sheetFormatPr defaultRowHeight="15" x14ac:dyDescent="0.25"/>
  <cols>
    <col min="1" max="1" width="11.140625" customWidth="1"/>
    <col min="2" max="2" width="52.85546875" bestFit="1" customWidth="1"/>
    <col min="3" max="3" width="12.7109375" bestFit="1" customWidth="1"/>
  </cols>
  <sheetData>
    <row r="1" spans="1:16" ht="27.75" x14ac:dyDescent="0.45">
      <c r="A1" s="10" t="s">
        <v>16</v>
      </c>
      <c r="B1" s="11"/>
      <c r="C1" s="11"/>
      <c r="D1" s="12"/>
      <c r="E1" s="13"/>
      <c r="F1" s="14"/>
      <c r="G1" s="14"/>
      <c r="H1" s="14"/>
      <c r="I1" s="14"/>
      <c r="J1" s="14"/>
      <c r="K1" s="14"/>
      <c r="L1" s="15"/>
    </row>
    <row r="2" spans="1:16" x14ac:dyDescent="0.25">
      <c r="A2" s="16"/>
      <c r="B2" s="16"/>
      <c r="C2" s="16"/>
      <c r="D2" s="16"/>
      <c r="E2" s="17"/>
      <c r="L2" s="15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19" t="s">
        <v>10</v>
      </c>
      <c r="M3" s="2" t="s">
        <v>11</v>
      </c>
      <c r="N3" s="2" t="s">
        <v>12</v>
      </c>
      <c r="O3" s="2" t="s">
        <v>18</v>
      </c>
      <c r="P3" s="2" t="s">
        <v>108</v>
      </c>
    </row>
    <row r="4" spans="1:16" x14ac:dyDescent="0.25">
      <c r="A4" s="4" t="s">
        <v>19</v>
      </c>
      <c r="B4" s="3" t="s">
        <v>20</v>
      </c>
    </row>
    <row r="5" spans="1:16" ht="15.75" x14ac:dyDescent="0.3">
      <c r="A5" s="20" t="s">
        <v>21</v>
      </c>
      <c r="B5" s="21" t="s">
        <v>22</v>
      </c>
      <c r="C5" s="22">
        <v>631</v>
      </c>
      <c r="D5" s="22">
        <v>753</v>
      </c>
      <c r="E5" s="22">
        <v>822</v>
      </c>
      <c r="F5" s="22">
        <v>1209</v>
      </c>
      <c r="G5" s="22">
        <v>631</v>
      </c>
      <c r="H5" s="22">
        <v>348</v>
      </c>
      <c r="I5" s="22">
        <v>742</v>
      </c>
      <c r="J5" s="22">
        <v>566</v>
      </c>
      <c r="K5" s="22">
        <v>306</v>
      </c>
      <c r="L5" s="22"/>
      <c r="M5" s="22">
        <v>200</v>
      </c>
      <c r="N5" s="23">
        <v>275</v>
      </c>
      <c r="O5" s="22">
        <v>148</v>
      </c>
      <c r="P5" s="22">
        <f>SUM(O5/78)*100</f>
        <v>189.74358974358972</v>
      </c>
    </row>
    <row r="6" spans="1:16" hidden="1" x14ac:dyDescent="0.25">
      <c r="A6" s="20" t="s">
        <v>23</v>
      </c>
      <c r="B6" s="21" t="s">
        <v>24</v>
      </c>
      <c r="C6" s="22">
        <v>594</v>
      </c>
      <c r="D6" s="22"/>
      <c r="E6" s="22">
        <v>683</v>
      </c>
      <c r="F6" s="22">
        <v>890</v>
      </c>
      <c r="G6" s="22">
        <v>377</v>
      </c>
      <c r="H6" s="22">
        <v>343</v>
      </c>
      <c r="I6" s="22">
        <v>724</v>
      </c>
      <c r="J6" s="22">
        <v>403</v>
      </c>
      <c r="K6" s="22">
        <v>221</v>
      </c>
      <c r="L6" s="22"/>
      <c r="M6" s="22">
        <v>125</v>
      </c>
      <c r="N6" s="24">
        <v>212</v>
      </c>
      <c r="O6" s="22">
        <v>113</v>
      </c>
    </row>
    <row r="7" spans="1:16" ht="15.75" hidden="1" x14ac:dyDescent="0.3">
      <c r="A7" s="20" t="s">
        <v>25</v>
      </c>
      <c r="B7" s="21" t="s">
        <v>26</v>
      </c>
      <c r="C7" s="22">
        <v>37</v>
      </c>
      <c r="D7" s="22"/>
      <c r="E7" s="22">
        <v>139</v>
      </c>
      <c r="F7" s="22">
        <v>319</v>
      </c>
      <c r="G7" s="22">
        <v>254</v>
      </c>
      <c r="H7" s="22">
        <v>5</v>
      </c>
      <c r="I7" s="22">
        <v>18</v>
      </c>
      <c r="J7" s="22">
        <v>163</v>
      </c>
      <c r="K7" s="22">
        <v>85</v>
      </c>
      <c r="L7" s="22">
        <v>202</v>
      </c>
      <c r="M7" s="22">
        <v>75</v>
      </c>
      <c r="N7" s="23">
        <v>63</v>
      </c>
      <c r="O7" s="22">
        <v>35</v>
      </c>
    </row>
    <row r="8" spans="1:16" hidden="1" x14ac:dyDescent="0.25">
      <c r="A8" s="4"/>
      <c r="B8" s="3"/>
      <c r="C8" s="25"/>
      <c r="D8" s="25"/>
      <c r="E8" s="25"/>
      <c r="F8" s="25"/>
      <c r="G8" s="25"/>
      <c r="H8" s="25"/>
      <c r="I8" s="25"/>
      <c r="J8" s="25"/>
      <c r="K8" s="25"/>
      <c r="M8" s="25"/>
      <c r="N8" s="26"/>
      <c r="O8" s="25"/>
    </row>
    <row r="9" spans="1:16" x14ac:dyDescent="0.25">
      <c r="A9" s="4" t="s">
        <v>27</v>
      </c>
      <c r="B9" s="3" t="s">
        <v>28</v>
      </c>
      <c r="C9" s="25"/>
      <c r="D9" s="25"/>
      <c r="E9" s="25"/>
      <c r="F9" s="25"/>
      <c r="G9" s="25"/>
      <c r="H9" s="25"/>
      <c r="I9" s="25"/>
      <c r="J9" s="25"/>
      <c r="K9" s="25"/>
      <c r="M9" s="25"/>
      <c r="N9" s="26"/>
      <c r="O9" s="25"/>
    </row>
    <row r="10" spans="1:16" x14ac:dyDescent="0.25">
      <c r="A10" s="27" t="s">
        <v>29</v>
      </c>
      <c r="B10" s="21" t="s">
        <v>22</v>
      </c>
      <c r="C10" s="22">
        <v>3799</v>
      </c>
      <c r="D10" s="22">
        <v>4142</v>
      </c>
      <c r="E10" s="22">
        <v>3206</v>
      </c>
      <c r="F10" s="22">
        <v>4308</v>
      </c>
      <c r="G10" s="22">
        <v>2865</v>
      </c>
      <c r="H10" s="22">
        <v>1634</v>
      </c>
      <c r="I10" s="22">
        <v>2920</v>
      </c>
      <c r="J10" s="22">
        <v>2866</v>
      </c>
      <c r="K10" s="22">
        <v>725</v>
      </c>
      <c r="L10" s="22">
        <v>4392</v>
      </c>
      <c r="M10" s="22">
        <v>1898</v>
      </c>
      <c r="N10" s="24">
        <v>1817</v>
      </c>
      <c r="O10" s="22">
        <v>1814</v>
      </c>
      <c r="P10" s="22">
        <f>SUM(O10/78)*100</f>
        <v>2325.6410256410254</v>
      </c>
    </row>
    <row r="11" spans="1:16" hidden="1" x14ac:dyDescent="0.25">
      <c r="A11" s="28" t="s">
        <v>30</v>
      </c>
      <c r="B11" s="21" t="s">
        <v>31</v>
      </c>
      <c r="C11" s="22">
        <v>714</v>
      </c>
      <c r="D11" s="22">
        <v>1353</v>
      </c>
      <c r="E11" s="22">
        <v>345</v>
      </c>
      <c r="F11" s="22">
        <v>405</v>
      </c>
      <c r="G11" s="22">
        <v>232</v>
      </c>
      <c r="H11" s="22">
        <v>246</v>
      </c>
      <c r="I11" s="22">
        <v>694</v>
      </c>
      <c r="J11" s="22">
        <v>302</v>
      </c>
      <c r="K11" s="22">
        <v>236</v>
      </c>
      <c r="L11" s="22">
        <v>245</v>
      </c>
      <c r="M11" s="22">
        <v>59</v>
      </c>
      <c r="N11" s="24">
        <v>78</v>
      </c>
      <c r="O11" s="22">
        <v>127</v>
      </c>
    </row>
    <row r="12" spans="1:16" hidden="1" x14ac:dyDescent="0.25">
      <c r="A12" s="20"/>
      <c r="B12" s="21" t="s">
        <v>32</v>
      </c>
      <c r="C12" s="25"/>
      <c r="D12" s="25"/>
      <c r="E12" s="25"/>
      <c r="F12" s="25"/>
      <c r="G12" s="25"/>
      <c r="H12" s="25"/>
      <c r="I12" s="25"/>
      <c r="J12" s="25"/>
      <c r="K12" s="25"/>
      <c r="M12" s="25"/>
      <c r="N12" s="26"/>
      <c r="O12" s="25"/>
    </row>
    <row r="13" spans="1:16" hidden="1" x14ac:dyDescent="0.25">
      <c r="A13" s="20"/>
      <c r="B13" s="16" t="s">
        <v>33</v>
      </c>
      <c r="C13" s="29" t="s">
        <v>34</v>
      </c>
      <c r="D13" s="22" t="s">
        <v>35</v>
      </c>
      <c r="E13" s="22" t="s">
        <v>34</v>
      </c>
      <c r="F13" s="22" t="s">
        <v>36</v>
      </c>
      <c r="G13" s="22" t="s">
        <v>34</v>
      </c>
      <c r="H13" s="30" t="s">
        <v>34</v>
      </c>
      <c r="I13" s="22" t="s">
        <v>34</v>
      </c>
      <c r="J13" s="29" t="s">
        <v>34</v>
      </c>
      <c r="K13" s="22" t="s">
        <v>36</v>
      </c>
      <c r="L13" s="22" t="s">
        <v>34</v>
      </c>
      <c r="M13" s="22" t="s">
        <v>36</v>
      </c>
      <c r="N13" s="24" t="s">
        <v>36</v>
      </c>
      <c r="O13" s="22" t="s">
        <v>36</v>
      </c>
    </row>
    <row r="14" spans="1:16" hidden="1" x14ac:dyDescent="0.25">
      <c r="A14" s="20"/>
      <c r="B14" s="16" t="s">
        <v>37</v>
      </c>
      <c r="C14" s="29" t="s">
        <v>38</v>
      </c>
      <c r="D14" s="22" t="s">
        <v>39</v>
      </c>
      <c r="E14" s="22" t="s">
        <v>38</v>
      </c>
      <c r="F14" s="22" t="s">
        <v>40</v>
      </c>
      <c r="G14" s="22" t="s">
        <v>38</v>
      </c>
      <c r="H14" s="30" t="s">
        <v>34</v>
      </c>
      <c r="I14" s="22" t="s">
        <v>38</v>
      </c>
      <c r="J14" s="29" t="s">
        <v>38</v>
      </c>
      <c r="K14" s="22" t="s">
        <v>40</v>
      </c>
      <c r="L14" s="22" t="s">
        <v>34</v>
      </c>
      <c r="M14" s="22" t="s">
        <v>40</v>
      </c>
      <c r="N14" s="24" t="s">
        <v>40</v>
      </c>
      <c r="O14" s="22" t="s">
        <v>40</v>
      </c>
    </row>
    <row r="15" spans="1:16" hidden="1" x14ac:dyDescent="0.25">
      <c r="A15" s="20"/>
      <c r="B15" s="16" t="s">
        <v>41</v>
      </c>
      <c r="C15" s="29" t="s">
        <v>38</v>
      </c>
      <c r="D15" s="22" t="s">
        <v>39</v>
      </c>
      <c r="E15" s="22" t="s">
        <v>38</v>
      </c>
      <c r="F15" s="22" t="s">
        <v>40</v>
      </c>
      <c r="G15" s="22" t="s">
        <v>38</v>
      </c>
      <c r="H15" s="30" t="s">
        <v>34</v>
      </c>
      <c r="I15" s="22" t="s">
        <v>38</v>
      </c>
      <c r="J15" s="29" t="s">
        <v>38</v>
      </c>
      <c r="K15" s="22" t="s">
        <v>40</v>
      </c>
      <c r="L15" s="22" t="s">
        <v>34</v>
      </c>
      <c r="M15" s="22" t="s">
        <v>40</v>
      </c>
      <c r="N15" s="24" t="s">
        <v>40</v>
      </c>
      <c r="O15" s="22" t="s">
        <v>40</v>
      </c>
    </row>
    <row r="16" spans="1:16" hidden="1" x14ac:dyDescent="0.25">
      <c r="A16" s="20"/>
      <c r="B16" s="16" t="s">
        <v>42</v>
      </c>
      <c r="C16" s="29" t="s">
        <v>38</v>
      </c>
      <c r="D16" s="22" t="s">
        <v>39</v>
      </c>
      <c r="E16" s="22" t="s">
        <v>38</v>
      </c>
      <c r="F16" s="22" t="s">
        <v>40</v>
      </c>
      <c r="G16" s="22" t="s">
        <v>38</v>
      </c>
      <c r="H16" s="30" t="s">
        <v>34</v>
      </c>
      <c r="I16" s="22" t="s">
        <v>38</v>
      </c>
      <c r="J16" s="29" t="s">
        <v>38</v>
      </c>
      <c r="K16" s="22" t="s">
        <v>36</v>
      </c>
      <c r="L16" s="22" t="s">
        <v>34</v>
      </c>
      <c r="M16" s="22" t="s">
        <v>40</v>
      </c>
      <c r="N16" s="24" t="s">
        <v>40</v>
      </c>
      <c r="O16" s="22" t="s">
        <v>40</v>
      </c>
    </row>
    <row r="17" spans="1:16" ht="15.75" hidden="1" x14ac:dyDescent="0.3">
      <c r="A17" s="5"/>
      <c r="H17" s="31"/>
      <c r="J17" s="32"/>
      <c r="N17" s="33"/>
    </row>
    <row r="18" spans="1:16" hidden="1" x14ac:dyDescent="0.25">
      <c r="A18" s="28" t="s">
        <v>43</v>
      </c>
      <c r="B18" s="21" t="s">
        <v>44</v>
      </c>
      <c r="C18" s="34"/>
      <c r="D18" s="34"/>
      <c r="E18" s="34"/>
      <c r="F18" s="34"/>
      <c r="G18" s="34"/>
      <c r="H18" s="25"/>
      <c r="I18" s="34"/>
      <c r="J18" s="34"/>
      <c r="K18" s="34"/>
      <c r="M18" s="34"/>
      <c r="N18" s="35"/>
      <c r="O18" s="34"/>
    </row>
    <row r="19" spans="1:16" hidden="1" x14ac:dyDescent="0.25">
      <c r="A19" s="28"/>
      <c r="B19" s="21" t="s">
        <v>22</v>
      </c>
      <c r="C19" s="22">
        <v>3085</v>
      </c>
      <c r="D19" s="22">
        <v>2789</v>
      </c>
      <c r="E19" s="22">
        <v>2861</v>
      </c>
      <c r="F19" s="22">
        <v>3903</v>
      </c>
      <c r="G19" s="22">
        <v>2633</v>
      </c>
      <c r="H19" s="22">
        <v>1388</v>
      </c>
      <c r="I19" s="22">
        <v>2226</v>
      </c>
      <c r="J19" s="22">
        <v>2564</v>
      </c>
      <c r="K19" s="22">
        <v>489</v>
      </c>
      <c r="L19" s="22">
        <v>4147</v>
      </c>
      <c r="M19" s="22">
        <v>1839</v>
      </c>
      <c r="N19" s="24">
        <v>1739</v>
      </c>
      <c r="O19" s="22">
        <v>1688</v>
      </c>
    </row>
    <row r="20" spans="1:16" hidden="1" x14ac:dyDescent="0.25">
      <c r="A20" s="28"/>
      <c r="B20" s="21" t="s">
        <v>45</v>
      </c>
      <c r="C20" s="22">
        <v>3085</v>
      </c>
      <c r="D20" s="22">
        <v>2789</v>
      </c>
      <c r="E20" s="22">
        <v>2861</v>
      </c>
      <c r="F20" s="22">
        <v>3896</v>
      </c>
      <c r="G20" s="22">
        <v>2633</v>
      </c>
      <c r="H20" s="22">
        <v>1250</v>
      </c>
      <c r="I20" s="22">
        <v>2117</v>
      </c>
      <c r="J20" s="22">
        <v>2564</v>
      </c>
      <c r="K20" s="22"/>
      <c r="L20" s="22">
        <v>4116</v>
      </c>
      <c r="M20" s="22"/>
      <c r="N20" s="24">
        <v>1739</v>
      </c>
      <c r="O20" s="22">
        <v>1632</v>
      </c>
    </row>
    <row r="21" spans="1:16" hidden="1" x14ac:dyDescent="0.25">
      <c r="A21" s="28"/>
      <c r="B21" s="21" t="s">
        <v>46</v>
      </c>
      <c r="C21" s="22">
        <v>0</v>
      </c>
      <c r="D21" s="22">
        <v>0</v>
      </c>
      <c r="E21" s="22">
        <v>0</v>
      </c>
      <c r="F21" s="22">
        <v>7</v>
      </c>
      <c r="G21" s="22" t="s">
        <v>47</v>
      </c>
      <c r="H21" s="22">
        <v>0</v>
      </c>
      <c r="I21" s="22">
        <v>0</v>
      </c>
      <c r="J21" s="22">
        <v>0</v>
      </c>
      <c r="K21" s="22"/>
      <c r="L21" s="22">
        <v>31</v>
      </c>
      <c r="M21" s="22"/>
      <c r="N21" s="24">
        <v>0</v>
      </c>
      <c r="O21" s="22">
        <v>55</v>
      </c>
    </row>
    <row r="22" spans="1:16" ht="15.75" hidden="1" x14ac:dyDescent="0.3">
      <c r="A22" s="28"/>
      <c r="B22" s="21"/>
      <c r="H22" s="31"/>
      <c r="J22" s="32"/>
      <c r="N22" s="33"/>
    </row>
    <row r="23" spans="1:16" x14ac:dyDescent="0.25">
      <c r="A23" s="36" t="s">
        <v>48</v>
      </c>
      <c r="B23" s="37" t="s">
        <v>49</v>
      </c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5"/>
      <c r="N23" s="97"/>
      <c r="O23" s="95"/>
    </row>
    <row r="24" spans="1:16" x14ac:dyDescent="0.25">
      <c r="A24" s="36"/>
      <c r="B24" s="37" t="s">
        <v>50</v>
      </c>
      <c r="C24" s="38">
        <v>1013493.26</v>
      </c>
      <c r="D24" s="22">
        <v>993572</v>
      </c>
      <c r="E24" s="22">
        <v>700911</v>
      </c>
      <c r="F24" s="22">
        <v>1420404</v>
      </c>
      <c r="G24" s="22">
        <v>826562</v>
      </c>
      <c r="H24" s="22">
        <v>519958.29</v>
      </c>
      <c r="I24" s="22">
        <v>741139.46</v>
      </c>
      <c r="J24" s="22">
        <v>605250.91</v>
      </c>
      <c r="K24" s="22">
        <v>198382</v>
      </c>
      <c r="L24" s="22">
        <v>1766347</v>
      </c>
      <c r="M24" s="22">
        <v>752645.55</v>
      </c>
      <c r="N24" s="24">
        <v>710907</v>
      </c>
      <c r="O24" s="22">
        <v>601294</v>
      </c>
      <c r="P24" s="22">
        <f t="shared" ref="P24:P29" si="0">SUM(O24/78)*100</f>
        <v>770889.74358974351</v>
      </c>
    </row>
    <row r="25" spans="1:16" x14ac:dyDescent="0.25">
      <c r="A25" s="36"/>
      <c r="B25" s="37" t="s">
        <v>51</v>
      </c>
      <c r="C25" s="38">
        <v>231125.17</v>
      </c>
      <c r="D25" s="22">
        <v>248493</v>
      </c>
      <c r="E25" s="22">
        <v>180694</v>
      </c>
      <c r="F25" s="22">
        <v>323436</v>
      </c>
      <c r="G25" s="22">
        <v>199288</v>
      </c>
      <c r="H25" s="22">
        <v>109844.01</v>
      </c>
      <c r="I25" s="22">
        <v>191528.27</v>
      </c>
      <c r="J25" s="22">
        <v>132839.69</v>
      </c>
      <c r="K25" s="22">
        <v>55797</v>
      </c>
      <c r="L25" s="22">
        <v>421445</v>
      </c>
      <c r="M25" s="22">
        <v>160151.20000000001</v>
      </c>
      <c r="N25" s="24">
        <v>145569</v>
      </c>
      <c r="O25" s="22">
        <v>140575</v>
      </c>
      <c r="P25" s="22">
        <f t="shared" si="0"/>
        <v>180224.358974359</v>
      </c>
    </row>
    <row r="26" spans="1:16" x14ac:dyDescent="0.25">
      <c r="A26" s="36"/>
      <c r="B26" s="37" t="s">
        <v>52</v>
      </c>
      <c r="C26" s="38">
        <v>332044.68</v>
      </c>
      <c r="D26" s="22">
        <v>359120</v>
      </c>
      <c r="E26" s="22">
        <v>234783</v>
      </c>
      <c r="F26" s="22">
        <v>450773</v>
      </c>
      <c r="G26" s="22">
        <v>287961</v>
      </c>
      <c r="H26" s="22">
        <v>182565.11</v>
      </c>
      <c r="I26" s="22">
        <v>294849.25</v>
      </c>
      <c r="J26" s="22">
        <v>255269.09</v>
      </c>
      <c r="K26" s="22">
        <v>81101</v>
      </c>
      <c r="L26" s="22">
        <v>451539</v>
      </c>
      <c r="M26" s="22">
        <v>191830.39999999999</v>
      </c>
      <c r="N26" s="24">
        <v>173295</v>
      </c>
      <c r="O26" s="22">
        <v>169816</v>
      </c>
      <c r="P26" s="22">
        <f t="shared" si="0"/>
        <v>217712.8205128205</v>
      </c>
    </row>
    <row r="27" spans="1:16" x14ac:dyDescent="0.25">
      <c r="A27" s="36"/>
      <c r="B27" s="37" t="s">
        <v>53</v>
      </c>
      <c r="C27" s="38">
        <v>21448</v>
      </c>
      <c r="D27" s="22">
        <v>45635</v>
      </c>
      <c r="E27" s="22">
        <v>17863</v>
      </c>
      <c r="F27" s="22">
        <v>25481</v>
      </c>
      <c r="G27" s="22">
        <v>15272</v>
      </c>
      <c r="H27" s="22">
        <v>25681</v>
      </c>
      <c r="I27" s="22">
        <v>31806.049999999996</v>
      </c>
      <c r="J27" s="22">
        <v>7099.85</v>
      </c>
      <c r="K27" s="22"/>
      <c r="L27" s="22">
        <v>10004</v>
      </c>
      <c r="M27" s="22">
        <v>7914.67</v>
      </c>
      <c r="N27" s="24">
        <v>5980</v>
      </c>
      <c r="O27" s="22">
        <v>4410</v>
      </c>
      <c r="P27" s="22">
        <f t="shared" si="0"/>
        <v>5653.8461538461543</v>
      </c>
    </row>
    <row r="28" spans="1:16" x14ac:dyDescent="0.25">
      <c r="A28" s="36"/>
      <c r="B28" s="37" t="s">
        <v>54</v>
      </c>
      <c r="C28" s="38">
        <v>19500.52</v>
      </c>
      <c r="D28" s="22">
        <v>19261</v>
      </c>
      <c r="E28" s="22">
        <v>19501</v>
      </c>
      <c r="F28" s="22">
        <v>19500</v>
      </c>
      <c r="G28" s="22">
        <v>19500</v>
      </c>
      <c r="H28" s="30">
        <v>0</v>
      </c>
      <c r="I28" s="22">
        <v>19500.52</v>
      </c>
      <c r="J28" s="22">
        <v>12042</v>
      </c>
      <c r="K28" s="22">
        <v>0</v>
      </c>
      <c r="L28" s="22">
        <v>0</v>
      </c>
      <c r="M28" s="22">
        <v>0</v>
      </c>
      <c r="N28" s="24">
        <v>0</v>
      </c>
      <c r="O28" s="22">
        <v>0</v>
      </c>
      <c r="P28" s="22">
        <f t="shared" si="0"/>
        <v>0</v>
      </c>
    </row>
    <row r="29" spans="1:16" x14ac:dyDescent="0.25">
      <c r="A29" s="36"/>
      <c r="B29" s="37" t="s">
        <v>56</v>
      </c>
      <c r="C29" s="38">
        <v>57013.69</v>
      </c>
      <c r="D29" s="22">
        <v>57769</v>
      </c>
      <c r="E29" s="22">
        <v>50076</v>
      </c>
      <c r="F29" s="22">
        <v>70675</v>
      </c>
      <c r="G29" s="22">
        <v>51121</v>
      </c>
      <c r="H29" s="22">
        <v>38353.360000000001</v>
      </c>
      <c r="I29" s="22">
        <v>49345.36</v>
      </c>
      <c r="J29" s="22">
        <v>40463.730000000003</v>
      </c>
      <c r="K29" s="22">
        <v>13325</v>
      </c>
      <c r="L29" s="22">
        <v>43300</v>
      </c>
      <c r="M29" s="22">
        <v>19072.5</v>
      </c>
      <c r="N29" s="24">
        <v>11389</v>
      </c>
      <c r="O29" s="22">
        <v>17176</v>
      </c>
      <c r="P29" s="22">
        <f t="shared" si="0"/>
        <v>22020.51282051282</v>
      </c>
    </row>
    <row r="30" spans="1:16" ht="15.75" hidden="1" x14ac:dyDescent="0.3">
      <c r="A30" s="36"/>
      <c r="B30" s="37"/>
      <c r="F30" s="39">
        <v>2310269</v>
      </c>
      <c r="H30" s="31"/>
      <c r="J30" s="32"/>
      <c r="N30" s="33"/>
    </row>
    <row r="31" spans="1:16" ht="15.75" hidden="1" x14ac:dyDescent="0.3">
      <c r="A31" s="5"/>
      <c r="H31" s="31"/>
      <c r="J31" s="32"/>
      <c r="N31" s="33"/>
    </row>
    <row r="32" spans="1:16" ht="15.75" hidden="1" x14ac:dyDescent="0.3">
      <c r="A32" s="4" t="s">
        <v>57</v>
      </c>
      <c r="B32" s="3" t="s">
        <v>58</v>
      </c>
      <c r="H32" s="31"/>
      <c r="J32" s="32"/>
      <c r="N32" s="33"/>
    </row>
    <row r="33" spans="1:15" hidden="1" x14ac:dyDescent="0.25">
      <c r="A33" s="20" t="s">
        <v>59</v>
      </c>
      <c r="B33" s="21" t="s">
        <v>15</v>
      </c>
      <c r="C33" s="22">
        <v>1046</v>
      </c>
      <c r="D33" s="22">
        <v>857</v>
      </c>
      <c r="E33" s="22">
        <v>696</v>
      </c>
      <c r="F33" s="22">
        <v>916</v>
      </c>
      <c r="G33" s="22">
        <v>709</v>
      </c>
      <c r="H33" s="22">
        <v>486</v>
      </c>
      <c r="I33" s="22">
        <v>496</v>
      </c>
      <c r="J33" s="22">
        <v>817</v>
      </c>
      <c r="K33" s="22">
        <v>774</v>
      </c>
      <c r="L33" s="22">
        <v>859</v>
      </c>
      <c r="M33" s="22">
        <v>313</v>
      </c>
      <c r="N33" s="24">
        <v>401</v>
      </c>
      <c r="O33" s="22">
        <v>376</v>
      </c>
    </row>
    <row r="34" spans="1:15" hidden="1" x14ac:dyDescent="0.25">
      <c r="A34" s="20"/>
      <c r="B34" s="21"/>
      <c r="C34" s="21"/>
      <c r="D34" s="21"/>
      <c r="E34" s="21"/>
      <c r="F34" s="21"/>
      <c r="G34" s="21"/>
      <c r="H34" s="40"/>
      <c r="I34" s="21"/>
      <c r="J34" s="16"/>
      <c r="K34" s="21"/>
      <c r="M34" s="21"/>
      <c r="N34" s="41"/>
      <c r="O34" s="21"/>
    </row>
    <row r="35" spans="1:15" hidden="1" x14ac:dyDescent="0.25">
      <c r="A35" s="20" t="s">
        <v>60</v>
      </c>
      <c r="B35" s="21" t="s">
        <v>61</v>
      </c>
      <c r="C35" s="16"/>
      <c r="D35" s="16"/>
      <c r="E35" s="16"/>
      <c r="F35" s="16"/>
      <c r="G35" s="16"/>
      <c r="H35" s="40"/>
      <c r="I35" s="16"/>
      <c r="J35" s="16"/>
      <c r="K35" s="16"/>
      <c r="M35" s="16"/>
      <c r="N35" s="42"/>
      <c r="O35" s="16"/>
    </row>
    <row r="36" spans="1:15" hidden="1" x14ac:dyDescent="0.25">
      <c r="A36" s="4"/>
      <c r="B36" s="37" t="s">
        <v>62</v>
      </c>
      <c r="C36" s="38">
        <v>80337.56</v>
      </c>
      <c r="D36" s="22">
        <v>81543</v>
      </c>
      <c r="E36" s="22">
        <v>57383</v>
      </c>
      <c r="F36" s="22">
        <v>80337</v>
      </c>
      <c r="G36" s="22">
        <v>57383</v>
      </c>
      <c r="H36" s="22">
        <v>34314.78</v>
      </c>
      <c r="I36" s="22">
        <v>60662.01</v>
      </c>
      <c r="J36" s="22">
        <v>91953.96</v>
      </c>
      <c r="K36" s="22">
        <v>34174</v>
      </c>
      <c r="L36" s="22">
        <v>89609</v>
      </c>
      <c r="M36" s="22">
        <v>34389.800000000003</v>
      </c>
      <c r="N36" s="24">
        <v>34174</v>
      </c>
      <c r="O36" s="22">
        <v>39614</v>
      </c>
    </row>
    <row r="37" spans="1:15" hidden="1" x14ac:dyDescent="0.25">
      <c r="A37" s="4"/>
      <c r="B37" s="37" t="s">
        <v>63</v>
      </c>
      <c r="C37" s="38">
        <v>3279.05</v>
      </c>
      <c r="D37" s="22">
        <v>3328</v>
      </c>
      <c r="E37" s="22">
        <v>3279</v>
      </c>
      <c r="F37" s="22">
        <v>3279</v>
      </c>
      <c r="G37" s="22">
        <v>3225</v>
      </c>
      <c r="H37" s="22">
        <v>3395.01</v>
      </c>
      <c r="I37" s="22"/>
      <c r="J37" s="22">
        <v>3279.06</v>
      </c>
      <c r="K37" s="22">
        <v>3255</v>
      </c>
      <c r="L37" s="22">
        <v>3658</v>
      </c>
      <c r="M37" s="22">
        <v>3275.16</v>
      </c>
      <c r="N37" s="24">
        <v>3255</v>
      </c>
      <c r="O37" s="22">
        <v>1969</v>
      </c>
    </row>
    <row r="38" spans="1:15" hidden="1" x14ac:dyDescent="0.25">
      <c r="A38" s="4"/>
      <c r="B38" s="37" t="s">
        <v>64</v>
      </c>
      <c r="C38" s="38">
        <v>0</v>
      </c>
      <c r="D38" s="22">
        <v>57435</v>
      </c>
      <c r="E38" s="22"/>
      <c r="F38" s="22">
        <v>53467</v>
      </c>
      <c r="G38" s="22" t="s">
        <v>47</v>
      </c>
      <c r="H38" s="30" t="s">
        <v>55</v>
      </c>
      <c r="I38" s="22">
        <v>48258.85</v>
      </c>
      <c r="J38" s="22">
        <v>47872.22</v>
      </c>
      <c r="K38" s="22"/>
      <c r="L38" s="22">
        <v>49299</v>
      </c>
      <c r="M38" s="22">
        <v>42687.3</v>
      </c>
      <c r="N38" s="24">
        <v>38222</v>
      </c>
      <c r="O38" s="22">
        <v>27400</v>
      </c>
    </row>
    <row r="39" spans="1:15" hidden="1" x14ac:dyDescent="0.25">
      <c r="A39" s="4"/>
      <c r="B39" s="37" t="s">
        <v>65</v>
      </c>
      <c r="C39" s="38">
        <v>4036.25</v>
      </c>
      <c r="D39" s="22">
        <v>3552</v>
      </c>
      <c r="E39" s="22">
        <v>4837</v>
      </c>
      <c r="F39" s="22">
        <v>6325</v>
      </c>
      <c r="G39" s="22">
        <v>4254</v>
      </c>
      <c r="H39" s="22">
        <v>4076.46</v>
      </c>
      <c r="I39" s="22">
        <v>3505.28</v>
      </c>
      <c r="J39" s="22">
        <v>2989.8</v>
      </c>
      <c r="K39" s="22">
        <v>2742</v>
      </c>
      <c r="L39" s="22">
        <v>0</v>
      </c>
      <c r="M39" s="22">
        <v>3981.28</v>
      </c>
      <c r="N39" s="24">
        <v>2418</v>
      </c>
      <c r="O39" s="22">
        <v>1603</v>
      </c>
    </row>
    <row r="40" spans="1:15" hidden="1" x14ac:dyDescent="0.25">
      <c r="A40" s="4"/>
      <c r="B40" s="37" t="s">
        <v>66</v>
      </c>
      <c r="C40" s="38">
        <v>21168.65</v>
      </c>
      <c r="D40" s="22">
        <v>18140</v>
      </c>
      <c r="E40" s="22">
        <v>18619</v>
      </c>
      <c r="F40" s="22">
        <v>18848</v>
      </c>
      <c r="G40" s="22">
        <v>16598</v>
      </c>
      <c r="H40" s="22">
        <v>14294.57</v>
      </c>
      <c r="I40" s="22">
        <v>14922.64</v>
      </c>
      <c r="J40" s="22">
        <v>16601.689999999999</v>
      </c>
      <c r="K40" s="22">
        <v>18150</v>
      </c>
      <c r="L40" s="22">
        <v>0</v>
      </c>
      <c r="M40" s="22">
        <v>5406.31</v>
      </c>
      <c r="N40" s="24">
        <v>8821</v>
      </c>
      <c r="O40" s="22">
        <v>4305</v>
      </c>
    </row>
    <row r="41" spans="1:15" hidden="1" x14ac:dyDescent="0.25">
      <c r="A41" s="4"/>
      <c r="B41" s="37" t="s">
        <v>67</v>
      </c>
      <c r="C41" s="38">
        <v>7616.95</v>
      </c>
      <c r="D41" s="22">
        <v>8463</v>
      </c>
      <c r="E41" s="22">
        <v>7628</v>
      </c>
      <c r="F41" s="22">
        <v>7035</v>
      </c>
      <c r="G41" s="22">
        <v>7388</v>
      </c>
      <c r="H41" s="22">
        <v>7151.47</v>
      </c>
      <c r="I41" s="22">
        <v>7743.69</v>
      </c>
      <c r="J41" s="22">
        <v>3591.18</v>
      </c>
      <c r="K41" s="22"/>
      <c r="L41" s="22">
        <v>8785</v>
      </c>
      <c r="M41" s="22">
        <v>7015.32</v>
      </c>
      <c r="N41" s="24">
        <v>8191</v>
      </c>
      <c r="O41" s="22">
        <v>0</v>
      </c>
    </row>
    <row r="42" spans="1:15" hidden="1" x14ac:dyDescent="0.25">
      <c r="A42" s="4"/>
      <c r="B42" s="37" t="s">
        <v>68</v>
      </c>
      <c r="C42" s="38">
        <v>23530.959999999999</v>
      </c>
      <c r="D42" s="22"/>
      <c r="E42" s="22"/>
      <c r="F42" s="22"/>
      <c r="G42" s="22" t="s">
        <v>47</v>
      </c>
      <c r="H42" s="30" t="s">
        <v>55</v>
      </c>
      <c r="I42" s="22" t="s">
        <v>69</v>
      </c>
      <c r="J42" s="29">
        <v>0</v>
      </c>
      <c r="K42" s="22"/>
      <c r="L42" s="22">
        <v>23724</v>
      </c>
      <c r="M42" s="22">
        <v>21667.22</v>
      </c>
      <c r="N42" s="24">
        <v>21990</v>
      </c>
      <c r="O42" s="22">
        <v>0</v>
      </c>
    </row>
    <row r="43" spans="1:15" hidden="1" x14ac:dyDescent="0.25">
      <c r="A43" s="4"/>
      <c r="B43" s="37" t="s">
        <v>70</v>
      </c>
      <c r="C43" s="38">
        <v>0</v>
      </c>
      <c r="D43" s="22"/>
      <c r="E43" s="22"/>
      <c r="F43" s="22"/>
      <c r="G43" s="22" t="s">
        <v>47</v>
      </c>
      <c r="H43" s="30" t="s">
        <v>55</v>
      </c>
      <c r="I43" s="22" t="s">
        <v>69</v>
      </c>
      <c r="J43" s="29">
        <v>0</v>
      </c>
      <c r="K43" s="22"/>
      <c r="L43" s="22">
        <v>0</v>
      </c>
      <c r="M43" s="22" t="s">
        <v>55</v>
      </c>
      <c r="N43" s="24">
        <v>22759</v>
      </c>
      <c r="O43" s="22">
        <v>0</v>
      </c>
    </row>
    <row r="44" spans="1:15" hidden="1" x14ac:dyDescent="0.25">
      <c r="A44" s="4"/>
      <c r="B44" s="3"/>
      <c r="C44" s="16"/>
      <c r="D44" s="16"/>
      <c r="E44" s="16"/>
      <c r="F44" s="43">
        <v>169291</v>
      </c>
      <c r="G44" s="16"/>
      <c r="H44" s="40"/>
      <c r="I44" s="16"/>
      <c r="J44" s="16"/>
      <c r="K44" s="16"/>
      <c r="M44" s="16"/>
      <c r="N44" s="42" t="s">
        <v>71</v>
      </c>
      <c r="O44" s="16"/>
    </row>
    <row r="45" spans="1:15" hidden="1" x14ac:dyDescent="0.25">
      <c r="A45" s="4"/>
      <c r="B45" s="3"/>
      <c r="C45" s="16"/>
      <c r="D45" s="16"/>
      <c r="E45" s="16"/>
      <c r="F45" s="16"/>
      <c r="G45" s="16"/>
      <c r="H45" s="40"/>
      <c r="I45" s="16"/>
      <c r="J45" s="16"/>
      <c r="K45" s="16"/>
      <c r="M45" s="16"/>
      <c r="N45" s="42"/>
      <c r="O45" s="16"/>
    </row>
    <row r="46" spans="1:15" hidden="1" x14ac:dyDescent="0.25">
      <c r="A46" s="20" t="s">
        <v>72</v>
      </c>
      <c r="B46" s="3" t="s">
        <v>73</v>
      </c>
      <c r="C46" s="25"/>
      <c r="D46" s="25"/>
      <c r="E46" s="25"/>
      <c r="F46" s="25"/>
      <c r="G46" s="25"/>
      <c r="H46" s="25"/>
      <c r="I46" s="25"/>
      <c r="J46" s="25"/>
      <c r="K46" s="25"/>
      <c r="M46" s="25"/>
      <c r="N46" s="26"/>
      <c r="O46" s="25"/>
    </row>
    <row r="47" spans="1:15" hidden="1" x14ac:dyDescent="0.25">
      <c r="A47" s="20" t="s">
        <v>74</v>
      </c>
      <c r="B47" s="21" t="s">
        <v>75</v>
      </c>
      <c r="C47" s="22">
        <v>1308</v>
      </c>
      <c r="D47" s="22">
        <v>2105</v>
      </c>
      <c r="E47" s="22">
        <v>1027</v>
      </c>
      <c r="F47" s="22">
        <v>1295</v>
      </c>
      <c r="G47" s="22">
        <v>609</v>
      </c>
      <c r="H47" s="22">
        <v>589</v>
      </c>
      <c r="I47" s="22">
        <v>1418</v>
      </c>
      <c r="J47" s="22">
        <v>752</v>
      </c>
      <c r="K47" s="22">
        <v>457</v>
      </c>
      <c r="L47" s="22">
        <v>616</v>
      </c>
      <c r="M47" s="22">
        <v>184</v>
      </c>
      <c r="N47" s="24">
        <v>289</v>
      </c>
      <c r="O47" s="22">
        <v>240</v>
      </c>
    </row>
    <row r="48" spans="1:15" hidden="1" x14ac:dyDescent="0.25">
      <c r="A48" s="20" t="s">
        <v>76</v>
      </c>
      <c r="B48" s="21" t="s">
        <v>77</v>
      </c>
      <c r="C48" s="22">
        <v>4168</v>
      </c>
      <c r="D48" s="22">
        <v>3646</v>
      </c>
      <c r="E48" s="22">
        <v>3697</v>
      </c>
      <c r="F48" s="22">
        <v>5138</v>
      </c>
      <c r="G48" s="22">
        <v>3596</v>
      </c>
      <c r="H48" s="22">
        <v>1879</v>
      </c>
      <c r="I48" s="22">
        <v>2740</v>
      </c>
      <c r="J48" s="22">
        <v>3544</v>
      </c>
      <c r="K48" s="22">
        <v>1348</v>
      </c>
      <c r="L48" s="22">
        <v>5208</v>
      </c>
      <c r="M48" s="22">
        <v>2227</v>
      </c>
      <c r="N48" s="24">
        <v>2204</v>
      </c>
      <c r="O48" s="22">
        <v>2044</v>
      </c>
    </row>
    <row r="49" spans="2:16" x14ac:dyDescent="0.25">
      <c r="B49" s="3" t="s">
        <v>109</v>
      </c>
      <c r="C49" s="9">
        <f>SUM(C10*1000)-SUM(C24:C29)</f>
        <v>2124374.6800000002</v>
      </c>
      <c r="D49" s="9">
        <f t="shared" ref="D49:O49" si="1">SUM(D10*1000)-SUM(D24:D29)</f>
        <v>2418150</v>
      </c>
      <c r="E49" s="9">
        <f t="shared" si="1"/>
        <v>2002172</v>
      </c>
      <c r="F49" s="9">
        <f t="shared" si="1"/>
        <v>1997731</v>
      </c>
      <c r="G49" s="9">
        <f t="shared" si="1"/>
        <v>1465296</v>
      </c>
      <c r="H49" s="9">
        <f t="shared" si="1"/>
        <v>757598.2300000001</v>
      </c>
      <c r="I49" s="9">
        <f t="shared" si="1"/>
        <v>1591831.0899999999</v>
      </c>
      <c r="J49" s="9">
        <f t="shared" si="1"/>
        <v>1813034.73</v>
      </c>
      <c r="K49" s="9">
        <f t="shared" si="1"/>
        <v>376395</v>
      </c>
      <c r="L49" s="9">
        <f t="shared" si="1"/>
        <v>1699365</v>
      </c>
      <c r="M49" s="9">
        <f t="shared" si="1"/>
        <v>766385.68000000017</v>
      </c>
      <c r="N49" s="9">
        <f t="shared" si="1"/>
        <v>769860</v>
      </c>
      <c r="O49" s="9">
        <f t="shared" si="1"/>
        <v>880729</v>
      </c>
      <c r="P49" s="22">
        <f>SUM(O49/78)*100</f>
        <v>1129139.7435897435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Normal="100" workbookViewId="0">
      <selection sqref="A1:P5 A9:P10 A23:P30"/>
    </sheetView>
  </sheetViews>
  <sheetFormatPr defaultRowHeight="15" x14ac:dyDescent="0.25"/>
  <cols>
    <col min="2" max="2" width="50.5703125" bestFit="1" customWidth="1"/>
  </cols>
  <sheetData>
    <row r="1" spans="1:16" ht="27.75" x14ac:dyDescent="0.45">
      <c r="A1" s="44" t="s">
        <v>78</v>
      </c>
      <c r="B1" s="11"/>
      <c r="C1" s="11"/>
      <c r="D1" s="12"/>
      <c r="E1" s="13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30">
        <v>842</v>
      </c>
      <c r="D5" s="46">
        <v>859</v>
      </c>
      <c r="E5" s="30">
        <v>998</v>
      </c>
      <c r="F5" s="30">
        <v>1152</v>
      </c>
      <c r="G5" s="30">
        <v>513</v>
      </c>
      <c r="H5" s="30">
        <v>288</v>
      </c>
      <c r="I5" s="30">
        <v>862</v>
      </c>
      <c r="J5" s="30">
        <v>538</v>
      </c>
      <c r="K5" s="30">
        <v>362</v>
      </c>
      <c r="L5" s="30">
        <v>507</v>
      </c>
      <c r="M5" s="30">
        <v>114</v>
      </c>
      <c r="N5" s="30">
        <v>237</v>
      </c>
      <c r="O5" s="30">
        <v>163</v>
      </c>
      <c r="P5" s="30">
        <f>SUM(O5/78)*100</f>
        <v>208.97435897435898</v>
      </c>
    </row>
    <row r="6" spans="1:16" hidden="1" x14ac:dyDescent="0.25">
      <c r="A6" s="20" t="s">
        <v>23</v>
      </c>
      <c r="B6" s="21" t="s">
        <v>24</v>
      </c>
      <c r="C6" s="30">
        <v>731</v>
      </c>
      <c r="D6" s="30">
        <v>768</v>
      </c>
      <c r="E6" s="30">
        <v>774</v>
      </c>
      <c r="F6" s="30">
        <v>691</v>
      </c>
      <c r="G6" s="30">
        <v>332</v>
      </c>
      <c r="H6" s="30">
        <v>254</v>
      </c>
      <c r="I6" s="30">
        <v>689</v>
      </c>
      <c r="J6" s="30">
        <v>393</v>
      </c>
      <c r="K6" s="30"/>
      <c r="L6" s="30">
        <v>182</v>
      </c>
      <c r="M6" s="30">
        <v>24</v>
      </c>
      <c r="N6" s="30">
        <v>137</v>
      </c>
      <c r="O6" s="30">
        <v>109</v>
      </c>
    </row>
    <row r="7" spans="1:16" hidden="1" x14ac:dyDescent="0.25">
      <c r="A7" s="20" t="s">
        <v>25</v>
      </c>
      <c r="B7" s="21" t="s">
        <v>26</v>
      </c>
      <c r="C7" s="30">
        <v>111</v>
      </c>
      <c r="D7" s="30">
        <v>91</v>
      </c>
      <c r="E7" s="30">
        <v>224</v>
      </c>
      <c r="F7" s="30">
        <v>461</v>
      </c>
      <c r="G7" s="30">
        <v>181</v>
      </c>
      <c r="H7" s="30">
        <v>33</v>
      </c>
      <c r="I7" s="30">
        <v>173</v>
      </c>
      <c r="J7" s="30">
        <v>146</v>
      </c>
      <c r="K7" s="30"/>
      <c r="L7" s="30">
        <v>325</v>
      </c>
      <c r="M7" s="30">
        <v>90</v>
      </c>
      <c r="N7" s="30">
        <v>100</v>
      </c>
      <c r="O7" s="30">
        <v>55</v>
      </c>
    </row>
    <row r="8" spans="1:16" hidden="1" x14ac:dyDescent="0.25">
      <c r="A8" s="4"/>
      <c r="B8" s="3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</row>
    <row r="9" spans="1:16" x14ac:dyDescent="0.25">
      <c r="A9" s="4" t="s">
        <v>27</v>
      </c>
      <c r="B9" s="3" t="s">
        <v>28</v>
      </c>
      <c r="C9" s="48"/>
      <c r="D9" s="48"/>
      <c r="E9" s="48"/>
      <c r="F9" s="48" t="s">
        <v>71</v>
      </c>
      <c r="G9" s="48"/>
      <c r="H9" s="48"/>
      <c r="I9" s="48"/>
      <c r="J9" s="48"/>
      <c r="K9" s="48"/>
      <c r="L9" s="48"/>
      <c r="M9" s="48"/>
      <c r="N9" s="48"/>
      <c r="O9" s="48"/>
    </row>
    <row r="10" spans="1:16" x14ac:dyDescent="0.25">
      <c r="A10" s="27" t="s">
        <v>29</v>
      </c>
      <c r="B10" s="21" t="s">
        <v>22</v>
      </c>
      <c r="C10" s="30">
        <v>3933</v>
      </c>
      <c r="D10" s="30">
        <v>3211</v>
      </c>
      <c r="E10" s="30">
        <v>3062</v>
      </c>
      <c r="F10" s="30">
        <v>4454</v>
      </c>
      <c r="G10" s="30">
        <v>2799</v>
      </c>
      <c r="H10" s="30">
        <v>2279</v>
      </c>
      <c r="I10" s="30">
        <v>3155</v>
      </c>
      <c r="J10" s="30">
        <v>3063</v>
      </c>
      <c r="K10" s="30">
        <v>903</v>
      </c>
      <c r="L10" s="30">
        <v>4320</v>
      </c>
      <c r="M10" s="30">
        <v>2007</v>
      </c>
      <c r="N10" s="30">
        <v>1955</v>
      </c>
      <c r="O10" s="30">
        <v>1769</v>
      </c>
      <c r="P10" s="30">
        <f>SUM(O10/78)*100</f>
        <v>2267.9487179487178</v>
      </c>
    </row>
    <row r="11" spans="1:16" hidden="1" x14ac:dyDescent="0.25">
      <c r="A11" s="28" t="s">
        <v>30</v>
      </c>
      <c r="B11" s="21" t="s">
        <v>31</v>
      </c>
      <c r="C11" s="30">
        <v>538</v>
      </c>
      <c r="D11" s="30">
        <v>442</v>
      </c>
      <c r="E11" s="30">
        <v>276</v>
      </c>
      <c r="F11" s="30">
        <v>340</v>
      </c>
      <c r="G11" s="30">
        <v>194</v>
      </c>
      <c r="H11" s="30">
        <v>246</v>
      </c>
      <c r="I11" s="30">
        <v>675</v>
      </c>
      <c r="J11" s="30">
        <v>312</v>
      </c>
      <c r="K11" s="49">
        <v>236</v>
      </c>
      <c r="L11" s="30">
        <v>173</v>
      </c>
      <c r="M11" s="30">
        <v>43</v>
      </c>
      <c r="N11" s="30">
        <v>66</v>
      </c>
      <c r="O11" s="30">
        <v>104</v>
      </c>
    </row>
    <row r="12" spans="1:16" hidden="1" x14ac:dyDescent="0.25">
      <c r="A12" s="20"/>
      <c r="B12" s="21" t="s">
        <v>32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6" hidden="1" x14ac:dyDescent="0.25">
      <c r="A13" s="20"/>
      <c r="B13" s="16" t="s">
        <v>33</v>
      </c>
      <c r="C13" s="30" t="s">
        <v>34</v>
      </c>
      <c r="D13" s="30" t="s">
        <v>34</v>
      </c>
      <c r="E13" s="30" t="s">
        <v>34</v>
      </c>
      <c r="F13" s="30" t="s">
        <v>36</v>
      </c>
      <c r="G13" s="30" t="s">
        <v>35</v>
      </c>
      <c r="H13" s="30" t="s">
        <v>34</v>
      </c>
      <c r="I13" s="30" t="s">
        <v>34</v>
      </c>
      <c r="J13" s="30" t="s">
        <v>34</v>
      </c>
      <c r="K13" s="30" t="s">
        <v>34</v>
      </c>
      <c r="L13" s="30" t="s">
        <v>36</v>
      </c>
      <c r="M13" s="30" t="s">
        <v>35</v>
      </c>
      <c r="N13" s="30" t="s">
        <v>36</v>
      </c>
      <c r="O13" s="30" t="s">
        <v>35</v>
      </c>
    </row>
    <row r="14" spans="1:16" hidden="1" x14ac:dyDescent="0.25">
      <c r="A14" s="20"/>
      <c r="B14" s="16" t="s">
        <v>37</v>
      </c>
      <c r="C14" s="30" t="s">
        <v>38</v>
      </c>
      <c r="D14" s="30" t="s">
        <v>38</v>
      </c>
      <c r="E14" s="30" t="s">
        <v>38</v>
      </c>
      <c r="F14" s="30" t="s">
        <v>40</v>
      </c>
      <c r="G14" s="30" t="s">
        <v>39</v>
      </c>
      <c r="H14" s="30" t="s">
        <v>34</v>
      </c>
      <c r="I14" s="30" t="s">
        <v>38</v>
      </c>
      <c r="J14" s="30" t="s">
        <v>38</v>
      </c>
      <c r="K14" s="30" t="s">
        <v>38</v>
      </c>
      <c r="L14" s="30" t="s">
        <v>36</v>
      </c>
      <c r="M14" s="30" t="s">
        <v>39</v>
      </c>
      <c r="N14" s="30" t="s">
        <v>40</v>
      </c>
      <c r="O14" s="30" t="s">
        <v>39</v>
      </c>
    </row>
    <row r="15" spans="1:16" hidden="1" x14ac:dyDescent="0.25">
      <c r="A15" s="20"/>
      <c r="B15" s="16" t="s">
        <v>41</v>
      </c>
      <c r="C15" s="30" t="s">
        <v>38</v>
      </c>
      <c r="D15" s="30" t="s">
        <v>38</v>
      </c>
      <c r="E15" s="30" t="s">
        <v>38</v>
      </c>
      <c r="F15" s="30" t="s">
        <v>40</v>
      </c>
      <c r="G15" s="30" t="s">
        <v>39</v>
      </c>
      <c r="H15" s="30" t="s">
        <v>34</v>
      </c>
      <c r="I15" s="30" t="s">
        <v>38</v>
      </c>
      <c r="J15" s="30" t="s">
        <v>38</v>
      </c>
      <c r="K15" s="30" t="s">
        <v>38</v>
      </c>
      <c r="L15" s="30" t="s">
        <v>36</v>
      </c>
      <c r="M15" s="30" t="s">
        <v>39</v>
      </c>
      <c r="N15" s="30" t="s">
        <v>40</v>
      </c>
      <c r="O15" s="30" t="s">
        <v>39</v>
      </c>
    </row>
    <row r="16" spans="1:16" hidden="1" x14ac:dyDescent="0.25">
      <c r="A16" s="20"/>
      <c r="B16" s="16" t="s">
        <v>42</v>
      </c>
      <c r="C16" s="30" t="s">
        <v>38</v>
      </c>
      <c r="D16" s="30" t="s">
        <v>38</v>
      </c>
      <c r="E16" s="30" t="s">
        <v>38</v>
      </c>
      <c r="F16" s="30" t="s">
        <v>40</v>
      </c>
      <c r="G16" s="30" t="s">
        <v>39</v>
      </c>
      <c r="H16" s="30" t="s">
        <v>34</v>
      </c>
      <c r="I16" s="30" t="s">
        <v>38</v>
      </c>
      <c r="J16" s="30" t="s">
        <v>38</v>
      </c>
      <c r="K16" s="30" t="s">
        <v>34</v>
      </c>
      <c r="L16" s="30" t="s">
        <v>36</v>
      </c>
      <c r="M16" s="30" t="s">
        <v>39</v>
      </c>
      <c r="N16" s="30" t="s">
        <v>40</v>
      </c>
      <c r="O16" s="30" t="s">
        <v>39</v>
      </c>
    </row>
    <row r="17" spans="1:16" ht="15.75" hidden="1" x14ac:dyDescent="0.3">
      <c r="A17" s="5"/>
      <c r="C17" s="50"/>
      <c r="D17" s="50"/>
      <c r="E17" s="50"/>
      <c r="F17" s="50"/>
      <c r="G17" s="50"/>
      <c r="H17" s="51"/>
      <c r="I17" s="50"/>
      <c r="J17" s="52"/>
      <c r="K17" s="50"/>
      <c r="L17" s="50"/>
      <c r="M17" s="50"/>
      <c r="N17" s="50"/>
      <c r="O17" s="50"/>
    </row>
    <row r="18" spans="1:16" hidden="1" x14ac:dyDescent="0.25">
      <c r="A18" s="28" t="s">
        <v>43</v>
      </c>
      <c r="B18" s="21" t="s">
        <v>44</v>
      </c>
      <c r="C18" s="17"/>
      <c r="D18" s="17"/>
      <c r="E18" s="17"/>
      <c r="F18" s="17"/>
      <c r="G18" s="17"/>
      <c r="H18" s="48"/>
      <c r="I18" s="17"/>
      <c r="J18" s="17"/>
      <c r="K18" s="17"/>
      <c r="L18" s="17"/>
      <c r="M18" s="17"/>
      <c r="N18" s="17"/>
      <c r="O18" s="17"/>
    </row>
    <row r="19" spans="1:16" hidden="1" x14ac:dyDescent="0.25">
      <c r="A19" s="28"/>
      <c r="B19" s="21" t="s">
        <v>22</v>
      </c>
      <c r="C19" s="30">
        <v>3395</v>
      </c>
      <c r="D19" s="30">
        <v>2769</v>
      </c>
      <c r="E19" s="30">
        <v>2786</v>
      </c>
      <c r="F19" s="30">
        <v>4114</v>
      </c>
      <c r="G19" s="30">
        <v>2605</v>
      </c>
      <c r="H19" s="30">
        <v>2033</v>
      </c>
      <c r="I19" s="30">
        <v>2480</v>
      </c>
      <c r="J19" s="30">
        <v>2751</v>
      </c>
      <c r="K19" s="49"/>
      <c r="L19" s="30">
        <v>4147</v>
      </c>
      <c r="M19" s="30">
        <v>1964</v>
      </c>
      <c r="N19" s="30">
        <v>1909</v>
      </c>
      <c r="O19" s="30">
        <v>1665</v>
      </c>
    </row>
    <row r="20" spans="1:16" hidden="1" x14ac:dyDescent="0.25">
      <c r="A20" s="28"/>
      <c r="B20" s="21" t="s">
        <v>45</v>
      </c>
      <c r="C20" s="30">
        <v>3395</v>
      </c>
      <c r="D20" s="30"/>
      <c r="E20" s="30">
        <v>2786</v>
      </c>
      <c r="F20" s="30"/>
      <c r="G20" s="30">
        <v>2605</v>
      </c>
      <c r="H20" s="30">
        <v>1251</v>
      </c>
      <c r="I20" s="30">
        <v>2469</v>
      </c>
      <c r="J20" s="53">
        <v>2751</v>
      </c>
      <c r="K20" s="30">
        <v>523</v>
      </c>
      <c r="L20" s="30">
        <v>4106</v>
      </c>
      <c r="M20" s="30"/>
      <c r="N20" s="30">
        <v>1889</v>
      </c>
      <c r="O20" s="30">
        <v>1613</v>
      </c>
    </row>
    <row r="21" spans="1:16" hidden="1" x14ac:dyDescent="0.25">
      <c r="A21" s="28"/>
      <c r="B21" s="21" t="s">
        <v>46</v>
      </c>
      <c r="C21" s="30">
        <v>0</v>
      </c>
      <c r="D21" s="30"/>
      <c r="E21" s="30">
        <v>0</v>
      </c>
      <c r="F21" s="30"/>
      <c r="G21" s="30" t="s">
        <v>79</v>
      </c>
      <c r="H21" s="30">
        <v>0</v>
      </c>
      <c r="I21" s="30">
        <v>11</v>
      </c>
      <c r="J21" s="30">
        <v>0</v>
      </c>
      <c r="K21" s="30"/>
      <c r="L21" s="30">
        <v>41</v>
      </c>
      <c r="M21" s="30"/>
      <c r="N21" s="30">
        <v>20</v>
      </c>
      <c r="O21" s="30">
        <v>52</v>
      </c>
    </row>
    <row r="22" spans="1:16" hidden="1" x14ac:dyDescent="0.25">
      <c r="A22" s="28"/>
      <c r="B22" s="16"/>
      <c r="C22" s="54" t="s">
        <v>71</v>
      </c>
      <c r="D22" s="54"/>
      <c r="E22" s="54"/>
      <c r="F22" s="54"/>
      <c r="G22" s="54"/>
      <c r="H22" s="54"/>
      <c r="I22" s="54"/>
      <c r="J22" s="54"/>
      <c r="K22" s="50"/>
      <c r="L22" s="54"/>
      <c r="M22" s="54"/>
      <c r="N22" s="50"/>
      <c r="O22" s="50"/>
    </row>
    <row r="23" spans="1:16" x14ac:dyDescent="0.25">
      <c r="A23" s="36" t="s">
        <v>48</v>
      </c>
      <c r="B23" s="37" t="s">
        <v>80</v>
      </c>
      <c r="C23" s="105"/>
      <c r="D23" s="105"/>
      <c r="E23" s="105"/>
      <c r="F23" s="105"/>
      <c r="G23" s="105"/>
      <c r="H23" s="105"/>
      <c r="I23" s="105"/>
      <c r="J23" s="106"/>
      <c r="K23" s="105"/>
      <c r="L23" s="105"/>
      <c r="M23" s="105"/>
      <c r="N23" s="105"/>
      <c r="O23" s="105"/>
    </row>
    <row r="24" spans="1:16" x14ac:dyDescent="0.25">
      <c r="A24" s="36"/>
      <c r="B24" s="37" t="s">
        <v>50</v>
      </c>
      <c r="C24" s="30">
        <v>1015989</v>
      </c>
      <c r="D24" s="30">
        <v>993571.92</v>
      </c>
      <c r="E24" s="30">
        <v>709577</v>
      </c>
      <c r="F24" s="30">
        <v>1429954</v>
      </c>
      <c r="G24" s="30">
        <v>843540</v>
      </c>
      <c r="H24" s="30">
        <v>536468.59</v>
      </c>
      <c r="I24" s="30">
        <v>766922.35</v>
      </c>
      <c r="J24" s="30">
        <v>648401.43000000005</v>
      </c>
      <c r="K24" s="55">
        <v>213208.43</v>
      </c>
      <c r="L24" s="30">
        <v>1760493</v>
      </c>
      <c r="M24" s="30">
        <v>751823.09</v>
      </c>
      <c r="N24" s="30">
        <v>702618</v>
      </c>
      <c r="O24" s="30">
        <v>595039</v>
      </c>
      <c r="P24" s="30">
        <f t="shared" ref="P24:P30" si="0">SUM(O24/78)*100</f>
        <v>762870.51282051275</v>
      </c>
    </row>
    <row r="25" spans="1:16" x14ac:dyDescent="0.25">
      <c r="A25" s="36"/>
      <c r="B25" s="37" t="s">
        <v>51</v>
      </c>
      <c r="C25" s="30">
        <v>237971</v>
      </c>
      <c r="D25" s="30">
        <v>248492.79</v>
      </c>
      <c r="E25" s="30">
        <v>183523.05</v>
      </c>
      <c r="F25" s="30">
        <v>330854</v>
      </c>
      <c r="G25" s="30">
        <v>201116</v>
      </c>
      <c r="H25" s="30">
        <v>121947.46</v>
      </c>
      <c r="I25" s="30">
        <v>193246.33</v>
      </c>
      <c r="J25" s="30">
        <v>141926.35</v>
      </c>
      <c r="K25" s="55">
        <v>59418.720000000001</v>
      </c>
      <c r="L25" s="30">
        <v>436867</v>
      </c>
      <c r="M25" s="30">
        <v>171328.79</v>
      </c>
      <c r="N25" s="30">
        <v>148300</v>
      </c>
      <c r="O25" s="30">
        <v>145027</v>
      </c>
      <c r="P25" s="30">
        <f t="shared" si="0"/>
        <v>185932.05128205128</v>
      </c>
    </row>
    <row r="26" spans="1:16" x14ac:dyDescent="0.25">
      <c r="A26" s="36"/>
      <c r="B26" s="37" t="s">
        <v>52</v>
      </c>
      <c r="C26" s="30">
        <v>370987</v>
      </c>
      <c r="D26" s="30">
        <v>359120.01</v>
      </c>
      <c r="E26" s="30">
        <v>245584.22</v>
      </c>
      <c r="F26" s="30">
        <v>471842</v>
      </c>
      <c r="G26" s="30">
        <v>307072</v>
      </c>
      <c r="H26" s="30">
        <v>192886.65</v>
      </c>
      <c r="I26" s="30">
        <v>298027.57</v>
      </c>
      <c r="J26" s="30">
        <v>2598.0700000000002</v>
      </c>
      <c r="K26" s="55">
        <v>85117.68</v>
      </c>
      <c r="L26" s="30">
        <v>488815</v>
      </c>
      <c r="M26" s="30">
        <v>209204.02</v>
      </c>
      <c r="N26" s="30">
        <v>185054</v>
      </c>
      <c r="O26" s="30">
        <v>177064</v>
      </c>
      <c r="P26" s="30">
        <f t="shared" si="0"/>
        <v>227005.12820512822</v>
      </c>
    </row>
    <row r="27" spans="1:16" x14ac:dyDescent="0.25">
      <c r="A27" s="36"/>
      <c r="B27" s="37" t="s">
        <v>53</v>
      </c>
      <c r="C27" s="30">
        <v>25715</v>
      </c>
      <c r="D27" s="30">
        <v>26396.73</v>
      </c>
      <c r="E27" s="30">
        <v>13092</v>
      </c>
      <c r="F27" s="30">
        <v>24073</v>
      </c>
      <c r="G27" s="30">
        <v>14489</v>
      </c>
      <c r="H27" s="30">
        <v>22392.33</v>
      </c>
      <c r="I27" s="30">
        <v>24371.75</v>
      </c>
      <c r="J27" s="30">
        <v>21457</v>
      </c>
      <c r="K27" s="55">
        <v>4619.46</v>
      </c>
      <c r="L27" s="30">
        <v>11092</v>
      </c>
      <c r="M27" s="30">
        <v>7510.07</v>
      </c>
      <c r="N27" s="30">
        <v>5673</v>
      </c>
      <c r="O27" s="30">
        <v>4184</v>
      </c>
      <c r="P27" s="30">
        <f t="shared" si="0"/>
        <v>5364.1025641025644</v>
      </c>
    </row>
    <row r="28" spans="1:16" x14ac:dyDescent="0.25">
      <c r="A28" s="36"/>
      <c r="B28" s="37" t="s">
        <v>54</v>
      </c>
      <c r="C28" s="30">
        <v>21456</v>
      </c>
      <c r="D28" s="30">
        <v>19260.73</v>
      </c>
      <c r="E28" s="30">
        <v>21458</v>
      </c>
      <c r="F28" s="30">
        <v>21458</v>
      </c>
      <c r="G28" s="30">
        <v>21458</v>
      </c>
      <c r="H28" s="30">
        <v>0</v>
      </c>
      <c r="I28" s="30">
        <v>21122.67</v>
      </c>
      <c r="J28" s="30">
        <v>13319</v>
      </c>
      <c r="K28" s="55">
        <v>13110.24</v>
      </c>
      <c r="L28" s="30">
        <v>0</v>
      </c>
      <c r="M28" s="30" t="s">
        <v>81</v>
      </c>
      <c r="N28" s="30"/>
      <c r="O28" s="30">
        <v>318</v>
      </c>
      <c r="P28" s="30">
        <f t="shared" si="0"/>
        <v>407.69230769230768</v>
      </c>
    </row>
    <row r="29" spans="1:16" x14ac:dyDescent="0.25">
      <c r="A29" s="36"/>
      <c r="B29" s="37" t="s">
        <v>56</v>
      </c>
      <c r="C29" s="30">
        <v>58698</v>
      </c>
      <c r="D29" s="30">
        <v>57769</v>
      </c>
      <c r="E29" s="30">
        <v>50376</v>
      </c>
      <c r="F29" s="30">
        <v>72484</v>
      </c>
      <c r="G29" s="30">
        <v>52505</v>
      </c>
      <c r="H29" s="30">
        <v>38462.720000000001</v>
      </c>
      <c r="I29" s="30">
        <v>49682.25</v>
      </c>
      <c r="J29" s="30">
        <v>42353.23</v>
      </c>
      <c r="K29" s="55">
        <v>15479.32</v>
      </c>
      <c r="L29" s="30">
        <v>48167</v>
      </c>
      <c r="M29" s="30">
        <v>20816.93</v>
      </c>
      <c r="N29" s="30">
        <v>13761</v>
      </c>
      <c r="O29" s="30">
        <v>19700</v>
      </c>
      <c r="P29" s="30">
        <f t="shared" si="0"/>
        <v>25256.410256410258</v>
      </c>
    </row>
    <row r="30" spans="1:16" x14ac:dyDescent="0.25">
      <c r="B30" s="3" t="s">
        <v>109</v>
      </c>
      <c r="C30" s="9">
        <f>SUM(C10*1000)-SUM(C24:C29)</f>
        <v>2202184</v>
      </c>
      <c r="D30" s="9">
        <f t="shared" ref="D30:O30" si="1">SUM(D10*1000)-SUM(D24:D29)</f>
        <v>1506388.82</v>
      </c>
      <c r="E30" s="9">
        <f t="shared" si="1"/>
        <v>1838389.73</v>
      </c>
      <c r="F30" s="9">
        <f t="shared" si="1"/>
        <v>2103335</v>
      </c>
      <c r="G30" s="9">
        <f t="shared" si="1"/>
        <v>1358820</v>
      </c>
      <c r="H30" s="9">
        <f t="shared" si="1"/>
        <v>1366842.25</v>
      </c>
      <c r="I30" s="9">
        <f t="shared" si="1"/>
        <v>1801627.08</v>
      </c>
      <c r="J30" s="9">
        <f t="shared" si="1"/>
        <v>2192944.92</v>
      </c>
      <c r="K30" s="9">
        <f t="shared" si="1"/>
        <v>512046.14999999997</v>
      </c>
      <c r="L30" s="9">
        <f t="shared" si="1"/>
        <v>1574566</v>
      </c>
      <c r="M30" s="9">
        <f t="shared" si="1"/>
        <v>846317.10000000009</v>
      </c>
      <c r="N30" s="9">
        <f t="shared" si="1"/>
        <v>899594</v>
      </c>
      <c r="O30" s="9">
        <f t="shared" si="1"/>
        <v>827668</v>
      </c>
      <c r="P30" s="30">
        <f t="shared" si="0"/>
        <v>1061112.8205128205</v>
      </c>
    </row>
    <row r="31" spans="1:16" ht="15.75" hidden="1" x14ac:dyDescent="0.3">
      <c r="A31" s="4" t="s">
        <v>57</v>
      </c>
      <c r="B31" s="3" t="s">
        <v>82</v>
      </c>
      <c r="E31" s="56"/>
      <c r="H31" s="31"/>
      <c r="J31" s="32"/>
    </row>
    <row r="32" spans="1:16" hidden="1" x14ac:dyDescent="0.25">
      <c r="A32" s="20" t="s">
        <v>59</v>
      </c>
      <c r="B32" s="21" t="s">
        <v>15</v>
      </c>
      <c r="C32" s="30">
        <v>1315</v>
      </c>
      <c r="D32" s="30">
        <v>362</v>
      </c>
      <c r="E32" s="30">
        <v>399</v>
      </c>
      <c r="F32" s="30">
        <v>983</v>
      </c>
      <c r="G32" s="30">
        <v>819</v>
      </c>
      <c r="H32" s="30">
        <v>743</v>
      </c>
      <c r="I32" s="30">
        <v>300</v>
      </c>
      <c r="J32" s="53">
        <v>824</v>
      </c>
      <c r="K32" s="30"/>
      <c r="L32" s="30">
        <v>580</v>
      </c>
      <c r="M32" s="30">
        <v>305</v>
      </c>
      <c r="N32" s="30">
        <v>412</v>
      </c>
      <c r="O32" s="30">
        <v>430</v>
      </c>
    </row>
    <row r="33" spans="1:15" hidden="1" x14ac:dyDescent="0.25">
      <c r="A33" s="20"/>
      <c r="B33" s="21"/>
      <c r="C33" s="57"/>
      <c r="D33" s="57"/>
      <c r="E33" s="57"/>
      <c r="F33" s="57"/>
      <c r="G33" s="57"/>
      <c r="H33" s="58"/>
      <c r="I33" s="57"/>
      <c r="J33" s="54"/>
      <c r="K33" s="57"/>
      <c r="L33" s="57"/>
      <c r="M33" s="57"/>
      <c r="N33" s="57"/>
      <c r="O33" s="57"/>
    </row>
    <row r="34" spans="1:15" hidden="1" x14ac:dyDescent="0.25">
      <c r="A34" s="20" t="s">
        <v>60</v>
      </c>
      <c r="B34" s="21" t="s">
        <v>83</v>
      </c>
      <c r="C34" s="54"/>
      <c r="D34" s="54"/>
      <c r="E34" s="54"/>
      <c r="F34" s="54"/>
      <c r="G34" s="54"/>
      <c r="H34" s="58"/>
      <c r="I34" s="54"/>
      <c r="J34" s="54"/>
      <c r="K34" s="54"/>
      <c r="L34" s="54"/>
      <c r="M34" s="54"/>
      <c r="N34" s="54"/>
      <c r="O34" s="54"/>
    </row>
    <row r="35" spans="1:15" hidden="1" x14ac:dyDescent="0.25">
      <c r="A35" s="4"/>
      <c r="B35" s="37" t="s">
        <v>84</v>
      </c>
      <c r="C35" s="30">
        <v>93267</v>
      </c>
      <c r="D35" s="30">
        <v>89608.85</v>
      </c>
      <c r="E35" s="30">
        <v>64005.81</v>
      </c>
      <c r="F35" s="30">
        <v>89608</v>
      </c>
      <c r="G35" s="30">
        <v>64005</v>
      </c>
      <c r="H35" s="30">
        <v>38403.96</v>
      </c>
      <c r="I35" s="30">
        <v>63712.95</v>
      </c>
      <c r="J35" s="30">
        <v>64005.81</v>
      </c>
      <c r="K35" s="55">
        <v>39940.998314848723</v>
      </c>
      <c r="L35" s="30">
        <v>99169</v>
      </c>
      <c r="M35" s="30">
        <v>38203.08</v>
      </c>
      <c r="N35" s="59">
        <v>39751</v>
      </c>
      <c r="O35" s="30">
        <v>39976</v>
      </c>
    </row>
    <row r="36" spans="1:15" hidden="1" x14ac:dyDescent="0.25">
      <c r="A36" s="4"/>
      <c r="B36" s="37" t="s">
        <v>85</v>
      </c>
      <c r="C36" s="30">
        <v>0</v>
      </c>
      <c r="D36" s="30">
        <v>59732.31</v>
      </c>
      <c r="E36" s="30" t="s">
        <v>47</v>
      </c>
      <c r="F36" s="30">
        <v>55874</v>
      </c>
      <c r="G36" s="30" t="s">
        <v>55</v>
      </c>
      <c r="H36" s="30" t="s">
        <v>55</v>
      </c>
      <c r="I36" s="30">
        <v>59530</v>
      </c>
      <c r="J36" s="30">
        <v>50026.47</v>
      </c>
      <c r="K36" s="30">
        <v>0</v>
      </c>
      <c r="L36" s="30">
        <v>49299</v>
      </c>
      <c r="M36" s="30">
        <v>44394.79</v>
      </c>
      <c r="N36" s="59">
        <v>47130</v>
      </c>
      <c r="O36" s="30">
        <v>27507</v>
      </c>
    </row>
    <row r="37" spans="1:15" hidden="1" x14ac:dyDescent="0.25">
      <c r="A37" s="4"/>
      <c r="B37" s="3"/>
      <c r="C37" s="54"/>
      <c r="D37" s="54"/>
      <c r="E37" s="54"/>
      <c r="F37" s="54"/>
      <c r="G37" s="54"/>
      <c r="H37" s="58"/>
      <c r="I37" s="54"/>
      <c r="J37" s="54"/>
      <c r="K37" s="54"/>
      <c r="L37" s="54"/>
      <c r="M37" s="54"/>
      <c r="N37" s="54"/>
      <c r="O37" s="54"/>
    </row>
    <row r="38" spans="1:15" hidden="1" x14ac:dyDescent="0.25">
      <c r="A38" s="20" t="s">
        <v>72</v>
      </c>
      <c r="B38" s="3" t="s">
        <v>58</v>
      </c>
      <c r="C38" s="30">
        <v>0</v>
      </c>
      <c r="D38" s="30">
        <v>590</v>
      </c>
      <c r="E38" s="30">
        <v>467</v>
      </c>
      <c r="F38" s="30">
        <v>0</v>
      </c>
      <c r="G38" s="30" t="s">
        <v>55</v>
      </c>
      <c r="H38" s="30" t="s">
        <v>55</v>
      </c>
      <c r="I38" s="30">
        <v>125</v>
      </c>
      <c r="J38" s="53">
        <v>45</v>
      </c>
      <c r="K38" s="30">
        <v>739</v>
      </c>
      <c r="L38" s="30">
        <v>118</v>
      </c>
      <c r="M38" s="30"/>
      <c r="N38" s="30"/>
      <c r="O38" s="30">
        <v>5</v>
      </c>
    </row>
    <row r="39" spans="1:15" hidden="1" x14ac:dyDescent="0.25">
      <c r="A39" s="20"/>
      <c r="B39" s="3"/>
      <c r="C39" s="60"/>
      <c r="D39" s="60"/>
      <c r="E39" s="60"/>
      <c r="F39" s="60"/>
      <c r="G39" s="60"/>
      <c r="H39" s="61"/>
      <c r="I39" s="60"/>
      <c r="J39" s="62"/>
      <c r="K39" s="60"/>
      <c r="L39" s="60"/>
      <c r="M39" s="60"/>
      <c r="N39" s="60"/>
      <c r="O39" s="60"/>
    </row>
    <row r="40" spans="1:15" hidden="1" x14ac:dyDescent="0.25">
      <c r="A40" s="20" t="s">
        <v>86</v>
      </c>
      <c r="B40" s="3" t="s">
        <v>73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hidden="1" x14ac:dyDescent="0.25">
      <c r="A41" s="20" t="s">
        <v>87</v>
      </c>
      <c r="B41" s="21" t="s">
        <v>75</v>
      </c>
      <c r="C41" s="30">
        <v>1269</v>
      </c>
      <c r="D41" s="30">
        <v>1210</v>
      </c>
      <c r="E41" s="30">
        <v>1050</v>
      </c>
      <c r="F41" s="30">
        <v>1031</v>
      </c>
      <c r="G41" s="30">
        <v>526</v>
      </c>
      <c r="H41" s="30">
        <v>500</v>
      </c>
      <c r="I41" s="30">
        <v>1364</v>
      </c>
      <c r="J41" s="30">
        <v>705</v>
      </c>
      <c r="K41" s="49"/>
      <c r="L41" s="30">
        <v>355</v>
      </c>
      <c r="M41" s="30">
        <v>67</v>
      </c>
      <c r="N41" s="30">
        <v>203</v>
      </c>
      <c r="O41" s="30">
        <v>213</v>
      </c>
    </row>
    <row r="42" spans="1:15" hidden="1" x14ac:dyDescent="0.25">
      <c r="A42" s="20" t="s">
        <v>88</v>
      </c>
      <c r="B42" s="21" t="s">
        <v>77</v>
      </c>
      <c r="C42" s="30">
        <v>4821</v>
      </c>
      <c r="D42" s="30">
        <v>3812</v>
      </c>
      <c r="E42" s="30">
        <v>3875</v>
      </c>
      <c r="F42" s="30">
        <v>5558</v>
      </c>
      <c r="G42" s="30">
        <v>3605</v>
      </c>
      <c r="H42" s="30">
        <v>2809</v>
      </c>
      <c r="I42" s="30">
        <v>3078</v>
      </c>
      <c r="J42" s="30">
        <v>3766</v>
      </c>
      <c r="K42" s="49">
        <v>1262</v>
      </c>
      <c r="L42" s="30">
        <v>5170</v>
      </c>
      <c r="M42" s="30">
        <v>2359</v>
      </c>
      <c r="N42" s="30">
        <v>2421</v>
      </c>
      <c r="O42" s="30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sqref="A1:P5 A9:P10 A23:P29 A43:P43"/>
    </sheetView>
  </sheetViews>
  <sheetFormatPr defaultRowHeight="15" x14ac:dyDescent="0.25"/>
  <cols>
    <col min="2" max="2" width="50.5703125" bestFit="1" customWidth="1"/>
  </cols>
  <sheetData>
    <row r="1" spans="1:16" ht="27.75" x14ac:dyDescent="0.45">
      <c r="A1" s="44" t="s">
        <v>89</v>
      </c>
      <c r="B1" s="11"/>
      <c r="C1" s="11"/>
      <c r="D1" s="12"/>
      <c r="E1" s="13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22">
        <v>759</v>
      </c>
      <c r="D5" s="22">
        <v>869</v>
      </c>
      <c r="E5" s="22">
        <v>842</v>
      </c>
      <c r="F5" s="22">
        <v>1153</v>
      </c>
      <c r="G5" s="22">
        <v>444</v>
      </c>
      <c r="H5" s="63">
        <v>281.70800000000003</v>
      </c>
      <c r="I5" s="22">
        <v>850</v>
      </c>
      <c r="J5" s="22">
        <v>525</v>
      </c>
      <c r="K5" s="22">
        <v>302</v>
      </c>
      <c r="L5" s="22">
        <v>494</v>
      </c>
      <c r="M5" s="22">
        <v>89</v>
      </c>
      <c r="N5" s="22">
        <v>204</v>
      </c>
      <c r="O5" s="22">
        <v>185</v>
      </c>
      <c r="P5" s="22">
        <f>SUM(O5/78)*100</f>
        <v>237.17948717948718</v>
      </c>
    </row>
    <row r="6" spans="1:16" hidden="1" x14ac:dyDescent="0.25">
      <c r="A6" s="20" t="s">
        <v>23</v>
      </c>
      <c r="B6" s="21" t="s">
        <v>24</v>
      </c>
      <c r="C6" s="22">
        <v>713</v>
      </c>
      <c r="D6" s="22">
        <v>714</v>
      </c>
      <c r="E6" s="22">
        <v>744</v>
      </c>
      <c r="F6" s="22">
        <v>555</v>
      </c>
      <c r="G6" s="22">
        <v>268</v>
      </c>
      <c r="H6" s="63">
        <v>168.47800000000001</v>
      </c>
      <c r="I6" s="22">
        <v>545</v>
      </c>
      <c r="J6" s="22">
        <v>345</v>
      </c>
      <c r="K6" s="22">
        <v>220</v>
      </c>
      <c r="L6" s="22">
        <v>192</v>
      </c>
      <c r="M6" s="22">
        <v>7</v>
      </c>
      <c r="N6" s="22">
        <v>79</v>
      </c>
      <c r="O6" s="22">
        <v>118</v>
      </c>
    </row>
    <row r="7" spans="1:16" hidden="1" x14ac:dyDescent="0.25">
      <c r="A7" s="20" t="s">
        <v>25</v>
      </c>
      <c r="B7" s="21" t="s">
        <v>26</v>
      </c>
      <c r="C7" s="22">
        <v>46</v>
      </c>
      <c r="D7" s="22">
        <v>155</v>
      </c>
      <c r="E7" s="22">
        <v>98</v>
      </c>
      <c r="F7" s="22">
        <v>598</v>
      </c>
      <c r="G7" s="22">
        <v>176</v>
      </c>
      <c r="H7" s="63">
        <v>113.23099999999999</v>
      </c>
      <c r="I7" s="22">
        <v>305</v>
      </c>
      <c r="J7" s="22">
        <v>180</v>
      </c>
      <c r="K7" s="22">
        <v>82</v>
      </c>
      <c r="L7" s="22">
        <v>302</v>
      </c>
      <c r="M7" s="22">
        <v>82</v>
      </c>
      <c r="N7" s="22">
        <v>126</v>
      </c>
      <c r="O7" s="22">
        <v>67</v>
      </c>
    </row>
    <row r="8" spans="1:16" hidden="1" x14ac:dyDescent="0.25">
      <c r="A8" s="4"/>
      <c r="B8" s="3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6" x14ac:dyDescent="0.25">
      <c r="A9" s="4" t="s">
        <v>27</v>
      </c>
      <c r="B9" s="3" t="s">
        <v>28</v>
      </c>
      <c r="C9" s="25"/>
      <c r="D9" s="25"/>
      <c r="E9" s="25"/>
      <c r="F9" s="25"/>
      <c r="G9" s="25"/>
      <c r="H9" s="64"/>
      <c r="I9" s="25"/>
      <c r="J9" s="25"/>
      <c r="K9" s="25"/>
      <c r="L9" s="25"/>
      <c r="M9" s="25"/>
      <c r="N9" s="25"/>
      <c r="O9" s="25"/>
    </row>
    <row r="10" spans="1:16" x14ac:dyDescent="0.25">
      <c r="A10" s="27" t="s">
        <v>29</v>
      </c>
      <c r="B10" s="21" t="s">
        <v>22</v>
      </c>
      <c r="C10" s="22">
        <v>3872</v>
      </c>
      <c r="D10" s="22">
        <v>3866</v>
      </c>
      <c r="E10" s="22">
        <v>3156</v>
      </c>
      <c r="F10" s="22">
        <v>4674</v>
      </c>
      <c r="G10" s="22">
        <v>2898</v>
      </c>
      <c r="H10" s="63">
        <v>2273.1390000000001</v>
      </c>
      <c r="I10" s="22">
        <v>3210</v>
      </c>
      <c r="J10" s="22">
        <v>3155</v>
      </c>
      <c r="K10" s="22">
        <v>882</v>
      </c>
      <c r="L10" s="22">
        <v>4313</v>
      </c>
      <c r="M10" s="22">
        <v>2305</v>
      </c>
      <c r="N10" s="22">
        <v>1940</v>
      </c>
      <c r="O10" s="22">
        <v>1913</v>
      </c>
      <c r="P10" s="22">
        <f>SUM(O10/78)*100</f>
        <v>2452.5641025641025</v>
      </c>
    </row>
    <row r="11" spans="1:16" hidden="1" x14ac:dyDescent="0.25">
      <c r="A11" s="28" t="s">
        <v>30</v>
      </c>
      <c r="B11" s="21" t="s">
        <v>31</v>
      </c>
      <c r="C11" s="22">
        <v>484</v>
      </c>
      <c r="D11" s="65">
        <v>357</v>
      </c>
      <c r="E11" s="22">
        <v>233</v>
      </c>
      <c r="F11" s="22">
        <v>337</v>
      </c>
      <c r="G11" s="22">
        <v>160</v>
      </c>
      <c r="H11" s="63">
        <v>158.25837999999999</v>
      </c>
      <c r="I11" s="22">
        <v>547</v>
      </c>
      <c r="J11" s="22">
        <v>293</v>
      </c>
      <c r="K11" s="22">
        <v>321</v>
      </c>
      <c r="L11" s="22">
        <v>10</v>
      </c>
      <c r="M11" s="22">
        <v>33</v>
      </c>
      <c r="N11" s="22">
        <v>46</v>
      </c>
      <c r="O11" s="22">
        <v>110</v>
      </c>
    </row>
    <row r="12" spans="1:16" hidden="1" x14ac:dyDescent="0.25">
      <c r="A12" s="20"/>
      <c r="B12" s="21" t="s">
        <v>32</v>
      </c>
      <c r="C12" s="25"/>
      <c r="D12" s="25"/>
      <c r="E12" s="25"/>
      <c r="F12" s="25"/>
      <c r="G12" s="25"/>
      <c r="H12" s="64"/>
      <c r="I12" s="25"/>
      <c r="J12" s="25"/>
      <c r="K12" s="25"/>
      <c r="L12" s="25"/>
      <c r="M12" s="25"/>
      <c r="N12" s="25"/>
      <c r="O12" s="25"/>
    </row>
    <row r="13" spans="1:16" hidden="1" x14ac:dyDescent="0.25">
      <c r="A13" s="20"/>
      <c r="B13" s="16" t="s">
        <v>33</v>
      </c>
      <c r="C13" s="29" t="s">
        <v>34</v>
      </c>
      <c r="D13" s="22" t="s">
        <v>34</v>
      </c>
      <c r="E13" s="22" t="s">
        <v>34</v>
      </c>
      <c r="F13" s="22" t="s">
        <v>34</v>
      </c>
      <c r="G13" s="22" t="s">
        <v>35</v>
      </c>
      <c r="H13" s="66" t="s">
        <v>34</v>
      </c>
      <c r="I13" s="22" t="s">
        <v>36</v>
      </c>
      <c r="J13" s="29" t="s">
        <v>34</v>
      </c>
      <c r="K13" s="22" t="s">
        <v>36</v>
      </c>
      <c r="L13" s="22" t="s">
        <v>34</v>
      </c>
      <c r="M13" s="22" t="s">
        <v>34</v>
      </c>
      <c r="N13" s="22" t="s">
        <v>36</v>
      </c>
      <c r="O13" s="29" t="s">
        <v>36</v>
      </c>
    </row>
    <row r="14" spans="1:16" hidden="1" x14ac:dyDescent="0.25">
      <c r="A14" s="20"/>
      <c r="B14" s="16" t="s">
        <v>37</v>
      </c>
      <c r="C14" s="29" t="s">
        <v>38</v>
      </c>
      <c r="D14" s="22" t="s">
        <v>38</v>
      </c>
      <c r="E14" s="22" t="s">
        <v>38</v>
      </c>
      <c r="F14" s="22" t="s">
        <v>38</v>
      </c>
      <c r="G14" s="22" t="s">
        <v>39</v>
      </c>
      <c r="H14" s="66" t="s">
        <v>34</v>
      </c>
      <c r="I14" s="22" t="s">
        <v>40</v>
      </c>
      <c r="J14" s="29" t="s">
        <v>38</v>
      </c>
      <c r="K14" s="22" t="s">
        <v>36</v>
      </c>
      <c r="L14" s="22" t="s">
        <v>34</v>
      </c>
      <c r="M14" s="22" t="s">
        <v>38</v>
      </c>
      <c r="N14" s="22" t="s">
        <v>40</v>
      </c>
      <c r="O14" s="29" t="s">
        <v>40</v>
      </c>
    </row>
    <row r="15" spans="1:16" hidden="1" x14ac:dyDescent="0.25">
      <c r="A15" s="20"/>
      <c r="B15" s="16" t="s">
        <v>41</v>
      </c>
      <c r="C15" s="29" t="s">
        <v>38</v>
      </c>
      <c r="D15" s="22" t="s">
        <v>38</v>
      </c>
      <c r="E15" s="22" t="s">
        <v>38</v>
      </c>
      <c r="F15" s="22" t="s">
        <v>38</v>
      </c>
      <c r="G15" s="22" t="s">
        <v>39</v>
      </c>
      <c r="H15" s="66" t="s">
        <v>34</v>
      </c>
      <c r="I15" s="22" t="s">
        <v>40</v>
      </c>
      <c r="J15" s="29" t="s">
        <v>38</v>
      </c>
      <c r="K15" s="22" t="s">
        <v>40</v>
      </c>
      <c r="L15" s="22" t="s">
        <v>34</v>
      </c>
      <c r="M15" s="22" t="s">
        <v>38</v>
      </c>
      <c r="N15" s="22" t="s">
        <v>40</v>
      </c>
      <c r="O15" s="29" t="s">
        <v>40</v>
      </c>
    </row>
    <row r="16" spans="1:16" hidden="1" x14ac:dyDescent="0.25">
      <c r="A16" s="20"/>
      <c r="B16" s="16" t="s">
        <v>42</v>
      </c>
      <c r="C16" s="29" t="s">
        <v>38</v>
      </c>
      <c r="D16" s="22" t="s">
        <v>38</v>
      </c>
      <c r="E16" s="22" t="s">
        <v>38</v>
      </c>
      <c r="F16" s="22" t="s">
        <v>38</v>
      </c>
      <c r="G16" s="22" t="s">
        <v>39</v>
      </c>
      <c r="H16" s="66" t="s">
        <v>34</v>
      </c>
      <c r="I16" s="22" t="s">
        <v>40</v>
      </c>
      <c r="J16" s="29" t="s">
        <v>38</v>
      </c>
      <c r="K16" s="22" t="s">
        <v>36</v>
      </c>
      <c r="L16" s="22" t="s">
        <v>34</v>
      </c>
      <c r="M16" s="22" t="s">
        <v>38</v>
      </c>
      <c r="N16" s="22" t="s">
        <v>40</v>
      </c>
      <c r="O16" s="29" t="s">
        <v>40</v>
      </c>
    </row>
    <row r="17" spans="1:16" ht="15.75" hidden="1" x14ac:dyDescent="0.3">
      <c r="A17" s="5"/>
      <c r="H17" s="67"/>
      <c r="J17" s="68"/>
    </row>
    <row r="18" spans="1:16" hidden="1" x14ac:dyDescent="0.25">
      <c r="A18" s="28" t="s">
        <v>43</v>
      </c>
      <c r="B18" s="21" t="s">
        <v>44</v>
      </c>
      <c r="C18" s="34"/>
      <c r="D18" s="34"/>
      <c r="E18" s="34"/>
      <c r="F18" s="34"/>
      <c r="G18" s="34"/>
      <c r="H18" s="64"/>
      <c r="I18" s="34"/>
      <c r="J18" s="34"/>
      <c r="K18" s="34"/>
      <c r="L18" s="34"/>
      <c r="M18" s="34"/>
      <c r="N18" s="34"/>
      <c r="O18" s="34"/>
    </row>
    <row r="19" spans="1:16" hidden="1" x14ac:dyDescent="0.25">
      <c r="A19" s="28"/>
      <c r="B19" s="21" t="s">
        <v>22</v>
      </c>
      <c r="C19" s="22">
        <v>3388</v>
      </c>
      <c r="D19" s="22">
        <v>2981</v>
      </c>
      <c r="E19" s="22">
        <v>2923</v>
      </c>
      <c r="F19" s="22">
        <v>4337</v>
      </c>
      <c r="G19" s="22">
        <v>2738</v>
      </c>
      <c r="H19" s="63">
        <v>2114.8809000000001</v>
      </c>
      <c r="I19" s="22">
        <v>2853</v>
      </c>
      <c r="J19" s="22">
        <v>2862</v>
      </c>
      <c r="K19" s="22">
        <v>561</v>
      </c>
      <c r="L19" s="22">
        <v>4303</v>
      </c>
      <c r="M19" s="22">
        <v>2272</v>
      </c>
      <c r="N19" s="22">
        <v>1908</v>
      </c>
      <c r="O19" s="22">
        <v>1803</v>
      </c>
    </row>
    <row r="20" spans="1:16" hidden="1" x14ac:dyDescent="0.25">
      <c r="A20" s="28"/>
      <c r="B20" s="21" t="s">
        <v>45</v>
      </c>
      <c r="C20" s="22">
        <v>3388</v>
      </c>
      <c r="D20" s="22"/>
      <c r="E20" s="22">
        <v>2923</v>
      </c>
      <c r="F20" s="22">
        <v>4337</v>
      </c>
      <c r="G20" s="22" t="s">
        <v>79</v>
      </c>
      <c r="H20" s="63">
        <v>1117</v>
      </c>
      <c r="I20" s="22">
        <v>2792</v>
      </c>
      <c r="J20" s="22">
        <v>2862</v>
      </c>
      <c r="K20" s="22">
        <v>561</v>
      </c>
      <c r="L20" s="22">
        <v>4259</v>
      </c>
      <c r="M20" s="22">
        <v>2272</v>
      </c>
      <c r="N20" s="22">
        <v>1894</v>
      </c>
      <c r="O20" s="22">
        <v>1749</v>
      </c>
    </row>
    <row r="21" spans="1:16" hidden="1" x14ac:dyDescent="0.25">
      <c r="A21" s="28"/>
      <c r="B21" s="21" t="s">
        <v>46</v>
      </c>
      <c r="C21" s="22">
        <v>0</v>
      </c>
      <c r="D21" s="22">
        <v>0</v>
      </c>
      <c r="E21" s="22">
        <v>0</v>
      </c>
      <c r="F21" s="29" t="s">
        <v>90</v>
      </c>
      <c r="G21" s="22" t="s">
        <v>79</v>
      </c>
      <c r="H21" s="63"/>
      <c r="I21" s="22">
        <v>0</v>
      </c>
      <c r="J21" s="25"/>
      <c r="K21" s="22"/>
      <c r="L21" s="22">
        <v>44</v>
      </c>
      <c r="M21" s="22"/>
      <c r="N21" s="22"/>
      <c r="O21" s="22">
        <v>55</v>
      </c>
    </row>
    <row r="22" spans="1:16" ht="15.75" hidden="1" x14ac:dyDescent="0.3">
      <c r="A22" s="28"/>
      <c r="B22" s="16"/>
      <c r="F22" s="21"/>
      <c r="H22" s="67"/>
      <c r="J22" s="68"/>
    </row>
    <row r="23" spans="1:16" x14ac:dyDescent="0.25">
      <c r="A23" s="36" t="s">
        <v>48</v>
      </c>
      <c r="B23" s="37" t="s">
        <v>80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</row>
    <row r="24" spans="1:16" x14ac:dyDescent="0.25">
      <c r="A24" s="36"/>
      <c r="B24" s="37" t="s">
        <v>91</v>
      </c>
      <c r="C24" s="22">
        <v>1050787</v>
      </c>
      <c r="D24" s="22">
        <v>1028992</v>
      </c>
      <c r="E24" s="22">
        <v>741243</v>
      </c>
      <c r="F24" s="22">
        <v>1492735.15</v>
      </c>
      <c r="G24" s="22">
        <v>888188</v>
      </c>
      <c r="H24" s="63">
        <v>574291.49</v>
      </c>
      <c r="I24" s="22">
        <v>818449</v>
      </c>
      <c r="J24" s="22">
        <v>667623.78</v>
      </c>
      <c r="K24" s="69">
        <v>235525.21650000001</v>
      </c>
      <c r="L24" s="22">
        <v>1810535.01</v>
      </c>
      <c r="M24" s="22">
        <v>778243</v>
      </c>
      <c r="N24" s="22">
        <v>717215</v>
      </c>
      <c r="O24" s="22">
        <v>607477</v>
      </c>
      <c r="P24" s="22">
        <f t="shared" ref="P24:P29" si="0">SUM(O24/78)*100</f>
        <v>778816.66666666674</v>
      </c>
    </row>
    <row r="25" spans="1:16" x14ac:dyDescent="0.25">
      <c r="A25" s="36"/>
      <c r="B25" s="37" t="s">
        <v>92</v>
      </c>
      <c r="C25" s="22">
        <v>243751.04000000001</v>
      </c>
      <c r="D25" s="22">
        <v>249430</v>
      </c>
      <c r="E25" s="22">
        <v>185318</v>
      </c>
      <c r="F25" s="22">
        <v>344034.67</v>
      </c>
      <c r="G25" s="22">
        <v>208065</v>
      </c>
      <c r="H25" s="63">
        <v>125233.46</v>
      </c>
      <c r="I25" s="22">
        <v>198806</v>
      </c>
      <c r="J25" s="22">
        <v>151687.99</v>
      </c>
      <c r="K25" s="70">
        <v>60019.369999999995</v>
      </c>
      <c r="L25" s="22">
        <v>446169.13</v>
      </c>
      <c r="M25" s="22">
        <v>179243</v>
      </c>
      <c r="N25" s="22">
        <v>153186</v>
      </c>
      <c r="O25" s="22">
        <v>151102</v>
      </c>
      <c r="P25" s="22">
        <f t="shared" si="0"/>
        <v>193720.51282051281</v>
      </c>
    </row>
    <row r="26" spans="1:16" x14ac:dyDescent="0.25">
      <c r="A26" s="36"/>
      <c r="B26" s="37" t="s">
        <v>93</v>
      </c>
      <c r="C26" s="22">
        <v>373943.49</v>
      </c>
      <c r="D26" s="22">
        <v>371190</v>
      </c>
      <c r="E26" s="22">
        <v>253340</v>
      </c>
      <c r="F26" s="22">
        <v>484165.62</v>
      </c>
      <c r="G26" s="22">
        <v>310827</v>
      </c>
      <c r="H26" s="63">
        <v>196213.8</v>
      </c>
      <c r="I26" s="22">
        <v>297875</v>
      </c>
      <c r="J26" s="22">
        <v>275112.71999999997</v>
      </c>
      <c r="K26" s="70">
        <v>93039.8</v>
      </c>
      <c r="L26" s="22">
        <v>513829.28</v>
      </c>
      <c r="M26" s="22">
        <v>222383</v>
      </c>
      <c r="N26" s="22">
        <v>193196</v>
      </c>
      <c r="O26" s="22">
        <v>181175</v>
      </c>
      <c r="P26" s="22">
        <f t="shared" si="0"/>
        <v>232275.641025641</v>
      </c>
    </row>
    <row r="27" spans="1:16" x14ac:dyDescent="0.25">
      <c r="A27" s="36"/>
      <c r="B27" s="37" t="s">
        <v>94</v>
      </c>
      <c r="C27" s="22">
        <v>40616.01</v>
      </c>
      <c r="D27" s="22">
        <v>29108.720000000001</v>
      </c>
      <c r="E27" s="22">
        <v>13545</v>
      </c>
      <c r="F27" s="22">
        <v>32660</v>
      </c>
      <c r="G27" s="22">
        <v>16067</v>
      </c>
      <c r="H27" s="63">
        <v>20317</v>
      </c>
      <c r="I27" s="22">
        <v>25215</v>
      </c>
      <c r="J27" s="22">
        <v>16837</v>
      </c>
      <c r="K27" s="70">
        <v>5123.0095000000001</v>
      </c>
      <c r="L27" s="22">
        <v>11092.47</v>
      </c>
      <c r="M27" s="22">
        <v>8329</v>
      </c>
      <c r="N27" s="22">
        <v>5871</v>
      </c>
      <c r="O27" s="22">
        <v>4335</v>
      </c>
      <c r="P27" s="22">
        <f t="shared" si="0"/>
        <v>5557.6923076923076</v>
      </c>
    </row>
    <row r="28" spans="1:16" x14ac:dyDescent="0.25">
      <c r="A28" s="36"/>
      <c r="B28" s="37" t="s">
        <v>95</v>
      </c>
      <c r="C28" s="22">
        <v>21639.4</v>
      </c>
      <c r="D28" s="22">
        <v>26995</v>
      </c>
      <c r="E28" s="22">
        <v>22394</v>
      </c>
      <c r="F28" s="22">
        <v>22502.45</v>
      </c>
      <c r="G28" s="22">
        <v>21639</v>
      </c>
      <c r="H28" s="63">
        <v>0</v>
      </c>
      <c r="I28" s="22">
        <v>22394</v>
      </c>
      <c r="J28" s="22">
        <v>13414.77</v>
      </c>
      <c r="K28" s="70">
        <v>13414.77</v>
      </c>
      <c r="L28" s="22"/>
      <c r="M28" s="22" t="s">
        <v>55</v>
      </c>
      <c r="N28" s="22"/>
      <c r="O28" s="22">
        <v>334</v>
      </c>
      <c r="P28" s="22">
        <f t="shared" si="0"/>
        <v>428.20512820512818</v>
      </c>
    </row>
    <row r="29" spans="1:16" x14ac:dyDescent="0.25">
      <c r="A29" s="36"/>
      <c r="B29" s="37" t="s">
        <v>96</v>
      </c>
      <c r="C29" s="22">
        <v>60433.02</v>
      </c>
      <c r="D29" s="22">
        <v>58349</v>
      </c>
      <c r="E29" s="22">
        <v>49987</v>
      </c>
      <c r="F29" s="22">
        <v>74711.039999999994</v>
      </c>
      <c r="G29" s="22">
        <v>52670</v>
      </c>
      <c r="H29" s="63">
        <v>38462.720000000001</v>
      </c>
      <c r="I29" s="22">
        <v>49995</v>
      </c>
      <c r="J29" s="22">
        <v>42705.31</v>
      </c>
      <c r="K29" s="70">
        <v>16386.906899999998</v>
      </c>
      <c r="L29" s="22">
        <v>48166.81</v>
      </c>
      <c r="M29" s="22">
        <v>22744</v>
      </c>
      <c r="N29" s="22">
        <v>16334</v>
      </c>
      <c r="O29" s="22">
        <v>20540</v>
      </c>
      <c r="P29" s="22">
        <f t="shared" si="0"/>
        <v>26333.333333333332</v>
      </c>
    </row>
    <row r="30" spans="1:16" ht="15.75" hidden="1" x14ac:dyDescent="0.3">
      <c r="A30" s="5"/>
      <c r="H30" s="67"/>
      <c r="J30" s="68"/>
    </row>
    <row r="31" spans="1:16" ht="15.75" hidden="1" x14ac:dyDescent="0.3">
      <c r="A31" s="4" t="s">
        <v>57</v>
      </c>
      <c r="B31" s="3" t="s">
        <v>82</v>
      </c>
      <c r="H31" s="67"/>
      <c r="J31" s="68"/>
    </row>
    <row r="32" spans="1:16" hidden="1" x14ac:dyDescent="0.25">
      <c r="A32" s="20" t="s">
        <v>59</v>
      </c>
      <c r="B32" s="21" t="s">
        <v>15</v>
      </c>
      <c r="C32" s="22">
        <v>1369</v>
      </c>
      <c r="D32" s="22">
        <v>441</v>
      </c>
      <c r="E32" s="22">
        <v>400</v>
      </c>
      <c r="F32" s="22">
        <v>176</v>
      </c>
      <c r="G32" s="22">
        <v>854</v>
      </c>
      <c r="H32" s="63">
        <v>903.46222</v>
      </c>
      <c r="I32" s="22">
        <v>312</v>
      </c>
      <c r="J32" s="22">
        <v>919</v>
      </c>
      <c r="K32" s="22">
        <v>40</v>
      </c>
      <c r="L32" s="22">
        <v>724</v>
      </c>
      <c r="M32" s="22">
        <v>209</v>
      </c>
      <c r="N32" s="22">
        <v>449</v>
      </c>
      <c r="O32" s="22">
        <v>406</v>
      </c>
    </row>
    <row r="33" spans="1:16" hidden="1" x14ac:dyDescent="0.25">
      <c r="A33" s="20"/>
      <c r="B33" s="21"/>
      <c r="C33" s="21"/>
      <c r="D33" s="21"/>
      <c r="E33" s="21"/>
      <c r="F33" s="21"/>
      <c r="G33" s="21"/>
      <c r="H33" s="71"/>
      <c r="I33" s="21"/>
      <c r="J33" s="16"/>
      <c r="K33" s="21"/>
      <c r="L33" s="21"/>
      <c r="M33" s="21"/>
      <c r="N33" s="21"/>
      <c r="O33" s="21"/>
    </row>
    <row r="34" spans="1:16" hidden="1" x14ac:dyDescent="0.25">
      <c r="A34" s="20" t="s">
        <v>60</v>
      </c>
      <c r="B34" s="21" t="s">
        <v>83</v>
      </c>
      <c r="C34" s="16"/>
      <c r="D34" s="16"/>
      <c r="E34" s="16"/>
      <c r="F34" s="16"/>
      <c r="G34" s="16"/>
      <c r="H34" s="71"/>
      <c r="I34" s="16"/>
      <c r="J34" s="16"/>
      <c r="K34" s="16"/>
      <c r="L34" s="16"/>
      <c r="M34" s="16"/>
      <c r="N34" s="16"/>
      <c r="O34" s="16"/>
    </row>
    <row r="35" spans="1:16" hidden="1" x14ac:dyDescent="0.25">
      <c r="A35" s="4"/>
      <c r="B35" s="37" t="s">
        <v>84</v>
      </c>
      <c r="C35" s="22">
        <v>96999</v>
      </c>
      <c r="D35" s="22">
        <v>98550.02</v>
      </c>
      <c r="E35" s="22">
        <v>66566</v>
      </c>
      <c r="F35" s="22">
        <v>93659.6</v>
      </c>
      <c r="G35" s="22">
        <v>66567</v>
      </c>
      <c r="H35" s="63">
        <v>39941</v>
      </c>
      <c r="I35" s="22">
        <v>66595</v>
      </c>
      <c r="J35" s="22">
        <v>66566.73</v>
      </c>
      <c r="K35" s="72">
        <v>39940.998314848723</v>
      </c>
      <c r="L35" s="22">
        <v>103137.53</v>
      </c>
      <c r="M35" s="22">
        <v>39977</v>
      </c>
      <c r="N35" s="22">
        <v>39890</v>
      </c>
      <c r="O35" s="22">
        <v>39975</v>
      </c>
    </row>
    <row r="36" spans="1:16" hidden="1" x14ac:dyDescent="0.25">
      <c r="A36" s="4"/>
      <c r="B36" s="37" t="s">
        <v>85</v>
      </c>
      <c r="C36" s="22"/>
      <c r="D36" s="22">
        <v>62719</v>
      </c>
      <c r="E36" s="22" t="s">
        <v>47</v>
      </c>
      <c r="F36" s="22">
        <v>58667.77</v>
      </c>
      <c r="G36" s="22" t="s">
        <v>47</v>
      </c>
      <c r="H36" s="63" t="s">
        <v>55</v>
      </c>
      <c r="I36" s="22">
        <v>57615</v>
      </c>
      <c r="J36" s="22">
        <v>52527.79</v>
      </c>
      <c r="K36" s="22"/>
      <c r="L36" s="22">
        <v>51763.81</v>
      </c>
      <c r="M36" s="22">
        <v>46614</v>
      </c>
      <c r="N36" s="22">
        <v>41738</v>
      </c>
      <c r="O36" s="22">
        <v>27400</v>
      </c>
    </row>
    <row r="37" spans="1:16" hidden="1" x14ac:dyDescent="0.25">
      <c r="A37" s="4"/>
      <c r="B37" s="3"/>
      <c r="C37" s="16"/>
      <c r="D37" s="16"/>
      <c r="E37" s="16"/>
      <c r="F37" s="16"/>
      <c r="G37" s="16"/>
      <c r="H37" s="71"/>
      <c r="I37" s="16"/>
      <c r="J37" s="16"/>
      <c r="K37" s="16"/>
      <c r="L37" s="16"/>
      <c r="M37" s="16"/>
      <c r="N37" s="16"/>
      <c r="O37" s="16"/>
    </row>
    <row r="38" spans="1:16" hidden="1" x14ac:dyDescent="0.25">
      <c r="A38" s="20" t="s">
        <v>72</v>
      </c>
      <c r="B38" s="3" t="s">
        <v>58</v>
      </c>
      <c r="C38" s="22">
        <v>0</v>
      </c>
      <c r="D38" s="22">
        <v>768</v>
      </c>
      <c r="E38" s="22">
        <v>464</v>
      </c>
      <c r="F38" s="22">
        <v>838</v>
      </c>
      <c r="G38" s="22" t="s">
        <v>47</v>
      </c>
      <c r="H38" s="63"/>
      <c r="I38" s="22">
        <v>204</v>
      </c>
      <c r="J38" s="22"/>
      <c r="K38" s="73">
        <v>789</v>
      </c>
      <c r="L38" s="22">
        <v>175</v>
      </c>
      <c r="M38" s="22"/>
      <c r="N38" s="22"/>
      <c r="O38" s="22">
        <v>5</v>
      </c>
    </row>
    <row r="39" spans="1:16" hidden="1" x14ac:dyDescent="0.25">
      <c r="A39" s="20"/>
      <c r="B39" s="3"/>
      <c r="C39" s="3"/>
      <c r="D39" s="3"/>
      <c r="E39" s="3"/>
      <c r="F39" s="3"/>
      <c r="G39" s="3"/>
      <c r="H39" s="74"/>
      <c r="I39" s="3"/>
      <c r="J39" s="43"/>
      <c r="K39" s="3"/>
      <c r="L39" s="3"/>
      <c r="M39" s="3"/>
      <c r="N39" s="3"/>
      <c r="O39" s="3"/>
    </row>
    <row r="40" spans="1:16" hidden="1" x14ac:dyDescent="0.25">
      <c r="A40" s="20" t="s">
        <v>86</v>
      </c>
      <c r="B40" s="3" t="s">
        <v>73</v>
      </c>
      <c r="C40" s="25"/>
      <c r="D40" s="25"/>
      <c r="E40" s="25"/>
      <c r="F40" s="25"/>
      <c r="G40" s="25"/>
      <c r="H40" s="64"/>
      <c r="I40" s="25"/>
      <c r="J40" s="25"/>
      <c r="K40" s="25"/>
      <c r="L40" s="25"/>
      <c r="M40" s="25"/>
      <c r="N40" s="25"/>
      <c r="O40" s="25"/>
    </row>
    <row r="41" spans="1:16" hidden="1" x14ac:dyDescent="0.25">
      <c r="A41" s="20" t="s">
        <v>87</v>
      </c>
      <c r="B41" s="21" t="s">
        <v>75</v>
      </c>
      <c r="C41" s="22">
        <v>1197</v>
      </c>
      <c r="D41" s="73">
        <v>1071</v>
      </c>
      <c r="E41" s="22">
        <v>978</v>
      </c>
      <c r="F41" s="22">
        <v>892</v>
      </c>
      <c r="G41" s="22">
        <v>428</v>
      </c>
      <c r="H41" s="63">
        <v>326.73638</v>
      </c>
      <c r="I41" s="22">
        <v>1092</v>
      </c>
      <c r="J41" s="22">
        <v>638</v>
      </c>
      <c r="K41" s="73">
        <v>541</v>
      </c>
      <c r="L41" s="22">
        <v>202</v>
      </c>
      <c r="M41" s="22">
        <v>40</v>
      </c>
      <c r="N41" s="22">
        <v>125</v>
      </c>
      <c r="O41" s="22">
        <v>228</v>
      </c>
    </row>
    <row r="42" spans="1:16" hidden="1" x14ac:dyDescent="0.25">
      <c r="A42" s="20" t="s">
        <v>88</v>
      </c>
      <c r="B42" s="21" t="s">
        <v>77</v>
      </c>
      <c r="C42" s="22">
        <v>4803</v>
      </c>
      <c r="D42" s="73">
        <v>4345</v>
      </c>
      <c r="E42" s="22">
        <v>3856</v>
      </c>
      <c r="F42" s="22">
        <v>5949</v>
      </c>
      <c r="G42" s="22">
        <v>3768</v>
      </c>
      <c r="H42" s="63">
        <v>3131.5741199999998</v>
      </c>
      <c r="I42" s="22">
        <v>3674</v>
      </c>
      <c r="J42" s="22">
        <v>4014</v>
      </c>
      <c r="K42" s="73">
        <v>1472</v>
      </c>
      <c r="L42" s="22">
        <v>5504</v>
      </c>
      <c r="M42" s="22">
        <v>2563</v>
      </c>
      <c r="N42" s="22">
        <v>2483</v>
      </c>
      <c r="O42" s="22">
        <v>2277</v>
      </c>
    </row>
    <row r="43" spans="1:16" x14ac:dyDescent="0.25">
      <c r="B43" s="3" t="s">
        <v>109</v>
      </c>
      <c r="C43" s="9">
        <f>SUM(C10*1000)-SUM(C24:C29)</f>
        <v>2080830.04</v>
      </c>
      <c r="D43" s="9">
        <f t="shared" ref="D43:O43" si="1">SUM(D10*1000)-SUM(D24:D29)</f>
        <v>2101935.2800000003</v>
      </c>
      <c r="E43" s="9">
        <f t="shared" si="1"/>
        <v>1890173</v>
      </c>
      <c r="F43" s="9">
        <f t="shared" si="1"/>
        <v>2223191.0699999998</v>
      </c>
      <c r="G43" s="9">
        <f t="shared" si="1"/>
        <v>1400544</v>
      </c>
      <c r="H43" s="9">
        <f t="shared" si="1"/>
        <v>1318620.53</v>
      </c>
      <c r="I43" s="9">
        <f t="shared" si="1"/>
        <v>1797266</v>
      </c>
      <c r="J43" s="9">
        <f t="shared" si="1"/>
        <v>1987618.43</v>
      </c>
      <c r="K43" s="9">
        <f t="shared" si="1"/>
        <v>458490.92710000003</v>
      </c>
      <c r="L43" s="9">
        <f t="shared" si="1"/>
        <v>1483207.2999999998</v>
      </c>
      <c r="M43" s="9">
        <f t="shared" si="1"/>
        <v>1094058</v>
      </c>
      <c r="N43" s="9">
        <f t="shared" si="1"/>
        <v>854198</v>
      </c>
      <c r="O43" s="9">
        <f t="shared" si="1"/>
        <v>948037</v>
      </c>
      <c r="P43" s="22">
        <f>SUM(O43/78)*100</f>
        <v>1215432.0512820513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P5 A9:P10 A23:P29 A41:P41"/>
    </sheetView>
  </sheetViews>
  <sheetFormatPr defaultRowHeight="15" x14ac:dyDescent="0.25"/>
  <cols>
    <col min="2" max="2" width="54.28515625" bestFit="1" customWidth="1"/>
    <col min="3" max="3" width="9.85546875" bestFit="1" customWidth="1"/>
  </cols>
  <sheetData>
    <row r="1" spans="1:16" ht="27.75" x14ac:dyDescent="0.45">
      <c r="A1" s="44" t="s">
        <v>97</v>
      </c>
      <c r="B1" s="11"/>
      <c r="C1" s="11"/>
      <c r="D1" s="12"/>
      <c r="E1" s="13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73">
        <v>772</v>
      </c>
      <c r="D5" s="22">
        <v>1068.4970000000001</v>
      </c>
      <c r="E5" s="22">
        <v>1071</v>
      </c>
      <c r="F5" s="22">
        <v>1288</v>
      </c>
      <c r="G5" s="22">
        <v>663</v>
      </c>
      <c r="H5" s="22">
        <v>317.13600000000002</v>
      </c>
      <c r="I5" s="22">
        <v>820</v>
      </c>
      <c r="J5" s="22">
        <v>556</v>
      </c>
      <c r="K5" s="75">
        <v>223</v>
      </c>
      <c r="L5" s="22">
        <v>283.10548999999997</v>
      </c>
      <c r="M5" s="76">
        <v>130</v>
      </c>
      <c r="N5" s="22">
        <v>281</v>
      </c>
      <c r="O5" s="29">
        <v>161</v>
      </c>
      <c r="P5" s="29">
        <f>SUM(O5/78)*100</f>
        <v>206.41025641025644</v>
      </c>
    </row>
    <row r="6" spans="1:16" hidden="1" x14ac:dyDescent="0.25">
      <c r="A6" s="20" t="s">
        <v>23</v>
      </c>
      <c r="B6" s="21" t="s">
        <v>24</v>
      </c>
      <c r="C6" s="73">
        <v>619</v>
      </c>
      <c r="D6" s="22">
        <v>679.33600000000001</v>
      </c>
      <c r="E6" s="22">
        <v>766</v>
      </c>
      <c r="F6" s="22">
        <v>573</v>
      </c>
      <c r="G6" s="22">
        <v>236</v>
      </c>
      <c r="H6" s="22">
        <v>222.27500000000001</v>
      </c>
      <c r="I6" s="22">
        <v>551</v>
      </c>
      <c r="J6" s="22">
        <v>374</v>
      </c>
      <c r="K6" s="75">
        <v>160</v>
      </c>
      <c r="L6" s="22">
        <v>68.952749999999995</v>
      </c>
      <c r="M6" s="76">
        <v>10</v>
      </c>
      <c r="N6" s="22">
        <v>95</v>
      </c>
      <c r="O6" s="29">
        <v>67</v>
      </c>
    </row>
    <row r="7" spans="1:16" hidden="1" x14ac:dyDescent="0.25">
      <c r="A7" s="20" t="s">
        <v>25</v>
      </c>
      <c r="B7" s="21" t="s">
        <v>26</v>
      </c>
      <c r="C7" s="77">
        <v>153</v>
      </c>
      <c r="D7" s="22">
        <v>389.161</v>
      </c>
      <c r="E7" s="22">
        <v>305</v>
      </c>
      <c r="F7" s="22">
        <v>715</v>
      </c>
      <c r="G7" s="22">
        <v>427</v>
      </c>
      <c r="H7" s="22">
        <v>94.861000000000004</v>
      </c>
      <c r="I7" s="22">
        <v>269</v>
      </c>
      <c r="J7" s="22">
        <v>182</v>
      </c>
      <c r="K7" s="75">
        <v>63</v>
      </c>
      <c r="L7" s="22">
        <v>214.15273999999999</v>
      </c>
      <c r="M7" s="76">
        <v>120</v>
      </c>
      <c r="N7" s="22">
        <v>186</v>
      </c>
      <c r="O7" s="29">
        <v>94</v>
      </c>
    </row>
    <row r="8" spans="1:16" hidden="1" x14ac:dyDescent="0.25">
      <c r="A8" s="4"/>
      <c r="B8" s="3"/>
      <c r="C8" s="25"/>
      <c r="D8" s="25"/>
      <c r="E8" s="25"/>
      <c r="F8" s="25"/>
      <c r="G8" s="25"/>
      <c r="H8" s="25"/>
      <c r="I8" s="25"/>
      <c r="J8" s="25"/>
      <c r="K8" s="78"/>
      <c r="L8" s="25"/>
      <c r="M8" s="25"/>
      <c r="N8" s="25"/>
      <c r="O8" s="25"/>
    </row>
    <row r="9" spans="1:16" x14ac:dyDescent="0.25">
      <c r="A9" s="4" t="s">
        <v>27</v>
      </c>
      <c r="B9" s="3" t="s">
        <v>28</v>
      </c>
      <c r="C9" s="25"/>
      <c r="D9" s="25"/>
      <c r="E9" s="25"/>
      <c r="F9" s="25"/>
      <c r="G9" s="25"/>
      <c r="H9" s="25"/>
      <c r="I9" s="25"/>
      <c r="J9" s="25"/>
      <c r="K9" s="78"/>
      <c r="L9" s="25"/>
      <c r="M9" s="79"/>
      <c r="N9" s="25"/>
      <c r="O9" s="80"/>
    </row>
    <row r="10" spans="1:16" x14ac:dyDescent="0.25">
      <c r="A10" s="27" t="s">
        <v>29</v>
      </c>
      <c r="B10" s="21" t="s">
        <v>22</v>
      </c>
      <c r="C10" s="22">
        <v>4055</v>
      </c>
      <c r="D10" s="22">
        <v>3820.4089915000004</v>
      </c>
      <c r="E10" s="22">
        <v>3323</v>
      </c>
      <c r="F10" s="22">
        <v>4951</v>
      </c>
      <c r="G10" s="22">
        <v>3028</v>
      </c>
      <c r="H10" s="22">
        <v>2303.5720000000001</v>
      </c>
      <c r="I10" s="22">
        <v>3636</v>
      </c>
      <c r="J10" s="22">
        <v>3300</v>
      </c>
      <c r="K10" s="75">
        <v>879</v>
      </c>
      <c r="L10" s="22">
        <v>4876.5077700000093</v>
      </c>
      <c r="M10" s="76">
        <v>2453</v>
      </c>
      <c r="N10" s="22">
        <v>2131</v>
      </c>
      <c r="O10" s="29">
        <v>1828</v>
      </c>
      <c r="P10" s="29">
        <f>SUM(O10/78)*100</f>
        <v>2343.5897435897436</v>
      </c>
    </row>
    <row r="11" spans="1:16" hidden="1" x14ac:dyDescent="0.25">
      <c r="A11" s="28" t="s">
        <v>30</v>
      </c>
      <c r="B11" s="21" t="s">
        <v>31</v>
      </c>
      <c r="C11" s="22">
        <v>400</v>
      </c>
      <c r="D11" s="22">
        <v>285.01353</v>
      </c>
      <c r="E11" s="22">
        <v>270</v>
      </c>
      <c r="F11" s="22">
        <v>299</v>
      </c>
      <c r="G11" s="22">
        <v>152</v>
      </c>
      <c r="H11" s="22">
        <v>125.964</v>
      </c>
      <c r="I11" s="22">
        <v>365</v>
      </c>
      <c r="J11" s="22">
        <v>284</v>
      </c>
      <c r="K11" s="75">
        <v>266</v>
      </c>
      <c r="L11" s="22">
        <v>106.01339</v>
      </c>
      <c r="M11" s="76">
        <v>48</v>
      </c>
      <c r="N11" s="22">
        <v>31</v>
      </c>
      <c r="O11" s="29">
        <v>91</v>
      </c>
    </row>
    <row r="12" spans="1:16" hidden="1" x14ac:dyDescent="0.25">
      <c r="A12" s="20"/>
      <c r="B12" s="21" t="s">
        <v>32</v>
      </c>
      <c r="C12" s="25"/>
      <c r="D12" s="25"/>
      <c r="E12" s="25"/>
      <c r="F12" s="25"/>
      <c r="G12" s="25"/>
      <c r="H12" s="25"/>
      <c r="I12" s="25"/>
      <c r="J12" s="25"/>
      <c r="K12" s="78"/>
      <c r="L12" s="25"/>
      <c r="M12" s="79"/>
      <c r="N12" s="25"/>
      <c r="O12" s="80"/>
    </row>
    <row r="13" spans="1:16" hidden="1" x14ac:dyDescent="0.25">
      <c r="A13" s="20"/>
      <c r="B13" s="16" t="s">
        <v>33</v>
      </c>
      <c r="C13" s="29" t="s">
        <v>34</v>
      </c>
      <c r="D13" s="29" t="s">
        <v>34</v>
      </c>
      <c r="E13" s="22" t="s">
        <v>34</v>
      </c>
      <c r="F13" s="22" t="s">
        <v>34</v>
      </c>
      <c r="G13" s="22" t="s">
        <v>36</v>
      </c>
      <c r="H13" s="30" t="s">
        <v>34</v>
      </c>
      <c r="I13" s="22" t="s">
        <v>36</v>
      </c>
      <c r="J13" s="22" t="s">
        <v>34</v>
      </c>
      <c r="K13" s="75" t="s">
        <v>36</v>
      </c>
      <c r="L13" s="22" t="s">
        <v>34</v>
      </c>
      <c r="M13" s="76" t="s">
        <v>35</v>
      </c>
      <c r="N13" s="22" t="s">
        <v>36</v>
      </c>
      <c r="O13" s="29" t="s">
        <v>34</v>
      </c>
    </row>
    <row r="14" spans="1:16" hidden="1" x14ac:dyDescent="0.25">
      <c r="A14" s="20"/>
      <c r="B14" s="16" t="s">
        <v>37</v>
      </c>
      <c r="C14" s="29" t="s">
        <v>38</v>
      </c>
      <c r="D14" s="29" t="s">
        <v>38</v>
      </c>
      <c r="E14" s="22" t="s">
        <v>38</v>
      </c>
      <c r="F14" s="22" t="s">
        <v>38</v>
      </c>
      <c r="G14" s="22" t="s">
        <v>40</v>
      </c>
      <c r="H14" s="30" t="s">
        <v>34</v>
      </c>
      <c r="I14" s="22" t="s">
        <v>40</v>
      </c>
      <c r="J14" s="22" t="s">
        <v>98</v>
      </c>
      <c r="K14" s="75" t="s">
        <v>36</v>
      </c>
      <c r="L14" s="22" t="s">
        <v>34</v>
      </c>
      <c r="M14" s="76" t="s">
        <v>39</v>
      </c>
      <c r="N14" s="22" t="s">
        <v>40</v>
      </c>
      <c r="O14" s="29" t="s">
        <v>38</v>
      </c>
    </row>
    <row r="15" spans="1:16" hidden="1" x14ac:dyDescent="0.25">
      <c r="A15" s="20"/>
      <c r="B15" s="16" t="s">
        <v>41</v>
      </c>
      <c r="C15" s="29" t="s">
        <v>38</v>
      </c>
      <c r="D15" s="29" t="s">
        <v>38</v>
      </c>
      <c r="E15" s="22" t="s">
        <v>38</v>
      </c>
      <c r="F15" s="22" t="s">
        <v>38</v>
      </c>
      <c r="G15" s="22" t="s">
        <v>40</v>
      </c>
      <c r="H15" s="30" t="s">
        <v>34</v>
      </c>
      <c r="I15" s="22" t="s">
        <v>40</v>
      </c>
      <c r="J15" s="22" t="s">
        <v>98</v>
      </c>
      <c r="K15" s="75" t="s">
        <v>40</v>
      </c>
      <c r="L15" s="22" t="s">
        <v>34</v>
      </c>
      <c r="M15" s="76" t="s">
        <v>39</v>
      </c>
      <c r="N15" s="22" t="s">
        <v>40</v>
      </c>
      <c r="O15" s="29" t="s">
        <v>38</v>
      </c>
    </row>
    <row r="16" spans="1:16" hidden="1" x14ac:dyDescent="0.25">
      <c r="A16" s="20"/>
      <c r="B16" s="16" t="s">
        <v>42</v>
      </c>
      <c r="C16" s="29" t="s">
        <v>38</v>
      </c>
      <c r="D16" s="29" t="s">
        <v>38</v>
      </c>
      <c r="E16" s="22" t="s">
        <v>38</v>
      </c>
      <c r="F16" s="22" t="s">
        <v>38</v>
      </c>
      <c r="G16" s="22" t="s">
        <v>40</v>
      </c>
      <c r="H16" s="30" t="s">
        <v>34</v>
      </c>
      <c r="I16" s="22" t="s">
        <v>40</v>
      </c>
      <c r="J16" s="22" t="s">
        <v>38</v>
      </c>
      <c r="K16" s="75" t="s">
        <v>36</v>
      </c>
      <c r="L16" s="22" t="s">
        <v>34</v>
      </c>
      <c r="M16" s="76" t="s">
        <v>39</v>
      </c>
      <c r="N16" s="22" t="s">
        <v>40</v>
      </c>
      <c r="O16" s="29" t="s">
        <v>38</v>
      </c>
    </row>
    <row r="17" spans="1:16" hidden="1" x14ac:dyDescent="0.25">
      <c r="A17" s="28" t="s">
        <v>43</v>
      </c>
      <c r="B17" s="21" t="s">
        <v>44</v>
      </c>
      <c r="C17" s="34"/>
      <c r="D17" s="34"/>
      <c r="E17" s="25"/>
      <c r="F17" s="34"/>
      <c r="G17" s="25"/>
      <c r="H17" s="34"/>
      <c r="I17" s="34"/>
      <c r="J17" s="34"/>
      <c r="K17" s="82"/>
      <c r="L17" s="34"/>
      <c r="M17" s="79"/>
      <c r="N17" s="34"/>
      <c r="O17" s="83"/>
    </row>
    <row r="18" spans="1:16" hidden="1" x14ac:dyDescent="0.25">
      <c r="A18" s="28"/>
      <c r="B18" s="21" t="s">
        <v>22</v>
      </c>
      <c r="C18" s="22">
        <v>3655</v>
      </c>
      <c r="D18" s="22">
        <v>3535.3954615000002</v>
      </c>
      <c r="E18" s="22">
        <v>3053</v>
      </c>
      <c r="F18" s="22">
        <v>4652</v>
      </c>
      <c r="G18" s="22">
        <v>2876</v>
      </c>
      <c r="H18" s="22">
        <v>2177.6080299999999</v>
      </c>
      <c r="I18" s="22">
        <v>3271</v>
      </c>
      <c r="J18" s="22">
        <v>3016</v>
      </c>
      <c r="K18" s="75">
        <v>613</v>
      </c>
      <c r="L18" s="22">
        <v>4770.4943800000092</v>
      </c>
      <c r="M18" s="76">
        <v>2405</v>
      </c>
      <c r="N18" s="22">
        <v>2100</v>
      </c>
      <c r="O18" s="29">
        <v>1809</v>
      </c>
    </row>
    <row r="19" spans="1:16" hidden="1" x14ac:dyDescent="0.25">
      <c r="A19" s="28"/>
      <c r="B19" s="21" t="s">
        <v>45</v>
      </c>
      <c r="C19" s="22">
        <v>3655</v>
      </c>
      <c r="D19" s="22">
        <v>3520.8954615000002</v>
      </c>
      <c r="E19" s="22">
        <v>3053</v>
      </c>
      <c r="F19" s="22">
        <v>4652</v>
      </c>
      <c r="G19" s="22" t="s">
        <v>79</v>
      </c>
      <c r="H19" s="22">
        <v>1196</v>
      </c>
      <c r="I19" s="22">
        <v>3259</v>
      </c>
      <c r="J19" s="22">
        <v>3016</v>
      </c>
      <c r="K19" s="75">
        <v>613</v>
      </c>
      <c r="L19" s="22">
        <v>4711.5219800000095</v>
      </c>
      <c r="M19" s="76">
        <v>2405</v>
      </c>
      <c r="N19" s="22">
        <v>2068</v>
      </c>
      <c r="O19" s="29">
        <v>1783</v>
      </c>
    </row>
    <row r="20" spans="1:16" hidden="1" x14ac:dyDescent="0.25">
      <c r="A20" s="28"/>
      <c r="B20" s="21" t="s">
        <v>46</v>
      </c>
      <c r="C20" s="22">
        <v>0</v>
      </c>
      <c r="D20" s="22">
        <v>14.5</v>
      </c>
      <c r="E20" s="22">
        <v>0</v>
      </c>
      <c r="F20" s="29">
        <v>23</v>
      </c>
      <c r="G20" s="22" t="s">
        <v>79</v>
      </c>
      <c r="H20" s="30" t="s">
        <v>55</v>
      </c>
      <c r="I20" s="22">
        <v>11</v>
      </c>
      <c r="J20" s="22">
        <v>6</v>
      </c>
      <c r="K20" s="75" t="s">
        <v>55</v>
      </c>
      <c r="L20" s="22">
        <v>58.9724</v>
      </c>
      <c r="M20" s="76" t="s">
        <v>55</v>
      </c>
      <c r="N20" s="22">
        <v>32</v>
      </c>
      <c r="O20" s="29">
        <v>26</v>
      </c>
    </row>
    <row r="21" spans="1:16" hidden="1" x14ac:dyDescent="0.25">
      <c r="A21" s="28"/>
      <c r="B21" s="16"/>
      <c r="E21" s="9"/>
      <c r="G21" s="9"/>
      <c r="H21" s="68"/>
      <c r="K21" s="81"/>
      <c r="M21" s="84"/>
      <c r="O21" s="85"/>
    </row>
    <row r="22" spans="1:16" hidden="1" x14ac:dyDescent="0.25">
      <c r="A22" s="28"/>
      <c r="B22" s="16"/>
      <c r="E22" s="9"/>
      <c r="G22" s="9"/>
      <c r="H22" s="68"/>
      <c r="K22" s="81"/>
      <c r="M22" s="84"/>
      <c r="O22" s="85"/>
    </row>
    <row r="23" spans="1:16" x14ac:dyDescent="0.25">
      <c r="A23" s="36" t="s">
        <v>48</v>
      </c>
      <c r="B23" s="37" t="s">
        <v>80</v>
      </c>
      <c r="C23" s="95"/>
      <c r="D23" s="95"/>
      <c r="E23" s="95"/>
      <c r="F23" s="102"/>
      <c r="G23" s="95"/>
      <c r="H23" s="95"/>
      <c r="I23" s="95"/>
      <c r="J23" s="95"/>
      <c r="K23" s="103"/>
      <c r="L23" s="95"/>
      <c r="M23" s="104"/>
      <c r="N23" s="95"/>
      <c r="O23" s="99"/>
    </row>
    <row r="24" spans="1:16" x14ac:dyDescent="0.25">
      <c r="A24" s="36"/>
      <c r="B24" s="37" t="s">
        <v>91</v>
      </c>
      <c r="C24" s="22">
        <v>1098877.2</v>
      </c>
      <c r="D24" s="22">
        <v>1072663</v>
      </c>
      <c r="E24" s="22">
        <v>793144</v>
      </c>
      <c r="F24" s="22">
        <v>1552987</v>
      </c>
      <c r="G24" s="22">
        <v>941332</v>
      </c>
      <c r="H24" s="22">
        <v>623996.31999999995</v>
      </c>
      <c r="I24" s="22">
        <v>878820</v>
      </c>
      <c r="J24" s="22">
        <v>728746.08000000007</v>
      </c>
      <c r="K24" s="75">
        <v>271808.61</v>
      </c>
      <c r="L24" s="22">
        <v>1951902.48</v>
      </c>
      <c r="M24" s="76">
        <v>837393.58</v>
      </c>
      <c r="N24" s="22">
        <v>742786</v>
      </c>
      <c r="O24" s="29">
        <v>624444</v>
      </c>
      <c r="P24" s="29">
        <f t="shared" ref="P24:P29" si="0">SUM(O24/78)*100</f>
        <v>800569.23076923075</v>
      </c>
    </row>
    <row r="25" spans="1:16" x14ac:dyDescent="0.25">
      <c r="A25" s="36"/>
      <c r="B25" s="37" t="s">
        <v>92</v>
      </c>
      <c r="C25" s="22">
        <v>253868.7</v>
      </c>
      <c r="D25" s="22">
        <v>254465</v>
      </c>
      <c r="E25" s="22">
        <v>190323</v>
      </c>
      <c r="F25" s="22">
        <v>356267</v>
      </c>
      <c r="G25" s="22">
        <v>215012</v>
      </c>
      <c r="H25" s="22">
        <v>129686.39999999999</v>
      </c>
      <c r="I25" s="22">
        <v>204115</v>
      </c>
      <c r="J25" s="22">
        <v>164570.23999999999</v>
      </c>
      <c r="K25" s="75">
        <v>61631.55</v>
      </c>
      <c r="L25" s="22">
        <v>463322.85</v>
      </c>
      <c r="M25" s="76">
        <v>189017.57</v>
      </c>
      <c r="N25" s="22">
        <v>159557</v>
      </c>
      <c r="O25" s="29">
        <v>157393</v>
      </c>
      <c r="P25" s="29">
        <f t="shared" si="0"/>
        <v>201785.89743589744</v>
      </c>
    </row>
    <row r="26" spans="1:16" x14ac:dyDescent="0.25">
      <c r="A26" s="36"/>
      <c r="B26" s="37" t="s">
        <v>93</v>
      </c>
      <c r="C26" s="22">
        <v>374541.28</v>
      </c>
      <c r="D26" s="22">
        <v>392837</v>
      </c>
      <c r="E26" s="22">
        <v>263372</v>
      </c>
      <c r="F26" s="22">
        <v>487116</v>
      </c>
      <c r="G26" s="22">
        <v>319975</v>
      </c>
      <c r="H26" s="22">
        <v>201261.96</v>
      </c>
      <c r="I26" s="22">
        <v>304758</v>
      </c>
      <c r="J26" s="22">
        <v>278664</v>
      </c>
      <c r="K26" s="75">
        <v>94962.27</v>
      </c>
      <c r="L26" s="22">
        <v>541737.42000000004</v>
      </c>
      <c r="M26" s="76">
        <v>232599.49</v>
      </c>
      <c r="N26" s="22">
        <v>203660</v>
      </c>
      <c r="O26" s="29">
        <v>187754</v>
      </c>
      <c r="P26" s="29">
        <f t="shared" si="0"/>
        <v>240710.25641025641</v>
      </c>
    </row>
    <row r="27" spans="1:16" x14ac:dyDescent="0.25">
      <c r="A27" s="36"/>
      <c r="B27" s="37" t="s">
        <v>94</v>
      </c>
      <c r="C27" s="22">
        <v>45119.07</v>
      </c>
      <c r="D27" s="22">
        <v>38669</v>
      </c>
      <c r="E27" s="22">
        <v>14088</v>
      </c>
      <c r="F27" s="22">
        <v>31471</v>
      </c>
      <c r="G27" s="22">
        <v>16623</v>
      </c>
      <c r="H27" s="22">
        <v>21772.46</v>
      </c>
      <c r="I27" s="22">
        <v>27259</v>
      </c>
      <c r="J27" s="22">
        <v>16447.3</v>
      </c>
      <c r="K27" s="75">
        <v>5299.19</v>
      </c>
      <c r="L27" s="22">
        <v>11477.31</v>
      </c>
      <c r="M27" s="76">
        <v>8616.7999999999993</v>
      </c>
      <c r="N27" s="22">
        <v>6690</v>
      </c>
      <c r="O27" s="29">
        <v>4720</v>
      </c>
      <c r="P27" s="29">
        <f t="shared" si="0"/>
        <v>6051.2820512820508</v>
      </c>
    </row>
    <row r="28" spans="1:16" x14ac:dyDescent="0.25">
      <c r="A28" s="36"/>
      <c r="B28" s="37" t="s">
        <v>95</v>
      </c>
      <c r="C28" s="22">
        <v>24488.77</v>
      </c>
      <c r="D28" s="22">
        <v>23260</v>
      </c>
      <c r="E28" s="22">
        <v>22999</v>
      </c>
      <c r="F28" s="22">
        <v>22999</v>
      </c>
      <c r="G28" s="22">
        <v>24489</v>
      </c>
      <c r="H28" s="30" t="s">
        <v>55</v>
      </c>
      <c r="I28" s="22">
        <v>22999</v>
      </c>
      <c r="J28" s="22">
        <v>15184.79</v>
      </c>
      <c r="K28" s="75">
        <v>15184.79</v>
      </c>
      <c r="L28" s="22">
        <v>0</v>
      </c>
      <c r="M28" s="76" t="s">
        <v>55</v>
      </c>
      <c r="N28" s="22" t="s">
        <v>55</v>
      </c>
      <c r="O28" s="29">
        <v>376</v>
      </c>
      <c r="P28" s="29">
        <f t="shared" si="0"/>
        <v>482.05128205128204</v>
      </c>
    </row>
    <row r="29" spans="1:16" x14ac:dyDescent="0.25">
      <c r="A29" s="36"/>
      <c r="B29" s="37" t="s">
        <v>96</v>
      </c>
      <c r="C29" s="22">
        <v>63077.37</v>
      </c>
      <c r="D29" s="22">
        <v>60216</v>
      </c>
      <c r="E29" s="22">
        <v>50543</v>
      </c>
      <c r="F29" s="22">
        <v>76380</v>
      </c>
      <c r="G29" s="22">
        <v>53304</v>
      </c>
      <c r="H29" s="22">
        <v>38689.769999999997</v>
      </c>
      <c r="I29" s="22">
        <v>50655</v>
      </c>
      <c r="J29" s="22">
        <v>58547.72</v>
      </c>
      <c r="K29" s="75">
        <v>17374.25</v>
      </c>
      <c r="L29" s="22">
        <v>54373.17</v>
      </c>
      <c r="M29" s="76">
        <v>24815.49</v>
      </c>
      <c r="N29" s="22">
        <v>19769</v>
      </c>
      <c r="O29" s="29">
        <v>21981</v>
      </c>
      <c r="P29" s="29">
        <f t="shared" si="0"/>
        <v>28180.76923076923</v>
      </c>
    </row>
    <row r="30" spans="1:16" hidden="1" x14ac:dyDescent="0.25">
      <c r="A30" s="21" t="s">
        <v>57</v>
      </c>
      <c r="B30" s="86" t="s">
        <v>99</v>
      </c>
      <c r="E30" s="9"/>
      <c r="G30" s="9"/>
      <c r="H30" s="68"/>
      <c r="K30" s="81"/>
      <c r="O30" s="85"/>
    </row>
    <row r="31" spans="1:16" hidden="1" x14ac:dyDescent="0.25">
      <c r="A31" s="21" t="s">
        <v>59</v>
      </c>
      <c r="B31" s="37" t="s">
        <v>15</v>
      </c>
      <c r="C31" s="22">
        <v>1444</v>
      </c>
      <c r="D31" s="22">
        <v>1013.5170000000001</v>
      </c>
      <c r="E31" s="22">
        <v>971</v>
      </c>
      <c r="F31" s="22">
        <v>1125</v>
      </c>
      <c r="G31" s="22">
        <v>855</v>
      </c>
      <c r="H31" s="22">
        <v>920.47293999999999</v>
      </c>
      <c r="I31" s="22">
        <v>720.96500000000003</v>
      </c>
      <c r="J31" s="22">
        <v>1098</v>
      </c>
      <c r="K31" s="75">
        <v>803</v>
      </c>
      <c r="L31" s="22">
        <v>973.26918000000001</v>
      </c>
      <c r="M31" s="76">
        <v>304.29300000000001</v>
      </c>
      <c r="N31" s="22">
        <v>412</v>
      </c>
      <c r="O31" s="29">
        <v>425</v>
      </c>
    </row>
    <row r="32" spans="1:16" hidden="1" x14ac:dyDescent="0.25">
      <c r="A32" s="4" t="s">
        <v>100</v>
      </c>
      <c r="B32" s="21" t="s">
        <v>101</v>
      </c>
      <c r="C32" s="22"/>
      <c r="D32" s="22"/>
      <c r="E32" s="22">
        <v>408</v>
      </c>
      <c r="F32" s="22"/>
      <c r="G32" s="22" t="s">
        <v>47</v>
      </c>
      <c r="H32" s="30" t="s">
        <v>55</v>
      </c>
      <c r="I32" s="22">
        <v>272.52</v>
      </c>
      <c r="J32" s="22">
        <v>1098</v>
      </c>
      <c r="K32" s="75" t="s">
        <v>55</v>
      </c>
      <c r="L32" s="22">
        <v>951.18912999999998</v>
      </c>
      <c r="M32" s="76">
        <v>259</v>
      </c>
      <c r="N32" s="22"/>
      <c r="O32" s="29"/>
    </row>
    <row r="33" spans="1:16" hidden="1" x14ac:dyDescent="0.25">
      <c r="A33" s="20" t="s">
        <v>102</v>
      </c>
      <c r="B33" s="87" t="s">
        <v>83</v>
      </c>
      <c r="C33" s="16"/>
      <c r="D33" s="16"/>
      <c r="E33" s="40"/>
      <c r="F33" s="16"/>
      <c r="G33" s="40"/>
      <c r="H33" s="16"/>
      <c r="I33" s="16"/>
      <c r="J33" s="16"/>
      <c r="K33" s="81"/>
      <c r="L33" s="16"/>
      <c r="M33" s="88"/>
      <c r="N33" s="16"/>
      <c r="O33" s="85"/>
    </row>
    <row r="34" spans="1:16" hidden="1" x14ac:dyDescent="0.25">
      <c r="A34" s="4"/>
      <c r="B34" s="37" t="s">
        <v>84</v>
      </c>
      <c r="C34" s="22">
        <v>102574</v>
      </c>
      <c r="D34" s="22">
        <v>98551</v>
      </c>
      <c r="E34" s="22">
        <v>70393</v>
      </c>
      <c r="F34" s="22">
        <v>98550</v>
      </c>
      <c r="G34" s="22">
        <v>70393</v>
      </c>
      <c r="H34" s="22">
        <v>41732.589999999997</v>
      </c>
      <c r="I34" s="22">
        <v>70393</v>
      </c>
      <c r="J34" s="22">
        <v>70393.039999999994</v>
      </c>
      <c r="K34" s="75">
        <v>42236</v>
      </c>
      <c r="L34" s="22">
        <v>109064.52</v>
      </c>
      <c r="M34" s="76">
        <v>42236</v>
      </c>
      <c r="N34" s="22">
        <v>42236</v>
      </c>
      <c r="O34" s="29">
        <v>54139</v>
      </c>
    </row>
    <row r="35" spans="1:16" hidden="1" x14ac:dyDescent="0.25">
      <c r="A35" s="4"/>
      <c r="B35" s="37" t="s">
        <v>85</v>
      </c>
      <c r="C35" s="29" t="s">
        <v>55</v>
      </c>
      <c r="D35" s="29" t="s">
        <v>103</v>
      </c>
      <c r="E35" s="22">
        <v>0</v>
      </c>
      <c r="F35" s="22">
        <v>61443</v>
      </c>
      <c r="G35" s="22" t="s">
        <v>47</v>
      </c>
      <c r="H35" s="30" t="s">
        <v>55</v>
      </c>
      <c r="I35" s="22"/>
      <c r="J35" s="22">
        <v>55547.03</v>
      </c>
      <c r="K35" s="75" t="s">
        <v>55</v>
      </c>
      <c r="L35" s="22">
        <v>55265.54</v>
      </c>
      <c r="M35" s="76">
        <v>48819.92</v>
      </c>
      <c r="N35" s="22">
        <v>44138</v>
      </c>
      <c r="O35" s="29">
        <v>29611</v>
      </c>
    </row>
    <row r="36" spans="1:16" hidden="1" x14ac:dyDescent="0.25">
      <c r="A36" s="20" t="s">
        <v>104</v>
      </c>
      <c r="B36" s="21" t="s">
        <v>105</v>
      </c>
      <c r="C36" s="22">
        <v>0</v>
      </c>
      <c r="D36" s="22"/>
      <c r="E36" s="22">
        <v>563</v>
      </c>
      <c r="F36" s="22"/>
      <c r="G36" s="22" t="s">
        <v>47</v>
      </c>
      <c r="H36" s="30" t="s">
        <v>55</v>
      </c>
      <c r="I36" s="22">
        <v>448.44499999999999</v>
      </c>
      <c r="J36" s="22"/>
      <c r="K36" s="75" t="s">
        <v>55</v>
      </c>
      <c r="L36" s="22">
        <v>22.08005</v>
      </c>
      <c r="M36" s="76"/>
      <c r="N36" s="22"/>
      <c r="O36" s="29"/>
    </row>
    <row r="37" spans="1:16" hidden="1" x14ac:dyDescent="0.25">
      <c r="A37" s="5"/>
      <c r="E37" s="9"/>
      <c r="G37" s="9"/>
      <c r="H37" s="68"/>
      <c r="K37" s="81"/>
      <c r="M37" s="84"/>
      <c r="O37" s="85"/>
    </row>
    <row r="38" spans="1:16" hidden="1" x14ac:dyDescent="0.25">
      <c r="A38" s="20" t="s">
        <v>72</v>
      </c>
      <c r="B38" s="3" t="s">
        <v>73</v>
      </c>
      <c r="C38" s="25"/>
      <c r="D38" s="25"/>
      <c r="E38" s="25"/>
      <c r="F38" s="25"/>
      <c r="G38" s="25"/>
      <c r="H38" s="25"/>
      <c r="I38" s="25"/>
      <c r="J38" s="25"/>
      <c r="K38" s="78"/>
      <c r="L38" s="25"/>
      <c r="M38" s="79"/>
      <c r="N38" s="25"/>
      <c r="O38" s="80"/>
    </row>
    <row r="39" spans="1:16" hidden="1" x14ac:dyDescent="0.25">
      <c r="A39" s="20" t="s">
        <v>74</v>
      </c>
      <c r="B39" s="21" t="s">
        <v>75</v>
      </c>
      <c r="C39" s="22">
        <v>1019</v>
      </c>
      <c r="D39" s="22">
        <v>964.34952999999996</v>
      </c>
      <c r="E39" s="22">
        <v>1036</v>
      </c>
      <c r="F39" s="22">
        <v>872</v>
      </c>
      <c r="G39" s="22">
        <v>388</v>
      </c>
      <c r="H39" s="22">
        <v>348.23889000000003</v>
      </c>
      <c r="I39" s="22">
        <v>916</v>
      </c>
      <c r="J39" s="22">
        <v>658</v>
      </c>
      <c r="K39" s="75">
        <v>426</v>
      </c>
      <c r="L39" s="22">
        <v>174.96614</v>
      </c>
      <c r="M39" s="76">
        <v>48</v>
      </c>
      <c r="N39" s="22">
        <v>126</v>
      </c>
      <c r="O39" s="29">
        <v>158</v>
      </c>
    </row>
    <row r="40" spans="1:16" hidden="1" x14ac:dyDescent="0.25">
      <c r="A40" s="20" t="s">
        <v>76</v>
      </c>
      <c r="B40" s="21" t="s">
        <v>77</v>
      </c>
      <c r="C40" s="22">
        <v>5252</v>
      </c>
      <c r="D40" s="22">
        <v>4938.0734615000001</v>
      </c>
      <c r="E40" s="22">
        <v>4329</v>
      </c>
      <c r="F40" s="22">
        <v>6492</v>
      </c>
      <c r="G40" s="22">
        <v>4158</v>
      </c>
      <c r="H40" s="22">
        <v>3192.9422300000001</v>
      </c>
      <c r="I40" s="22">
        <v>4261</v>
      </c>
      <c r="J40" s="22">
        <v>4296</v>
      </c>
      <c r="K40" s="75">
        <v>1479</v>
      </c>
      <c r="L40" s="22">
        <v>5957.916300000009</v>
      </c>
      <c r="M40" s="76">
        <v>2829</v>
      </c>
      <c r="N40" s="22">
        <v>2698</v>
      </c>
      <c r="O40" s="29">
        <v>2329</v>
      </c>
    </row>
    <row r="41" spans="1:16" x14ac:dyDescent="0.25">
      <c r="B41" s="3" t="s">
        <v>109</v>
      </c>
      <c r="C41" s="9">
        <f>SUM(C10*1000)-SUM(C24:C29)</f>
        <v>2195027.61</v>
      </c>
      <c r="D41" s="9">
        <f t="shared" ref="D41:O41" si="1">SUM(D10*1000)-SUM(D24:D29)</f>
        <v>1978298.9915000005</v>
      </c>
      <c r="E41" s="9">
        <f t="shared" si="1"/>
        <v>1988531</v>
      </c>
      <c r="F41" s="9">
        <f t="shared" si="1"/>
        <v>2423780</v>
      </c>
      <c r="G41" s="9">
        <f t="shared" si="1"/>
        <v>1457265</v>
      </c>
      <c r="H41" s="9">
        <f t="shared" si="1"/>
        <v>1288165.0900000001</v>
      </c>
      <c r="I41" s="9">
        <f t="shared" si="1"/>
        <v>2147394</v>
      </c>
      <c r="J41" s="9">
        <f t="shared" si="1"/>
        <v>2037839.8699999999</v>
      </c>
      <c r="K41" s="9">
        <f t="shared" si="1"/>
        <v>412739.34</v>
      </c>
      <c r="L41" s="9">
        <f t="shared" si="1"/>
        <v>1853694.5400000089</v>
      </c>
      <c r="M41" s="9">
        <f t="shared" si="1"/>
        <v>1160557.07</v>
      </c>
      <c r="N41" s="9">
        <f t="shared" si="1"/>
        <v>998538</v>
      </c>
      <c r="O41" s="9">
        <f t="shared" si="1"/>
        <v>831332</v>
      </c>
      <c r="P41" s="29">
        <f>SUM(O41/78)*100</f>
        <v>1065810.2564102565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O24" sqref="O24"/>
    </sheetView>
  </sheetViews>
  <sheetFormatPr defaultRowHeight="15" x14ac:dyDescent="0.25"/>
  <cols>
    <col min="2" max="2" width="54.28515625" bestFit="1" customWidth="1"/>
    <col min="5" max="5" width="9.140625" bestFit="1" customWidth="1"/>
    <col min="6" max="6" width="9.7109375" bestFit="1" customWidth="1"/>
  </cols>
  <sheetData>
    <row r="1" spans="1:16" ht="27.75" x14ac:dyDescent="0.45">
      <c r="A1" s="44" t="s">
        <v>106</v>
      </c>
      <c r="B1" s="11"/>
      <c r="C1" s="11"/>
      <c r="D1" s="12"/>
      <c r="E1" s="13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22">
        <v>783</v>
      </c>
      <c r="D5" s="22">
        <v>1125.4000000000001</v>
      </c>
      <c r="E5" s="22">
        <v>1086</v>
      </c>
      <c r="F5" s="22">
        <v>1298</v>
      </c>
      <c r="G5" s="29">
        <v>396</v>
      </c>
      <c r="H5" s="89">
        <v>265.20379000000003</v>
      </c>
      <c r="I5" s="22">
        <v>723</v>
      </c>
      <c r="J5" s="22">
        <v>457</v>
      </c>
      <c r="K5" s="29">
        <v>249</v>
      </c>
      <c r="L5" s="22">
        <v>339</v>
      </c>
      <c r="M5" s="22">
        <v>127</v>
      </c>
      <c r="N5" s="22">
        <v>173</v>
      </c>
      <c r="O5" s="22">
        <v>128</v>
      </c>
      <c r="P5" s="22">
        <f>SUM(O5/78)*100</f>
        <v>164.10256410256409</v>
      </c>
    </row>
    <row r="6" spans="1:16" hidden="1" x14ac:dyDescent="0.25">
      <c r="A6" s="20" t="s">
        <v>23</v>
      </c>
      <c r="B6" s="21" t="s">
        <v>24</v>
      </c>
      <c r="C6" s="22">
        <v>558</v>
      </c>
      <c r="D6" s="22">
        <v>643.79999999999995</v>
      </c>
      <c r="E6" s="22">
        <v>780</v>
      </c>
      <c r="F6" s="22">
        <v>463</v>
      </c>
      <c r="G6" s="29">
        <v>193</v>
      </c>
      <c r="H6" s="89">
        <v>168.05165</v>
      </c>
      <c r="I6" s="22">
        <v>445</v>
      </c>
      <c r="J6" s="22">
        <v>263</v>
      </c>
      <c r="K6" s="29">
        <v>193</v>
      </c>
      <c r="L6" s="22">
        <v>55</v>
      </c>
      <c r="M6" s="22">
        <v>15</v>
      </c>
      <c r="N6" s="22">
        <v>41</v>
      </c>
      <c r="O6" s="22">
        <v>44</v>
      </c>
    </row>
    <row r="7" spans="1:16" hidden="1" x14ac:dyDescent="0.25">
      <c r="A7" s="20" t="s">
        <v>25</v>
      </c>
      <c r="B7" s="21" t="s">
        <v>26</v>
      </c>
      <c r="C7" s="22">
        <v>225</v>
      </c>
      <c r="D7" s="22">
        <v>481.60000000000014</v>
      </c>
      <c r="E7" s="22">
        <v>306</v>
      </c>
      <c r="F7" s="22">
        <v>835</v>
      </c>
      <c r="G7" s="29">
        <v>380</v>
      </c>
      <c r="H7" s="89">
        <v>97.152140000000003</v>
      </c>
      <c r="I7" s="22">
        <v>277</v>
      </c>
      <c r="J7" s="22">
        <v>182</v>
      </c>
      <c r="K7" s="29">
        <v>56</v>
      </c>
      <c r="L7" s="22">
        <v>284</v>
      </c>
      <c r="M7" s="22">
        <v>112</v>
      </c>
      <c r="N7" s="22">
        <v>121</v>
      </c>
      <c r="O7" s="22">
        <v>84</v>
      </c>
    </row>
    <row r="8" spans="1:16" hidden="1" x14ac:dyDescent="0.25">
      <c r="A8" s="4"/>
      <c r="B8" s="3"/>
      <c r="C8" s="25"/>
      <c r="D8" s="25"/>
      <c r="E8" s="25"/>
      <c r="F8" s="25"/>
      <c r="G8" s="80"/>
      <c r="H8" s="25"/>
      <c r="I8" s="25"/>
      <c r="J8" s="25"/>
      <c r="K8" s="80"/>
      <c r="L8" s="25"/>
      <c r="M8" s="25"/>
      <c r="N8" s="25"/>
      <c r="O8" s="25"/>
    </row>
    <row r="9" spans="1:16" x14ac:dyDescent="0.25">
      <c r="A9" s="4" t="s">
        <v>27</v>
      </c>
      <c r="B9" s="3" t="s">
        <v>28</v>
      </c>
      <c r="C9" s="25"/>
      <c r="D9" s="25"/>
      <c r="E9" s="25"/>
      <c r="F9" s="25"/>
      <c r="G9" s="80"/>
      <c r="H9" s="90"/>
      <c r="I9" s="25"/>
      <c r="J9" s="25"/>
      <c r="K9" s="80"/>
      <c r="L9" s="25"/>
      <c r="M9" s="25"/>
      <c r="N9" s="25"/>
      <c r="O9" s="25"/>
    </row>
    <row r="10" spans="1:16" x14ac:dyDescent="0.25">
      <c r="A10" s="27" t="s">
        <v>29</v>
      </c>
      <c r="B10" s="21" t="s">
        <v>22</v>
      </c>
      <c r="C10" s="22">
        <v>4329</v>
      </c>
      <c r="D10" s="22">
        <v>3890.7</v>
      </c>
      <c r="E10" s="22">
        <v>3373</v>
      </c>
      <c r="F10" s="22">
        <v>4969</v>
      </c>
      <c r="G10" s="29">
        <v>3017</v>
      </c>
      <c r="H10" s="89">
        <v>2471.2993799999999</v>
      </c>
      <c r="I10" s="22">
        <v>3468</v>
      </c>
      <c r="J10" s="22">
        <v>3560</v>
      </c>
      <c r="K10" s="29">
        <v>939</v>
      </c>
      <c r="L10" s="22">
        <v>4744</v>
      </c>
      <c r="M10" s="22">
        <v>2631</v>
      </c>
      <c r="N10" s="22">
        <v>2129</v>
      </c>
      <c r="O10" s="22">
        <v>1971</v>
      </c>
      <c r="P10" s="22">
        <f>SUM(O10/78)*100</f>
        <v>2526.9230769230771</v>
      </c>
    </row>
    <row r="11" spans="1:16" hidden="1" x14ac:dyDescent="0.25">
      <c r="A11" s="28" t="s">
        <v>30</v>
      </c>
      <c r="B11" s="21" t="s">
        <v>31</v>
      </c>
      <c r="C11" s="22">
        <v>303</v>
      </c>
      <c r="D11" s="22">
        <v>280.60000000000002</v>
      </c>
      <c r="E11" s="22">
        <v>163</v>
      </c>
      <c r="F11" s="22">
        <v>219</v>
      </c>
      <c r="G11" s="29">
        <v>129</v>
      </c>
      <c r="H11" s="89">
        <v>126.28337000000001</v>
      </c>
      <c r="I11" s="22">
        <v>279</v>
      </c>
      <c r="J11" s="22">
        <v>456</v>
      </c>
      <c r="K11" s="29">
        <v>103</v>
      </c>
      <c r="L11" s="22">
        <v>282</v>
      </c>
      <c r="M11" s="22">
        <v>49</v>
      </c>
      <c r="N11" s="22">
        <v>22</v>
      </c>
      <c r="O11" s="22">
        <v>89</v>
      </c>
    </row>
    <row r="12" spans="1:16" hidden="1" x14ac:dyDescent="0.25">
      <c r="A12" s="20"/>
      <c r="B12" s="21" t="s">
        <v>32</v>
      </c>
      <c r="C12" s="25"/>
      <c r="D12" s="25"/>
      <c r="E12" s="25"/>
      <c r="F12" s="25"/>
      <c r="G12" s="80"/>
      <c r="H12" s="90"/>
      <c r="I12" s="25"/>
      <c r="J12" s="25"/>
      <c r="K12" s="80"/>
      <c r="L12" s="25"/>
      <c r="M12" s="25"/>
      <c r="N12" s="25"/>
      <c r="O12" s="25"/>
    </row>
    <row r="13" spans="1:16" hidden="1" x14ac:dyDescent="0.25">
      <c r="A13" s="20"/>
      <c r="B13" s="16" t="s">
        <v>33</v>
      </c>
      <c r="C13" s="29" t="s">
        <v>34</v>
      </c>
      <c r="D13" s="29" t="s">
        <v>34</v>
      </c>
      <c r="E13" s="22" t="s">
        <v>34</v>
      </c>
      <c r="F13" s="22" t="s">
        <v>36</v>
      </c>
      <c r="G13" s="29" t="s">
        <v>34</v>
      </c>
      <c r="H13" s="91" t="s">
        <v>34</v>
      </c>
      <c r="I13" s="22" t="s">
        <v>36</v>
      </c>
      <c r="J13" s="29" t="s">
        <v>34</v>
      </c>
      <c r="K13" s="29" t="s">
        <v>36</v>
      </c>
      <c r="L13" s="22" t="s">
        <v>34</v>
      </c>
      <c r="M13" s="22" t="s">
        <v>35</v>
      </c>
      <c r="N13" s="22" t="s">
        <v>36</v>
      </c>
      <c r="O13" s="29" t="s">
        <v>34</v>
      </c>
    </row>
    <row r="14" spans="1:16" hidden="1" x14ac:dyDescent="0.25">
      <c r="A14" s="20"/>
      <c r="B14" s="16" t="s">
        <v>37</v>
      </c>
      <c r="C14" s="29" t="s">
        <v>38</v>
      </c>
      <c r="D14" s="29" t="s">
        <v>38</v>
      </c>
      <c r="E14" s="22" t="s">
        <v>38</v>
      </c>
      <c r="F14" s="22" t="s">
        <v>40</v>
      </c>
      <c r="G14" s="29" t="s">
        <v>38</v>
      </c>
      <c r="H14" s="91" t="s">
        <v>34</v>
      </c>
      <c r="I14" s="22" t="s">
        <v>40</v>
      </c>
      <c r="J14" s="29" t="s">
        <v>34</v>
      </c>
      <c r="K14" s="29" t="s">
        <v>40</v>
      </c>
      <c r="L14" s="22" t="s">
        <v>34</v>
      </c>
      <c r="M14" s="22" t="s">
        <v>39</v>
      </c>
      <c r="N14" s="22" t="s">
        <v>40</v>
      </c>
      <c r="O14" s="29" t="s">
        <v>38</v>
      </c>
    </row>
    <row r="15" spans="1:16" hidden="1" x14ac:dyDescent="0.25">
      <c r="A15" s="20"/>
      <c r="B15" s="16" t="s">
        <v>41</v>
      </c>
      <c r="C15" s="29" t="s">
        <v>38</v>
      </c>
      <c r="D15" s="29" t="s">
        <v>38</v>
      </c>
      <c r="E15" s="22" t="s">
        <v>38</v>
      </c>
      <c r="F15" s="22" t="s">
        <v>40</v>
      </c>
      <c r="G15" s="29" t="s">
        <v>38</v>
      </c>
      <c r="H15" s="91" t="s">
        <v>34</v>
      </c>
      <c r="I15" s="22" t="s">
        <v>40</v>
      </c>
      <c r="J15" s="29" t="s">
        <v>34</v>
      </c>
      <c r="K15" s="29" t="s">
        <v>40</v>
      </c>
      <c r="L15" s="22" t="s">
        <v>34</v>
      </c>
      <c r="M15" s="22" t="s">
        <v>39</v>
      </c>
      <c r="N15" s="22" t="s">
        <v>40</v>
      </c>
      <c r="O15" s="29" t="s">
        <v>38</v>
      </c>
    </row>
    <row r="16" spans="1:16" hidden="1" x14ac:dyDescent="0.25">
      <c r="A16" s="20"/>
      <c r="B16" s="16" t="s">
        <v>42</v>
      </c>
      <c r="C16" s="29" t="s">
        <v>38</v>
      </c>
      <c r="D16" s="29" t="s">
        <v>38</v>
      </c>
      <c r="E16" s="22" t="s">
        <v>38</v>
      </c>
      <c r="F16" s="22" t="s">
        <v>40</v>
      </c>
      <c r="G16" s="29" t="s">
        <v>38</v>
      </c>
      <c r="H16" s="91" t="s">
        <v>34</v>
      </c>
      <c r="I16" s="22" t="s">
        <v>40</v>
      </c>
      <c r="J16" s="29" t="s">
        <v>34</v>
      </c>
      <c r="K16" s="29" t="s">
        <v>36</v>
      </c>
      <c r="L16" s="22" t="s">
        <v>34</v>
      </c>
      <c r="M16" s="22" t="s">
        <v>39</v>
      </c>
      <c r="N16" s="22" t="s">
        <v>40</v>
      </c>
      <c r="O16" s="29" t="s">
        <v>38</v>
      </c>
    </row>
    <row r="17" spans="1:16" hidden="1" x14ac:dyDescent="0.25">
      <c r="A17" s="5"/>
      <c r="G17" s="56"/>
      <c r="H17" s="90"/>
      <c r="J17" s="68"/>
      <c r="K17" s="85"/>
    </row>
    <row r="18" spans="1:16" hidden="1" x14ac:dyDescent="0.25">
      <c r="A18" s="28" t="s">
        <v>43</v>
      </c>
      <c r="B18" s="21" t="s">
        <v>44</v>
      </c>
      <c r="C18" s="34"/>
      <c r="D18" s="34"/>
      <c r="E18" s="34"/>
      <c r="F18" s="34"/>
      <c r="G18" s="83"/>
      <c r="H18" s="90"/>
      <c r="I18" s="34"/>
      <c r="J18" s="34"/>
      <c r="K18" s="83"/>
      <c r="L18" s="34"/>
      <c r="M18" s="34"/>
      <c r="N18" s="34"/>
      <c r="O18" s="34"/>
    </row>
    <row r="19" spans="1:16" hidden="1" x14ac:dyDescent="0.25">
      <c r="A19" s="28"/>
      <c r="B19" s="21" t="s">
        <v>22</v>
      </c>
      <c r="C19" s="22">
        <v>4026</v>
      </c>
      <c r="D19" s="22">
        <v>3610.1</v>
      </c>
      <c r="E19" s="22">
        <v>3210</v>
      </c>
      <c r="F19" s="22">
        <v>4750</v>
      </c>
      <c r="G19" s="29">
        <v>2889</v>
      </c>
      <c r="H19" s="89">
        <v>2345.0160099999998</v>
      </c>
      <c r="I19" s="22">
        <v>3189</v>
      </c>
      <c r="J19" s="22">
        <v>3104</v>
      </c>
      <c r="K19" s="29">
        <v>836</v>
      </c>
      <c r="L19" s="22">
        <v>4502</v>
      </c>
      <c r="M19" s="22">
        <v>2582</v>
      </c>
      <c r="N19" s="22">
        <v>2102</v>
      </c>
      <c r="O19" s="22">
        <v>1882</v>
      </c>
    </row>
    <row r="20" spans="1:16" hidden="1" x14ac:dyDescent="0.25">
      <c r="A20" s="28"/>
      <c r="B20" s="21" t="s">
        <v>45</v>
      </c>
      <c r="C20" s="22"/>
      <c r="D20" s="22">
        <v>3607.7</v>
      </c>
      <c r="E20" s="22">
        <v>3210</v>
      </c>
      <c r="F20" s="22">
        <v>4750</v>
      </c>
      <c r="G20" s="29">
        <v>2889</v>
      </c>
      <c r="H20" s="89"/>
      <c r="I20" s="22">
        <v>3175</v>
      </c>
      <c r="J20" s="22">
        <v>2804</v>
      </c>
      <c r="K20" s="29">
        <v>663</v>
      </c>
      <c r="L20" s="22">
        <v>4462</v>
      </c>
      <c r="M20" s="22"/>
      <c r="N20" s="22">
        <v>2070</v>
      </c>
      <c r="O20" s="22">
        <v>1851</v>
      </c>
    </row>
    <row r="21" spans="1:16" hidden="1" x14ac:dyDescent="0.25">
      <c r="A21" s="28"/>
      <c r="B21" s="21" t="s">
        <v>46</v>
      </c>
      <c r="C21" s="22"/>
      <c r="D21" s="22">
        <v>2.4</v>
      </c>
      <c r="E21" s="22">
        <v>0</v>
      </c>
      <c r="F21" s="22">
        <v>54</v>
      </c>
      <c r="G21" s="29">
        <v>0</v>
      </c>
      <c r="H21" s="91" t="s">
        <v>55</v>
      </c>
      <c r="I21" s="22">
        <v>14</v>
      </c>
      <c r="J21" s="22">
        <v>0</v>
      </c>
      <c r="K21" s="29">
        <v>500</v>
      </c>
      <c r="L21" s="22">
        <v>40</v>
      </c>
      <c r="M21" s="22" t="s">
        <v>55</v>
      </c>
      <c r="N21" s="22">
        <v>32</v>
      </c>
      <c r="O21" s="22">
        <v>31</v>
      </c>
    </row>
    <row r="22" spans="1:16" hidden="1" x14ac:dyDescent="0.25">
      <c r="A22" s="28"/>
      <c r="B22" s="16"/>
      <c r="G22" s="56"/>
      <c r="H22" s="90"/>
      <c r="J22" s="68"/>
      <c r="K22" s="85"/>
    </row>
    <row r="23" spans="1:16" x14ac:dyDescent="0.25">
      <c r="A23" s="36" t="s">
        <v>48</v>
      </c>
      <c r="B23" s="37" t="s">
        <v>80</v>
      </c>
      <c r="C23" s="95"/>
      <c r="D23" s="95"/>
      <c r="E23" s="95"/>
      <c r="F23" s="98"/>
      <c r="G23" s="99"/>
      <c r="H23" s="100"/>
      <c r="I23" s="95"/>
      <c r="J23" s="99"/>
      <c r="K23" s="101"/>
      <c r="L23" s="95"/>
      <c r="M23" s="95"/>
      <c r="N23" s="95"/>
      <c r="O23" s="95"/>
    </row>
    <row r="24" spans="1:16" x14ac:dyDescent="0.25">
      <c r="A24" s="36"/>
      <c r="B24" s="37" t="s">
        <v>91</v>
      </c>
      <c r="C24" s="22">
        <v>1118291</v>
      </c>
      <c r="D24" s="22">
        <v>1098142</v>
      </c>
      <c r="E24" s="22">
        <v>835124</v>
      </c>
      <c r="F24" s="92">
        <v>1594707</v>
      </c>
      <c r="G24" s="29">
        <v>979775</v>
      </c>
      <c r="H24" s="89">
        <v>669807.35</v>
      </c>
      <c r="I24" s="22">
        <v>926384</v>
      </c>
      <c r="J24" s="22">
        <v>782565.69</v>
      </c>
      <c r="K24" s="29">
        <v>305484</v>
      </c>
      <c r="L24" s="22">
        <v>1976477</v>
      </c>
      <c r="M24" s="22">
        <v>849937</v>
      </c>
      <c r="N24" s="22">
        <v>760146</v>
      </c>
      <c r="O24" s="22">
        <v>642552</v>
      </c>
      <c r="P24" s="22">
        <f t="shared" ref="P24:P29" si="0">SUM(O24/78)*100</f>
        <v>823784.61538461538</v>
      </c>
    </row>
    <row r="25" spans="1:16" x14ac:dyDescent="0.25">
      <c r="A25" s="36"/>
      <c r="B25" s="37" t="s">
        <v>92</v>
      </c>
      <c r="C25" s="22">
        <v>260036</v>
      </c>
      <c r="D25" s="22">
        <v>268441</v>
      </c>
      <c r="E25" s="22">
        <v>192004</v>
      </c>
      <c r="F25" s="92">
        <v>364651</v>
      </c>
      <c r="G25" s="29">
        <v>218501</v>
      </c>
      <c r="H25" s="89">
        <v>132626.82999999999</v>
      </c>
      <c r="I25" s="22">
        <v>206058</v>
      </c>
      <c r="J25" s="22">
        <v>175322.49</v>
      </c>
      <c r="K25" s="29">
        <v>64715</v>
      </c>
      <c r="L25" s="22">
        <v>473175.48</v>
      </c>
      <c r="M25" s="22">
        <v>196814</v>
      </c>
      <c r="N25" s="22">
        <v>164127</v>
      </c>
      <c r="O25" s="22">
        <v>163901</v>
      </c>
      <c r="P25" s="22">
        <f t="shared" si="0"/>
        <v>210129.48717948716</v>
      </c>
    </row>
    <row r="26" spans="1:16" x14ac:dyDescent="0.25">
      <c r="A26" s="36"/>
      <c r="B26" s="37" t="s">
        <v>93</v>
      </c>
      <c r="C26" s="22">
        <v>393841</v>
      </c>
      <c r="D26" s="22">
        <v>394345</v>
      </c>
      <c r="E26" s="22">
        <v>277870</v>
      </c>
      <c r="F26" s="92">
        <v>495851</v>
      </c>
      <c r="G26" s="29">
        <v>323930</v>
      </c>
      <c r="H26" s="89">
        <v>203911.02</v>
      </c>
      <c r="I26" s="22">
        <v>306879</v>
      </c>
      <c r="J26" s="93">
        <v>285569.53999999998</v>
      </c>
      <c r="K26" s="29">
        <v>101940</v>
      </c>
      <c r="L26" s="22">
        <v>561571.80000000005</v>
      </c>
      <c r="M26" s="22">
        <v>238038</v>
      </c>
      <c r="N26" s="22">
        <v>210311</v>
      </c>
      <c r="O26" s="22">
        <v>227712</v>
      </c>
      <c r="P26" s="22">
        <f t="shared" si="0"/>
        <v>291938.4615384615</v>
      </c>
    </row>
    <row r="27" spans="1:16" x14ac:dyDescent="0.25">
      <c r="A27" s="36"/>
      <c r="B27" s="37" t="s">
        <v>94</v>
      </c>
      <c r="C27" s="22">
        <v>49269</v>
      </c>
      <c r="D27" s="22">
        <v>37807</v>
      </c>
      <c r="E27" s="22">
        <v>14686</v>
      </c>
      <c r="F27" s="92">
        <v>29615</v>
      </c>
      <c r="G27" s="29">
        <v>15258</v>
      </c>
      <c r="H27" s="89">
        <v>22263.09</v>
      </c>
      <c r="I27" s="22">
        <v>27640</v>
      </c>
      <c r="J27" s="93">
        <v>17774.11</v>
      </c>
      <c r="K27" s="29">
        <v>12709</v>
      </c>
      <c r="L27" s="22">
        <v>11016</v>
      </c>
      <c r="M27" s="22">
        <v>6811</v>
      </c>
      <c r="N27" s="22">
        <v>5393</v>
      </c>
      <c r="O27" s="22">
        <v>6064</v>
      </c>
      <c r="P27" s="22">
        <f t="shared" si="0"/>
        <v>7774.3589743589737</v>
      </c>
    </row>
    <row r="28" spans="1:16" x14ac:dyDescent="0.25">
      <c r="A28" s="36"/>
      <c r="B28" s="37" t="s">
        <v>95</v>
      </c>
      <c r="C28" s="22">
        <v>24560</v>
      </c>
      <c r="D28" s="22">
        <v>23791</v>
      </c>
      <c r="E28" s="22">
        <v>24561</v>
      </c>
      <c r="F28" s="92">
        <v>24560</v>
      </c>
      <c r="G28" s="29">
        <v>26622</v>
      </c>
      <c r="H28" s="91" t="s">
        <v>55</v>
      </c>
      <c r="I28" s="22">
        <v>24561</v>
      </c>
      <c r="J28" s="93">
        <v>15233.56</v>
      </c>
      <c r="K28" s="29">
        <v>15234</v>
      </c>
      <c r="L28" s="22">
        <v>0</v>
      </c>
      <c r="M28" s="22" t="s">
        <v>55</v>
      </c>
      <c r="N28" s="29" t="s">
        <v>69</v>
      </c>
      <c r="O28" s="22">
        <v>287</v>
      </c>
      <c r="P28" s="22">
        <f t="shared" si="0"/>
        <v>367.94871794871796</v>
      </c>
    </row>
    <row r="29" spans="1:16" x14ac:dyDescent="0.25">
      <c r="A29" s="36"/>
      <c r="B29" s="37" t="s">
        <v>96</v>
      </c>
      <c r="C29" s="22">
        <v>62995</v>
      </c>
      <c r="D29" s="22">
        <v>61890</v>
      </c>
      <c r="E29" s="22">
        <v>51096</v>
      </c>
      <c r="F29" s="92">
        <v>77048</v>
      </c>
      <c r="G29" s="29">
        <v>53359</v>
      </c>
      <c r="H29" s="89">
        <v>38872.639999999999</v>
      </c>
      <c r="I29" s="22">
        <v>50862</v>
      </c>
      <c r="J29" s="93">
        <v>46910.01</v>
      </c>
      <c r="K29" s="29">
        <v>18997</v>
      </c>
      <c r="L29" s="22">
        <v>60761</v>
      </c>
      <c r="M29" s="22" t="s">
        <v>55</v>
      </c>
      <c r="N29" s="22">
        <v>23311</v>
      </c>
      <c r="O29" s="22">
        <v>23966</v>
      </c>
      <c r="P29" s="22">
        <f t="shared" si="0"/>
        <v>30725.641025641027</v>
      </c>
    </row>
    <row r="30" spans="1:16" hidden="1" x14ac:dyDescent="0.25">
      <c r="G30" s="56"/>
      <c r="H30" s="90"/>
      <c r="K30" s="85"/>
    </row>
    <row r="31" spans="1:16" hidden="1" x14ac:dyDescent="0.25">
      <c r="A31" s="21" t="s">
        <v>57</v>
      </c>
      <c r="B31" s="86" t="s">
        <v>99</v>
      </c>
      <c r="G31" s="56"/>
      <c r="H31" s="90"/>
      <c r="J31" s="68"/>
      <c r="K31" s="85"/>
    </row>
    <row r="32" spans="1:16" hidden="1" x14ac:dyDescent="0.25">
      <c r="A32" s="21" t="s">
        <v>59</v>
      </c>
      <c r="B32" s="37" t="s">
        <v>15</v>
      </c>
      <c r="C32" s="22">
        <v>1597</v>
      </c>
      <c r="D32" s="22">
        <v>886.30000000000018</v>
      </c>
      <c r="E32" s="22">
        <v>1196</v>
      </c>
      <c r="F32" s="22">
        <v>1133</v>
      </c>
      <c r="G32" s="29">
        <v>892</v>
      </c>
      <c r="H32" s="89">
        <v>955.64598000000001</v>
      </c>
      <c r="I32" s="22">
        <v>603836</v>
      </c>
      <c r="J32" s="22">
        <v>2285</v>
      </c>
      <c r="K32" s="29">
        <v>635</v>
      </c>
      <c r="L32" s="22">
        <v>946</v>
      </c>
      <c r="M32" s="22">
        <v>256</v>
      </c>
      <c r="N32" s="22">
        <v>440</v>
      </c>
      <c r="O32" s="22">
        <v>340</v>
      </c>
    </row>
    <row r="33" spans="1:16" hidden="1" x14ac:dyDescent="0.25">
      <c r="A33" s="4" t="s">
        <v>100</v>
      </c>
      <c r="B33" s="21" t="s">
        <v>101</v>
      </c>
      <c r="C33" s="22"/>
      <c r="D33" s="22">
        <v>445.1</v>
      </c>
      <c r="E33" s="22">
        <v>418</v>
      </c>
      <c r="F33" s="22"/>
      <c r="G33" s="29" t="s">
        <v>47</v>
      </c>
      <c r="H33" s="91" t="s">
        <v>55</v>
      </c>
      <c r="I33" s="22">
        <v>254000</v>
      </c>
      <c r="J33" s="22">
        <v>2285</v>
      </c>
      <c r="K33" s="29" t="s">
        <v>55</v>
      </c>
      <c r="L33" s="22">
        <v>942</v>
      </c>
      <c r="M33" s="22">
        <v>252</v>
      </c>
      <c r="N33" s="22"/>
      <c r="O33" s="22"/>
    </row>
    <row r="34" spans="1:16" hidden="1" x14ac:dyDescent="0.25">
      <c r="A34" s="20" t="s">
        <v>102</v>
      </c>
      <c r="B34" s="87" t="s">
        <v>83</v>
      </c>
      <c r="C34" s="16"/>
      <c r="D34" s="16"/>
      <c r="E34" s="16"/>
      <c r="F34" s="16"/>
      <c r="G34" s="85"/>
      <c r="H34" s="90"/>
      <c r="I34" s="16"/>
      <c r="J34" s="16"/>
      <c r="K34" s="85"/>
      <c r="L34" s="16"/>
      <c r="M34" s="16"/>
      <c r="N34" s="16"/>
      <c r="O34" s="16"/>
    </row>
    <row r="35" spans="1:16" hidden="1" x14ac:dyDescent="0.25">
      <c r="A35" s="4"/>
      <c r="B35" s="37" t="s">
        <v>84</v>
      </c>
      <c r="C35" s="22">
        <v>101350</v>
      </c>
      <c r="D35" s="22">
        <v>97376</v>
      </c>
      <c r="E35" s="22">
        <v>69544</v>
      </c>
      <c r="F35" s="22">
        <v>99324</v>
      </c>
      <c r="G35" s="29">
        <v>69554</v>
      </c>
      <c r="H35" s="89">
        <v>42567.66</v>
      </c>
      <c r="I35" s="22">
        <v>73528</v>
      </c>
      <c r="J35" s="94">
        <v>57482.91</v>
      </c>
      <c r="K35" s="29">
        <v>45706</v>
      </c>
      <c r="L35" s="22">
        <v>97376.06</v>
      </c>
      <c r="M35" s="22">
        <v>68931</v>
      </c>
      <c r="N35" s="22">
        <v>42134</v>
      </c>
      <c r="O35" s="22">
        <v>48731</v>
      </c>
    </row>
    <row r="36" spans="1:16" hidden="1" x14ac:dyDescent="0.25">
      <c r="A36" s="4"/>
      <c r="B36" s="37" t="s">
        <v>85</v>
      </c>
      <c r="C36" s="22">
        <v>0</v>
      </c>
      <c r="D36" s="29" t="s">
        <v>103</v>
      </c>
      <c r="E36" s="22" t="s">
        <v>55</v>
      </c>
      <c r="F36" s="22">
        <v>65185</v>
      </c>
      <c r="G36" s="29" t="s">
        <v>47</v>
      </c>
      <c r="H36" s="91" t="s">
        <v>55</v>
      </c>
      <c r="I36" s="22" t="s">
        <v>55</v>
      </c>
      <c r="J36" s="94">
        <v>58213.29</v>
      </c>
      <c r="K36" s="29" t="s">
        <v>55</v>
      </c>
      <c r="L36" s="22">
        <v>59199.83</v>
      </c>
      <c r="M36" s="22"/>
      <c r="N36" s="22">
        <v>45375</v>
      </c>
      <c r="O36" s="22">
        <v>30489</v>
      </c>
    </row>
    <row r="37" spans="1:16" hidden="1" x14ac:dyDescent="0.25">
      <c r="A37" s="20" t="s">
        <v>104</v>
      </c>
      <c r="B37" s="21" t="s">
        <v>105</v>
      </c>
      <c r="C37" s="22"/>
      <c r="D37" s="22">
        <v>441.20000000000016</v>
      </c>
      <c r="E37" s="22">
        <v>777</v>
      </c>
      <c r="F37" s="22"/>
      <c r="G37" s="29" t="s">
        <v>47</v>
      </c>
      <c r="H37" s="91" t="s">
        <v>55</v>
      </c>
      <c r="I37" s="22">
        <v>349836</v>
      </c>
      <c r="J37" s="22"/>
      <c r="K37" s="29" t="s">
        <v>55</v>
      </c>
      <c r="L37" s="22">
        <v>3652.27</v>
      </c>
      <c r="M37" s="22"/>
      <c r="N37" s="22"/>
      <c r="O37" s="22"/>
    </row>
    <row r="38" spans="1:16" hidden="1" x14ac:dyDescent="0.25">
      <c r="A38" s="5"/>
      <c r="G38" s="56"/>
      <c r="H38" s="90"/>
      <c r="J38" s="68"/>
      <c r="K38" s="85"/>
    </row>
    <row r="39" spans="1:16" hidden="1" x14ac:dyDescent="0.25">
      <c r="A39" s="20" t="s">
        <v>72</v>
      </c>
      <c r="B39" s="3" t="s">
        <v>73</v>
      </c>
      <c r="C39" s="25"/>
      <c r="D39" s="25"/>
      <c r="E39" s="25"/>
      <c r="F39" s="25"/>
      <c r="G39" s="25"/>
      <c r="H39" s="90"/>
      <c r="I39" s="25"/>
      <c r="J39" s="25"/>
      <c r="K39" s="80"/>
      <c r="L39" s="25"/>
      <c r="M39" s="25"/>
      <c r="N39" s="25"/>
      <c r="O39" s="25"/>
    </row>
    <row r="40" spans="1:16" hidden="1" x14ac:dyDescent="0.25">
      <c r="A40" s="20" t="s">
        <v>74</v>
      </c>
      <c r="B40" s="21" t="s">
        <v>75</v>
      </c>
      <c r="C40" s="22">
        <v>861</v>
      </c>
      <c r="D40" s="22">
        <v>924.4</v>
      </c>
      <c r="E40" s="22">
        <v>943</v>
      </c>
      <c r="F40" s="22">
        <v>682</v>
      </c>
      <c r="G40" s="22">
        <v>322</v>
      </c>
      <c r="H40" s="89">
        <v>294</v>
      </c>
      <c r="I40" s="22">
        <v>724</v>
      </c>
      <c r="J40" s="22">
        <v>717</v>
      </c>
      <c r="K40" s="29">
        <v>296</v>
      </c>
      <c r="L40" s="22">
        <v>337</v>
      </c>
      <c r="M40" s="22">
        <v>64</v>
      </c>
      <c r="N40" s="22">
        <v>63</v>
      </c>
      <c r="O40" s="22">
        <v>133</v>
      </c>
    </row>
    <row r="41" spans="1:16" hidden="1" x14ac:dyDescent="0.25">
      <c r="A41" s="20" t="s">
        <v>76</v>
      </c>
      <c r="B41" s="21" t="s">
        <v>77</v>
      </c>
      <c r="C41" s="22">
        <v>5848</v>
      </c>
      <c r="D41" s="22">
        <v>4978</v>
      </c>
      <c r="E41" s="22">
        <v>4712</v>
      </c>
      <c r="F41" s="22">
        <v>6718</v>
      </c>
      <c r="G41" s="22">
        <v>4161</v>
      </c>
      <c r="H41" s="89">
        <v>3397</v>
      </c>
      <c r="I41" s="22">
        <v>4070</v>
      </c>
      <c r="J41" s="22">
        <v>3957</v>
      </c>
      <c r="K41" s="29">
        <v>1527</v>
      </c>
      <c r="L41" s="22">
        <v>5732</v>
      </c>
      <c r="M41" s="22">
        <v>2950</v>
      </c>
      <c r="N41" s="22">
        <v>2663</v>
      </c>
      <c r="O41" s="22">
        <v>2306</v>
      </c>
    </row>
    <row r="42" spans="1:16" x14ac:dyDescent="0.25">
      <c r="B42" s="3" t="s">
        <v>109</v>
      </c>
      <c r="C42" s="9">
        <f>SUM(C10*1000)-SUM(C24:C29)</f>
        <v>2420008</v>
      </c>
      <c r="D42" s="9">
        <f t="shared" ref="D42:O42" si="1">SUM(D10*1000)-SUM(D24:D29)</f>
        <v>2006284</v>
      </c>
      <c r="E42" s="9">
        <f t="shared" si="1"/>
        <v>1977659</v>
      </c>
      <c r="F42" s="9">
        <f t="shared" si="1"/>
        <v>2382568</v>
      </c>
      <c r="G42" s="9">
        <f t="shared" si="1"/>
        <v>1399555</v>
      </c>
      <c r="H42" s="9">
        <f t="shared" si="1"/>
        <v>1403818.45</v>
      </c>
      <c r="I42" s="9">
        <f t="shared" si="1"/>
        <v>1925616</v>
      </c>
      <c r="J42" s="9">
        <f t="shared" si="1"/>
        <v>2236624.5999999996</v>
      </c>
      <c r="K42" s="9">
        <f t="shared" si="1"/>
        <v>419921</v>
      </c>
      <c r="L42" s="9">
        <f t="shared" si="1"/>
        <v>1660998.7199999997</v>
      </c>
      <c r="M42" s="9">
        <f t="shared" si="1"/>
        <v>1339400</v>
      </c>
      <c r="N42" s="9">
        <f t="shared" si="1"/>
        <v>965712</v>
      </c>
      <c r="O42" s="9">
        <f t="shared" si="1"/>
        <v>906518</v>
      </c>
      <c r="P42" s="22">
        <f>SUM(O42/78)*100</f>
        <v>1162202.564102564</v>
      </c>
    </row>
    <row r="46" spans="1:16" x14ac:dyDescent="0.25">
      <c r="B46" s="107" t="s">
        <v>110</v>
      </c>
    </row>
    <row r="47" spans="1:16" x14ac:dyDescent="0.25">
      <c r="B47" s="108" t="s">
        <v>111</v>
      </c>
    </row>
    <row r="48" spans="1:16" x14ac:dyDescent="0.25">
      <c r="B48" s="108" t="s">
        <v>112</v>
      </c>
    </row>
    <row r="49" spans="2:2" x14ac:dyDescent="0.25">
      <c r="B49" s="108" t="s">
        <v>113</v>
      </c>
    </row>
    <row r="50" spans="2:2" x14ac:dyDescent="0.25">
      <c r="B50" s="108" t="s">
        <v>114</v>
      </c>
    </row>
    <row r="51" spans="2:2" x14ac:dyDescent="0.25">
      <c r="B51" s="108" t="s">
        <v>115</v>
      </c>
    </row>
    <row r="52" spans="2:2" x14ac:dyDescent="0.25">
      <c r="B52" s="108" t="s">
        <v>116</v>
      </c>
    </row>
    <row r="53" spans="2:2" x14ac:dyDescent="0.25">
      <c r="B53" s="108" t="s">
        <v>117</v>
      </c>
    </row>
    <row r="54" spans="2:2" x14ac:dyDescent="0.25">
      <c r="B54" s="108" t="s">
        <v>118</v>
      </c>
    </row>
    <row r="55" spans="2:2" x14ac:dyDescent="0.25">
      <c r="B55" s="108" t="s">
        <v>119</v>
      </c>
    </row>
    <row r="56" spans="2:2" x14ac:dyDescent="0.25">
      <c r="B56" s="108" t="s">
        <v>120</v>
      </c>
    </row>
    <row r="57" spans="2:2" x14ac:dyDescent="0.25">
      <c r="B57" s="108"/>
    </row>
    <row r="58" spans="2:2" x14ac:dyDescent="0.25">
      <c r="B58" s="10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5" sqref="B15"/>
    </sheetView>
  </sheetViews>
  <sheetFormatPr defaultRowHeight="15" x14ac:dyDescent="0.25"/>
  <cols>
    <col min="1" max="1" width="17" customWidth="1"/>
    <col min="2" max="2" width="50" bestFit="1" customWidth="1"/>
  </cols>
  <sheetData>
    <row r="1" spans="1:16" ht="26.25" x14ac:dyDescent="0.4">
      <c r="A1" s="44" t="s">
        <v>107</v>
      </c>
      <c r="B1" s="44"/>
      <c r="C1" s="44"/>
      <c r="D1" s="44"/>
      <c r="E1" s="44"/>
      <c r="F1" s="44"/>
      <c r="G1" s="44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22">
        <f>SUM('2010'!C5,'2011'!C5,'2012'!C5,'2013'!C5,'2014'!C5)</f>
        <v>3787</v>
      </c>
      <c r="D5" s="22">
        <f>SUM('2010'!D5,'2011'!D5,'2012'!D5,'2013'!D5,'2014'!D5)</f>
        <v>4674.8970000000008</v>
      </c>
      <c r="E5" s="22">
        <f>SUM('2010'!E5,'2011'!E5,'2012'!E5,'2013'!E5,'2014'!E5)</f>
        <v>4819</v>
      </c>
      <c r="F5" s="22">
        <f>SUM('2010'!F5,'2011'!F5,'2012'!F5,'2013'!F5,'2014'!F5)</f>
        <v>6100</v>
      </c>
      <c r="G5" s="22">
        <f>SUM('2010'!G5,'2011'!G5,'2012'!G5,'2013'!G5,'2014'!G5)</f>
        <v>2647</v>
      </c>
      <c r="H5" s="22">
        <f>SUM('2010'!H5,'2011'!H5,'2012'!H5,'2013'!H5,'2014'!H5)</f>
        <v>1500.0477900000001</v>
      </c>
      <c r="I5" s="22">
        <f>SUM('2010'!I5,'2011'!I5,'2012'!I5,'2013'!I5,'2014'!I5)</f>
        <v>3997</v>
      </c>
      <c r="J5" s="22">
        <f>SUM('2010'!J5,'2011'!J5,'2012'!J5,'2013'!J5,'2014'!J5)</f>
        <v>2642</v>
      </c>
      <c r="K5" s="22">
        <f>SUM('2010'!K5,'2011'!K5,'2012'!K5,'2013'!K5,'2014'!K5)</f>
        <v>1442</v>
      </c>
      <c r="L5" s="22">
        <f>SUM('2010'!L5,'2011'!L5,'2012'!L5,'2013'!L5,'2014'!L5)</f>
        <v>1623.1054899999999</v>
      </c>
      <c r="M5" s="22">
        <f>SUM('2010'!M5,'2011'!M5,'2012'!M5,'2013'!M5,'2014'!M5)</f>
        <v>660</v>
      </c>
      <c r="N5" s="22">
        <f>SUM('2010'!N5,'2011'!N5,'2012'!N5,'2013'!N5,'2014'!N5)</f>
        <v>1170</v>
      </c>
      <c r="O5" s="22">
        <f>SUM('2010'!O5,'2011'!O5,'2012'!O5,'2013'!O5,'2014'!O5)</f>
        <v>785</v>
      </c>
      <c r="P5" s="22">
        <f>SUM('2010'!P5,'2011'!P5,'2012'!P5,'2013'!P5,'2014'!P5)</f>
        <v>1006.4102564102565</v>
      </c>
    </row>
    <row r="6" spans="1:16" x14ac:dyDescent="0.25">
      <c r="A6" s="4" t="s">
        <v>27</v>
      </c>
      <c r="B6" s="3" t="s">
        <v>28</v>
      </c>
      <c r="C6" s="25"/>
      <c r="D6" s="25"/>
      <c r="E6" s="25"/>
      <c r="F6" s="25"/>
      <c r="G6" s="80"/>
      <c r="H6" s="90"/>
      <c r="I6" s="25"/>
      <c r="J6" s="25"/>
      <c r="K6" s="80"/>
      <c r="L6" s="25"/>
      <c r="M6" s="25"/>
      <c r="N6" s="25"/>
      <c r="O6" s="25"/>
    </row>
    <row r="7" spans="1:16" x14ac:dyDescent="0.25">
      <c r="A7" s="27" t="s">
        <v>29</v>
      </c>
      <c r="B7" s="21" t="s">
        <v>22</v>
      </c>
      <c r="C7" s="22">
        <f>SUM('2010'!C10,'2011'!C10,'2012'!C10,'2013'!C10,'2014'!C10)</f>
        <v>19988</v>
      </c>
      <c r="D7" s="22">
        <f>SUM('2010'!D10,'2011'!D10,'2012'!D10,'2013'!D10,'2014'!D10)</f>
        <v>18930.108991500001</v>
      </c>
      <c r="E7" s="22">
        <f>SUM('2010'!E10,'2011'!E10,'2012'!E10,'2013'!E10,'2014'!E10)</f>
        <v>16120</v>
      </c>
      <c r="F7" s="22">
        <f>SUM('2010'!F10,'2011'!F10,'2012'!F10,'2013'!F10,'2014'!F10)</f>
        <v>23356</v>
      </c>
      <c r="G7" s="22">
        <f>SUM('2010'!G10,'2011'!G10,'2012'!G10,'2013'!G10,'2014'!G10)</f>
        <v>14607</v>
      </c>
      <c r="H7" s="22">
        <f>SUM('2010'!H10,'2011'!H10,'2012'!H10,'2013'!H10,'2014'!H10)</f>
        <v>10961.01038</v>
      </c>
      <c r="I7" s="22">
        <f>SUM('2010'!I10,'2011'!I10,'2012'!I10,'2013'!I10,'2014'!I10)</f>
        <v>16389</v>
      </c>
      <c r="J7" s="22">
        <f>SUM('2010'!J10,'2011'!J10,'2012'!J10,'2013'!J10,'2014'!J10)</f>
        <v>15944</v>
      </c>
      <c r="K7" s="22">
        <f>SUM('2010'!K10,'2011'!K10,'2012'!K10,'2013'!K10,'2014'!K10)</f>
        <v>4328</v>
      </c>
      <c r="L7" s="22">
        <f>SUM('2010'!L10,'2011'!L10,'2012'!L10,'2013'!L10,'2014'!L10)</f>
        <v>22645.507770000011</v>
      </c>
      <c r="M7" s="22">
        <f>SUM('2010'!M10,'2011'!M10,'2012'!M10,'2013'!M10,'2014'!M10)</f>
        <v>11294</v>
      </c>
      <c r="N7" s="22">
        <f>SUM('2010'!N10,'2011'!N10,'2012'!N10,'2013'!N10,'2014'!N10)</f>
        <v>9972</v>
      </c>
      <c r="O7" s="22">
        <f>SUM('2010'!O10,'2011'!O10,'2012'!O10,'2013'!O10,'2014'!O10)</f>
        <v>9295</v>
      </c>
      <c r="P7" s="22">
        <f>SUM('2010'!P10,'2011'!P10,'2012'!P10,'2013'!P10,'2014'!P10)</f>
        <v>11916.666666666668</v>
      </c>
    </row>
    <row r="8" spans="1:16" x14ac:dyDescent="0.25">
      <c r="A8" s="36" t="s">
        <v>48</v>
      </c>
      <c r="B8" s="37" t="s">
        <v>80</v>
      </c>
      <c r="C8" s="95"/>
      <c r="D8" s="95"/>
      <c r="E8" s="95"/>
      <c r="F8" s="98"/>
      <c r="G8" s="99"/>
      <c r="H8" s="100"/>
      <c r="I8" s="95"/>
      <c r="J8" s="99"/>
      <c r="K8" s="101"/>
      <c r="L8" s="95"/>
      <c r="M8" s="95"/>
      <c r="N8" s="95"/>
      <c r="O8" s="95"/>
    </row>
    <row r="9" spans="1:16" x14ac:dyDescent="0.25">
      <c r="A9" s="36"/>
      <c r="B9" s="37" t="s">
        <v>91</v>
      </c>
      <c r="C9" s="22">
        <f>SUM('2010'!C24,'2011'!C24,'2012'!C24,'2013'!C24,'2014'!C24)</f>
        <v>5297437.46</v>
      </c>
      <c r="D9" s="22">
        <f>SUM('2010'!D24,'2011'!D24,'2012'!D24,'2013'!D24,'2014'!D24)</f>
        <v>5186940.92</v>
      </c>
      <c r="E9" s="22">
        <f>SUM('2010'!E24,'2011'!E24,'2012'!E24,'2013'!E24,'2014'!E24)</f>
        <v>3779999</v>
      </c>
      <c r="F9" s="22">
        <f>SUM('2010'!F24,'2011'!F24,'2012'!F24,'2013'!F24,'2014'!F24)</f>
        <v>7490787.1500000004</v>
      </c>
      <c r="G9" s="22">
        <f>SUM('2010'!G24,'2011'!G24,'2012'!G24,'2013'!G24,'2014'!G24)</f>
        <v>4479397</v>
      </c>
      <c r="H9" s="22">
        <f>SUM('2010'!H24,'2011'!H24,'2012'!H24,'2013'!H24,'2014'!H24)</f>
        <v>2924522.04</v>
      </c>
      <c r="I9" s="22">
        <f>SUM('2010'!I24,'2011'!I24,'2012'!I24,'2013'!I24,'2014'!I24)</f>
        <v>4131714.81</v>
      </c>
      <c r="J9" s="22">
        <f>SUM('2010'!J24,'2011'!J24,'2012'!J24,'2013'!J24,'2014'!J24)</f>
        <v>3432587.89</v>
      </c>
      <c r="K9" s="22">
        <f>SUM('2010'!K24,'2011'!K24,'2012'!K24,'2013'!K24,'2014'!K24)</f>
        <v>1224408.2565000001</v>
      </c>
      <c r="L9" s="22">
        <f>SUM('2010'!L24,'2011'!L24,'2012'!L24,'2013'!L24,'2014'!L24)</f>
        <v>9265754.4900000002</v>
      </c>
      <c r="M9" s="22">
        <f>SUM('2010'!M24,'2011'!M24,'2012'!M24,'2013'!M24,'2014'!M24)</f>
        <v>3970042.22</v>
      </c>
      <c r="N9" s="22">
        <f>SUM('2010'!N24,'2011'!N24,'2012'!N24,'2013'!N24,'2014'!N24)</f>
        <v>3633672</v>
      </c>
      <c r="O9" s="22">
        <f>SUM('2010'!O24,'2011'!O24,'2012'!O24,'2013'!O24,'2014'!O24)</f>
        <v>3070806</v>
      </c>
      <c r="P9" s="22">
        <f>SUM('2010'!P24,'2011'!P24,'2012'!P24,'2013'!P24,'2014'!P24)</f>
        <v>3936930.7692307695</v>
      </c>
    </row>
    <row r="10" spans="1:16" x14ac:dyDescent="0.25">
      <c r="A10" s="36"/>
      <c r="B10" s="37" t="s">
        <v>92</v>
      </c>
      <c r="C10" s="22">
        <f>SUM('2010'!C25,'2011'!C25,'2012'!C25,'2013'!C25,'2014'!C25)</f>
        <v>1226751.9100000001</v>
      </c>
      <c r="D10" s="22">
        <f>SUM('2010'!D25,'2011'!D25,'2012'!D25,'2013'!D25,'2014'!D25)</f>
        <v>1269321.79</v>
      </c>
      <c r="E10" s="22">
        <f>SUM('2010'!E25,'2011'!E25,'2012'!E25,'2013'!E25,'2014'!E25)</f>
        <v>931862.05</v>
      </c>
      <c r="F10" s="22">
        <f>SUM('2010'!F25,'2011'!F25,'2012'!F25,'2013'!F25,'2014'!F25)</f>
        <v>1719242.67</v>
      </c>
      <c r="G10" s="22">
        <f>SUM('2010'!G25,'2011'!G25,'2012'!G25,'2013'!G25,'2014'!G25)</f>
        <v>1041982</v>
      </c>
      <c r="H10" s="22">
        <f>SUM('2010'!H25,'2011'!H25,'2012'!H25,'2013'!H25,'2014'!H25)</f>
        <v>619338.15999999992</v>
      </c>
      <c r="I10" s="22">
        <f>SUM('2010'!I25,'2011'!I25,'2012'!I25,'2013'!I25,'2014'!I25)</f>
        <v>993753.59999999998</v>
      </c>
      <c r="J10" s="22">
        <f>SUM('2010'!J25,'2011'!J25,'2012'!J25,'2013'!J25,'2014'!J25)</f>
        <v>766346.76</v>
      </c>
      <c r="K10" s="22">
        <f>SUM('2010'!K25,'2011'!K25,'2012'!K25,'2013'!K25,'2014'!K25)</f>
        <v>301581.64</v>
      </c>
      <c r="L10" s="22">
        <f>SUM('2010'!L25,'2011'!L25,'2012'!L25,'2013'!L25,'2014'!L25)</f>
        <v>2240979.46</v>
      </c>
      <c r="M10" s="22">
        <f>SUM('2010'!M25,'2011'!M25,'2012'!M25,'2013'!M25,'2014'!M25)</f>
        <v>896554.56</v>
      </c>
      <c r="N10" s="22">
        <f>SUM('2010'!N25,'2011'!N25,'2012'!N25,'2013'!N25,'2014'!N25)</f>
        <v>770739</v>
      </c>
      <c r="O10" s="22">
        <f>SUM('2010'!O25,'2011'!O25,'2012'!O25,'2013'!O25,'2014'!O25)</f>
        <v>757998</v>
      </c>
      <c r="P10" s="22">
        <f>SUM('2010'!P25,'2011'!P25,'2012'!P25,'2013'!P25,'2014'!P25)</f>
        <v>971792.30769230763</v>
      </c>
    </row>
    <row r="11" spans="1:16" x14ac:dyDescent="0.25">
      <c r="A11" s="36"/>
      <c r="B11" s="37" t="s">
        <v>93</v>
      </c>
      <c r="C11" s="22">
        <f>SUM('2010'!C26,'2011'!C26,'2012'!C26,'2013'!C26,'2014'!C26)</f>
        <v>1845357.45</v>
      </c>
      <c r="D11" s="22">
        <f>SUM('2010'!D26,'2011'!D26,'2012'!D26,'2013'!D26,'2014'!D26)</f>
        <v>1876612.01</v>
      </c>
      <c r="E11" s="22">
        <f>SUM('2010'!E26,'2011'!E26,'2012'!E26,'2013'!E26,'2014'!E26)</f>
        <v>1274949.22</v>
      </c>
      <c r="F11" s="22">
        <f>SUM('2010'!F26,'2011'!F26,'2012'!F26,'2013'!F26,'2014'!F26)</f>
        <v>2389747.62</v>
      </c>
      <c r="G11" s="22">
        <f>SUM('2010'!G26,'2011'!G26,'2012'!G26,'2013'!G26,'2014'!G26)</f>
        <v>1549765</v>
      </c>
      <c r="H11" s="22">
        <f>SUM('2010'!H26,'2011'!H26,'2012'!H26,'2013'!H26,'2014'!H26)</f>
        <v>976838.54</v>
      </c>
      <c r="I11" s="22">
        <f>SUM('2010'!I26,'2011'!I26,'2012'!I26,'2013'!I26,'2014'!I26)</f>
        <v>1502388.82</v>
      </c>
      <c r="J11" s="22">
        <f>SUM('2010'!J26,'2011'!J26,'2012'!J26,'2013'!J26,'2014'!J26)</f>
        <v>1097213.42</v>
      </c>
      <c r="K11" s="22">
        <f>SUM('2010'!K26,'2011'!K26,'2012'!K26,'2013'!K26,'2014'!K26)</f>
        <v>456160.75</v>
      </c>
      <c r="L11" s="22">
        <f>SUM('2010'!L26,'2011'!L26,'2012'!L26,'2013'!L26,'2014'!L26)</f>
        <v>2557492.5</v>
      </c>
      <c r="M11" s="22">
        <f>SUM('2010'!M26,'2011'!M26,'2012'!M26,'2013'!M26,'2014'!M26)</f>
        <v>1094054.9099999999</v>
      </c>
      <c r="N11" s="22">
        <f>SUM('2010'!N26,'2011'!N26,'2012'!N26,'2013'!N26,'2014'!N26)</f>
        <v>965516</v>
      </c>
      <c r="O11" s="22">
        <f>SUM('2010'!O26,'2011'!O26,'2012'!O26,'2013'!O26,'2014'!O26)</f>
        <v>943521</v>
      </c>
      <c r="P11" s="22">
        <f>SUM('2010'!P26,'2011'!P26,'2012'!P26,'2013'!P26,'2014'!P26)</f>
        <v>1209642.3076923075</v>
      </c>
    </row>
    <row r="12" spans="1:16" x14ac:dyDescent="0.25">
      <c r="A12" s="36"/>
      <c r="B12" s="37" t="s">
        <v>94</v>
      </c>
      <c r="C12" s="22">
        <f>SUM('2010'!C27,'2011'!C27,'2012'!C27,'2013'!C27,'2014'!C27)</f>
        <v>182167.08000000002</v>
      </c>
      <c r="D12" s="22">
        <f>SUM('2010'!D27,'2011'!D27,'2012'!D27,'2013'!D27,'2014'!D27)</f>
        <v>177616.45</v>
      </c>
      <c r="E12" s="22">
        <f>SUM('2010'!E27,'2011'!E27,'2012'!E27,'2013'!E27,'2014'!E27)</f>
        <v>73274</v>
      </c>
      <c r="F12" s="22">
        <f>SUM('2010'!F27,'2011'!F27,'2012'!F27,'2013'!F27,'2014'!F27)</f>
        <v>143300</v>
      </c>
      <c r="G12" s="22">
        <f>SUM('2010'!G27,'2011'!G27,'2012'!G27,'2013'!G27,'2014'!G27)</f>
        <v>77709</v>
      </c>
      <c r="H12" s="22">
        <f>SUM('2010'!H27,'2011'!H27,'2012'!H27,'2013'!H27,'2014'!H27)</f>
        <v>112425.88</v>
      </c>
      <c r="I12" s="22">
        <f>SUM('2010'!I27,'2011'!I27,'2012'!I27,'2013'!I27,'2014'!I27)</f>
        <v>136291.79999999999</v>
      </c>
      <c r="J12" s="22">
        <f>SUM('2010'!J27,'2011'!J27,'2012'!J27,'2013'!J27,'2014'!J27)</f>
        <v>79615.259999999995</v>
      </c>
      <c r="K12" s="22">
        <f>SUM('2010'!K27,'2011'!K27,'2012'!K27,'2013'!K27,'2014'!K27)</f>
        <v>27750.659499999998</v>
      </c>
      <c r="L12" s="22">
        <f>SUM('2010'!L27,'2011'!L27,'2012'!L27,'2013'!L27,'2014'!L27)</f>
        <v>54681.78</v>
      </c>
      <c r="M12" s="22">
        <f>SUM('2010'!M27,'2011'!M27,'2012'!M27,'2013'!M27,'2014'!M27)</f>
        <v>39181.539999999994</v>
      </c>
      <c r="N12" s="22">
        <f>SUM('2010'!N27,'2011'!N27,'2012'!N27,'2013'!N27,'2014'!N27)</f>
        <v>29607</v>
      </c>
      <c r="O12" s="22">
        <f>SUM('2010'!O27,'2011'!O27,'2012'!O27,'2013'!O27,'2014'!O27)</f>
        <v>23713</v>
      </c>
      <c r="P12" s="22">
        <f>SUM('2010'!P27,'2011'!P27,'2012'!P27,'2013'!P27,'2014'!P27)</f>
        <v>30401.282051282051</v>
      </c>
    </row>
    <row r="13" spans="1:16" x14ac:dyDescent="0.25">
      <c r="A13" s="36"/>
      <c r="B13" s="37" t="s">
        <v>95</v>
      </c>
      <c r="C13" s="22">
        <f>SUM('2010'!C28,'2011'!C28,'2012'!C28,'2013'!C28,'2014'!C28)</f>
        <v>111644.69</v>
      </c>
      <c r="D13" s="22">
        <f>SUM('2010'!D28,'2011'!D28,'2012'!D28,'2013'!D28,'2014'!D28)</f>
        <v>112567.73</v>
      </c>
      <c r="E13" s="22">
        <f>SUM('2010'!E28,'2011'!E28,'2012'!E28,'2013'!E28,'2014'!E28)</f>
        <v>110913</v>
      </c>
      <c r="F13" s="22">
        <f>SUM('2010'!F28,'2011'!F28,'2012'!F28,'2013'!F28,'2014'!F28)</f>
        <v>111019.45</v>
      </c>
      <c r="G13" s="22">
        <f>SUM('2010'!G28,'2011'!G28,'2012'!G28,'2013'!G28,'2014'!G28)</f>
        <v>113708</v>
      </c>
      <c r="H13" s="22">
        <f>SUM('2010'!H28,'2011'!H28,'2012'!H28,'2013'!H28,'2014'!H28)</f>
        <v>0</v>
      </c>
      <c r="I13" s="22">
        <f>SUM('2010'!I28,'2011'!I28,'2012'!I28,'2013'!I28,'2014'!I28)</f>
        <v>110577.19</v>
      </c>
      <c r="J13" s="22">
        <f>SUM('2010'!J28,'2011'!J28,'2012'!J28,'2013'!J28,'2014'!J28)</f>
        <v>69194.12000000001</v>
      </c>
      <c r="K13" s="22">
        <f>SUM('2010'!K28,'2011'!K28,'2012'!K28,'2013'!K28,'2014'!K28)</f>
        <v>56943.8</v>
      </c>
      <c r="L13" s="22">
        <f>SUM('2010'!L28,'2011'!L28,'2012'!L28,'2013'!L28,'2014'!L28)</f>
        <v>0</v>
      </c>
      <c r="M13" s="22">
        <f>SUM('2010'!M28,'2011'!M28,'2012'!M28,'2013'!M28,'2014'!M28)</f>
        <v>0</v>
      </c>
      <c r="N13" s="22">
        <f>SUM('2010'!N28,'2011'!N28,'2012'!N28,'2013'!N28,'2014'!N28)</f>
        <v>0</v>
      </c>
      <c r="O13" s="22">
        <f>SUM('2010'!O28,'2011'!O28,'2012'!O28,'2013'!O28,'2014'!O28)</f>
        <v>1315</v>
      </c>
      <c r="P13" s="22">
        <f>SUM('2010'!P28,'2011'!P28,'2012'!P28,'2013'!P28,'2014'!P28)</f>
        <v>1685.8974358974358</v>
      </c>
    </row>
    <row r="14" spans="1:16" x14ac:dyDescent="0.25">
      <c r="A14" s="36"/>
      <c r="B14" s="37" t="s">
        <v>96</v>
      </c>
      <c r="C14" s="22">
        <f>SUM('2010'!C29,'2011'!C29,'2012'!C29,'2013'!C29,'2014'!C29)</f>
        <v>302217.07999999996</v>
      </c>
      <c r="D14" s="22">
        <f>SUM('2010'!D29,'2011'!D29,'2012'!D29,'2013'!D29,'2014'!D29)</f>
        <v>295993</v>
      </c>
      <c r="E14" s="22">
        <f>SUM('2010'!E29,'2011'!E29,'2012'!E29,'2013'!E29,'2014'!E29)</f>
        <v>252078</v>
      </c>
      <c r="F14" s="22">
        <f>SUM('2010'!F29,'2011'!F29,'2012'!F29,'2013'!F29,'2014'!F29)</f>
        <v>371298.04</v>
      </c>
      <c r="G14" s="22">
        <f>SUM('2010'!G29,'2011'!G29,'2012'!G29,'2013'!G29,'2014'!G29)</f>
        <v>262959</v>
      </c>
      <c r="H14" s="22">
        <f>SUM('2010'!H29,'2011'!H29,'2012'!H29,'2013'!H29,'2014'!H29)</f>
        <v>192841.21000000002</v>
      </c>
      <c r="I14" s="22">
        <f>SUM('2010'!I29,'2011'!I29,'2012'!I29,'2013'!I29,'2014'!I29)</f>
        <v>250539.61</v>
      </c>
      <c r="J14" s="22">
        <f>SUM('2010'!J29,'2011'!J29,'2012'!J29,'2013'!J29,'2014'!J29)</f>
        <v>230980</v>
      </c>
      <c r="K14" s="22">
        <f>SUM('2010'!K29,'2011'!K29,'2012'!K29,'2013'!K29,'2014'!K29)</f>
        <v>81562.476899999994</v>
      </c>
      <c r="L14" s="22">
        <f>SUM('2010'!L29,'2011'!L29,'2012'!L29,'2013'!L29,'2014'!L29)</f>
        <v>254767.97999999998</v>
      </c>
      <c r="M14" s="22">
        <f>SUM('2010'!M29,'2011'!M29,'2012'!M29,'2013'!M29,'2014'!M29)</f>
        <v>87448.92</v>
      </c>
      <c r="N14" s="22">
        <f>SUM('2010'!N29,'2011'!N29,'2012'!N29,'2013'!N29,'2014'!N29)</f>
        <v>84564</v>
      </c>
      <c r="O14" s="22">
        <f>SUM('2010'!O29,'2011'!O29,'2012'!O29,'2013'!O29,'2014'!O29)</f>
        <v>103363</v>
      </c>
      <c r="P14" s="22">
        <f>SUM('2010'!P29,'2011'!P29,'2012'!P29,'2013'!P29,'2014'!P29)</f>
        <v>132516.66666666666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30.140625" customWidth="1"/>
    <col min="3" max="15" width="13.7109375" customWidth="1"/>
  </cols>
  <sheetData>
    <row r="1" spans="1:16" ht="27.75" x14ac:dyDescent="0.45">
      <c r="A1" s="137" t="s">
        <v>163</v>
      </c>
      <c r="B1" s="113"/>
      <c r="C1" s="113"/>
      <c r="D1" s="114"/>
      <c r="E1" s="115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6" s="124" customFormat="1" ht="12" x14ac:dyDescent="0.2">
      <c r="A2" s="139" t="s">
        <v>185</v>
      </c>
    </row>
    <row r="3" spans="1:16" ht="42" customHeight="1" x14ac:dyDescent="0.35">
      <c r="B3" s="113"/>
      <c r="C3" s="124" t="s">
        <v>141</v>
      </c>
      <c r="D3" s="124" t="s">
        <v>142</v>
      </c>
      <c r="E3" s="124" t="s">
        <v>143</v>
      </c>
      <c r="F3" s="124" t="s">
        <v>144</v>
      </c>
      <c r="G3" s="124" t="s">
        <v>145</v>
      </c>
      <c r="H3" s="124" t="s">
        <v>146</v>
      </c>
      <c r="I3" s="124" t="s">
        <v>147</v>
      </c>
      <c r="J3" s="124" t="s">
        <v>153</v>
      </c>
      <c r="K3" s="124" t="s">
        <v>148</v>
      </c>
      <c r="L3" s="124" t="s">
        <v>149</v>
      </c>
      <c r="M3" s="124" t="s">
        <v>152</v>
      </c>
      <c r="N3" s="124" t="s">
        <v>150</v>
      </c>
      <c r="O3" s="124" t="s">
        <v>151</v>
      </c>
    </row>
    <row r="4" spans="1:16" ht="15.75" x14ac:dyDescent="0.25">
      <c r="A4" s="18" t="s">
        <v>164</v>
      </c>
      <c r="B4" s="1" t="s">
        <v>165</v>
      </c>
      <c r="C4" s="2" t="s">
        <v>124</v>
      </c>
      <c r="D4" s="2" t="s">
        <v>125</v>
      </c>
      <c r="E4" s="2" t="s">
        <v>138</v>
      </c>
      <c r="F4" s="2" t="s">
        <v>126</v>
      </c>
      <c r="G4" s="2" t="s">
        <v>127</v>
      </c>
      <c r="H4" s="2" t="s">
        <v>128</v>
      </c>
      <c r="I4" s="2" t="s">
        <v>129</v>
      </c>
      <c r="J4" s="2" t="s">
        <v>130</v>
      </c>
      <c r="K4" s="2" t="s">
        <v>139</v>
      </c>
      <c r="L4" s="19" t="s">
        <v>131</v>
      </c>
      <c r="M4" s="2" t="s">
        <v>132</v>
      </c>
      <c r="N4" s="2" t="s">
        <v>133</v>
      </c>
      <c r="O4" s="2" t="s">
        <v>140</v>
      </c>
    </row>
    <row r="5" spans="1:16" ht="27.75" x14ac:dyDescent="0.45">
      <c r="A5" s="11">
        <v>2015</v>
      </c>
      <c r="B5" s="11"/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11"/>
    </row>
    <row r="6" spans="1:16" x14ac:dyDescent="0.25">
      <c r="B6" s="122" t="s">
        <v>166</v>
      </c>
      <c r="C6" s="111"/>
      <c r="D6" s="16"/>
      <c r="E6" s="17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</row>
    <row r="7" spans="1:16" x14ac:dyDescent="0.25">
      <c r="A7" s="111"/>
      <c r="B7" s="120" t="s">
        <v>169</v>
      </c>
      <c r="C7" s="117">
        <v>615</v>
      </c>
      <c r="D7" s="117">
        <v>1066</v>
      </c>
      <c r="E7" s="117">
        <v>1085</v>
      </c>
      <c r="F7" s="117">
        <v>1138</v>
      </c>
      <c r="G7" s="117">
        <v>468</v>
      </c>
      <c r="H7" s="117">
        <v>306</v>
      </c>
      <c r="I7" s="117">
        <v>900</v>
      </c>
      <c r="J7" s="117">
        <v>341</v>
      </c>
      <c r="K7" s="118">
        <v>253</v>
      </c>
      <c r="L7" s="117">
        <v>303</v>
      </c>
      <c r="M7" s="119">
        <v>349</v>
      </c>
      <c r="N7" s="117">
        <v>195</v>
      </c>
      <c r="O7" s="117">
        <v>162</v>
      </c>
      <c r="P7" s="111"/>
    </row>
    <row r="8" spans="1:16" x14ac:dyDescent="0.25">
      <c r="A8" s="111"/>
      <c r="B8" s="122" t="s">
        <v>167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11"/>
    </row>
    <row r="9" spans="1:16" x14ac:dyDescent="0.25">
      <c r="A9" s="111"/>
      <c r="B9" s="120" t="s">
        <v>169</v>
      </c>
      <c r="C9" s="117">
        <v>4420</v>
      </c>
      <c r="D9" s="117">
        <v>4101</v>
      </c>
      <c r="E9" s="117">
        <v>3662</v>
      </c>
      <c r="F9" s="117">
        <v>5268</v>
      </c>
      <c r="G9" s="117">
        <v>3468</v>
      </c>
      <c r="H9" s="117">
        <v>2018</v>
      </c>
      <c r="I9" s="117">
        <v>3814</v>
      </c>
      <c r="J9" s="117">
        <v>2967</v>
      </c>
      <c r="K9" s="118">
        <v>1026</v>
      </c>
      <c r="L9" s="117">
        <v>4739</v>
      </c>
      <c r="M9" s="119">
        <v>2562</v>
      </c>
      <c r="N9" s="117">
        <v>2227</v>
      </c>
      <c r="O9" s="117">
        <v>2764</v>
      </c>
      <c r="P9" s="111"/>
    </row>
    <row r="10" spans="1:16" x14ac:dyDescent="0.25">
      <c r="A10" s="111"/>
      <c r="B10" s="12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</row>
    <row r="11" spans="1:16" x14ac:dyDescent="0.25">
      <c r="A11" s="111"/>
      <c r="B11" s="121" t="s">
        <v>50</v>
      </c>
      <c r="C11" s="110">
        <v>1187056</v>
      </c>
      <c r="D11" s="110">
        <v>955288</v>
      </c>
      <c r="E11" s="110">
        <v>888697</v>
      </c>
      <c r="F11" s="110">
        <v>1652545</v>
      </c>
      <c r="G11" s="110">
        <v>1015311</v>
      </c>
      <c r="H11" s="110">
        <v>694123</v>
      </c>
      <c r="I11" s="110">
        <v>808621</v>
      </c>
      <c r="J11" s="110">
        <v>684905</v>
      </c>
      <c r="K11" s="110">
        <v>304398</v>
      </c>
      <c r="L11" s="110">
        <v>1680148</v>
      </c>
      <c r="M11" s="110">
        <v>880790</v>
      </c>
      <c r="N11" s="110">
        <v>787983</v>
      </c>
      <c r="O11" s="110">
        <v>933346</v>
      </c>
      <c r="P11" s="111"/>
    </row>
    <row r="12" spans="1:16" x14ac:dyDescent="0.25">
      <c r="A12" s="111"/>
      <c r="B12" s="121" t="s">
        <v>51</v>
      </c>
      <c r="C12" s="110">
        <v>297028</v>
      </c>
      <c r="D12" s="110">
        <v>248691</v>
      </c>
      <c r="E12" s="110">
        <v>249609</v>
      </c>
      <c r="F12" s="110">
        <v>397812</v>
      </c>
      <c r="G12" s="110">
        <v>254377</v>
      </c>
      <c r="H12" s="110">
        <v>160205</v>
      </c>
      <c r="I12" s="110">
        <v>200159</v>
      </c>
      <c r="J12" s="110">
        <v>169850</v>
      </c>
      <c r="K12" s="110">
        <v>60963</v>
      </c>
      <c r="L12" s="110">
        <v>407637</v>
      </c>
      <c r="M12" s="110">
        <v>209539</v>
      </c>
      <c r="N12" s="110">
        <v>163383</v>
      </c>
      <c r="O12" s="110">
        <v>255678</v>
      </c>
      <c r="P12" s="111"/>
    </row>
    <row r="13" spans="1:16" x14ac:dyDescent="0.25">
      <c r="A13" s="111"/>
      <c r="B13" s="121" t="s">
        <v>52</v>
      </c>
      <c r="C13" s="110">
        <v>421829</v>
      </c>
      <c r="D13" s="110">
        <v>342063</v>
      </c>
      <c r="E13" s="110">
        <v>314554</v>
      </c>
      <c r="F13" s="110">
        <v>473611</v>
      </c>
      <c r="G13" s="110">
        <v>338463</v>
      </c>
      <c r="H13" s="110">
        <v>205098</v>
      </c>
      <c r="I13" s="110">
        <v>252935</v>
      </c>
      <c r="J13" s="110">
        <v>219949</v>
      </c>
      <c r="K13" s="110">
        <v>91048</v>
      </c>
      <c r="L13" s="110">
        <v>422950</v>
      </c>
      <c r="M13" s="110">
        <v>220314</v>
      </c>
      <c r="N13" s="110">
        <v>188293</v>
      </c>
      <c r="O13" s="110">
        <v>277544</v>
      </c>
      <c r="P13" s="111"/>
    </row>
    <row r="14" spans="1:16" x14ac:dyDescent="0.25">
      <c r="A14" s="111"/>
      <c r="B14" s="121" t="s">
        <v>53</v>
      </c>
      <c r="C14" s="110"/>
      <c r="D14" s="110"/>
      <c r="E14" s="110"/>
      <c r="F14" s="110"/>
      <c r="G14" s="110"/>
      <c r="H14" s="110"/>
      <c r="I14" s="110">
        <v>23835</v>
      </c>
      <c r="J14" s="110">
        <v>14158</v>
      </c>
      <c r="K14" s="110"/>
      <c r="L14" s="110">
        <v>8455</v>
      </c>
      <c r="M14" s="110"/>
      <c r="N14" s="110"/>
      <c r="O14" s="110"/>
      <c r="P14" s="111"/>
    </row>
    <row r="15" spans="1:16" x14ac:dyDescent="0.25">
      <c r="A15" s="111"/>
      <c r="B15" s="121" t="s">
        <v>54</v>
      </c>
      <c r="C15" s="110"/>
      <c r="D15" s="110"/>
      <c r="E15" s="110"/>
      <c r="F15" s="110"/>
      <c r="G15" s="110"/>
      <c r="H15" s="110"/>
      <c r="I15" s="110">
        <v>21838</v>
      </c>
      <c r="J15" s="110">
        <v>13505</v>
      </c>
      <c r="K15" s="110"/>
      <c r="L15" s="110"/>
      <c r="M15" s="110"/>
      <c r="N15" s="110"/>
      <c r="O15" s="110"/>
      <c r="P15" s="111"/>
    </row>
    <row r="16" spans="1:16" x14ac:dyDescent="0.25">
      <c r="A16" s="111"/>
      <c r="B16" s="121" t="s">
        <v>56</v>
      </c>
      <c r="C16" s="110">
        <v>62996</v>
      </c>
      <c r="D16" s="110">
        <v>50768</v>
      </c>
      <c r="E16" s="110">
        <v>51096</v>
      </c>
      <c r="F16" s="110">
        <v>77048</v>
      </c>
      <c r="G16" s="110">
        <v>53359</v>
      </c>
      <c r="H16" s="110">
        <v>38873</v>
      </c>
      <c r="I16" s="110">
        <v>41722</v>
      </c>
      <c r="J16" s="110">
        <v>38480</v>
      </c>
      <c r="K16" s="110">
        <v>18266</v>
      </c>
      <c r="L16" s="110"/>
      <c r="M16" s="110"/>
      <c r="N16" s="110">
        <v>23312</v>
      </c>
      <c r="O16" s="110">
        <v>33039</v>
      </c>
      <c r="P16" s="111"/>
    </row>
    <row r="17" spans="1:16" x14ac:dyDescent="0.25">
      <c r="A17" s="111"/>
      <c r="B17" s="121" t="s">
        <v>137</v>
      </c>
      <c r="C17" s="110">
        <v>83408</v>
      </c>
      <c r="D17" s="110">
        <v>76344</v>
      </c>
      <c r="E17" s="110">
        <v>84202</v>
      </c>
      <c r="F17" s="110">
        <v>88363</v>
      </c>
      <c r="G17" s="110">
        <v>59208</v>
      </c>
      <c r="H17" s="110">
        <v>43494</v>
      </c>
      <c r="I17" s="110">
        <v>63111</v>
      </c>
      <c r="J17" s="110">
        <v>12571</v>
      </c>
      <c r="K17" s="110"/>
      <c r="L17" s="110">
        <v>63889</v>
      </c>
      <c r="M17" s="110">
        <v>86712</v>
      </c>
      <c r="N17" s="110">
        <v>82751</v>
      </c>
      <c r="O17" s="110">
        <v>69170</v>
      </c>
      <c r="P17" s="111"/>
    </row>
    <row r="18" spans="1:16" x14ac:dyDescent="0.25">
      <c r="A18" s="111"/>
      <c r="B18" s="121" t="s">
        <v>121</v>
      </c>
      <c r="C18" s="110">
        <v>143763</v>
      </c>
      <c r="D18" s="110">
        <v>110024</v>
      </c>
      <c r="E18" s="110">
        <v>149354</v>
      </c>
      <c r="F18" s="110">
        <v>111767</v>
      </c>
      <c r="G18" s="110">
        <v>97350</v>
      </c>
      <c r="H18" s="110">
        <v>82823</v>
      </c>
      <c r="I18" s="110">
        <v>77141</v>
      </c>
      <c r="J18" s="110">
        <v>87730</v>
      </c>
      <c r="K18" s="110">
        <v>112769</v>
      </c>
      <c r="L18" s="110">
        <v>40862</v>
      </c>
      <c r="M18" s="110"/>
      <c r="N18" s="110">
        <v>26682</v>
      </c>
      <c r="O18" s="110">
        <v>17586</v>
      </c>
      <c r="P18" s="111"/>
    </row>
    <row r="19" spans="1:16" x14ac:dyDescent="0.25">
      <c r="A19" s="111"/>
      <c r="B19" s="121" t="s">
        <v>122</v>
      </c>
      <c r="C19" s="110">
        <v>134805</v>
      </c>
      <c r="D19" s="110">
        <v>104250</v>
      </c>
      <c r="E19" s="110">
        <v>117581</v>
      </c>
      <c r="F19" s="110">
        <v>162510</v>
      </c>
      <c r="G19" s="110">
        <v>66689</v>
      </c>
      <c r="H19" s="110">
        <v>92930</v>
      </c>
      <c r="I19" s="110">
        <v>76230</v>
      </c>
      <c r="J19" s="110">
        <v>94299</v>
      </c>
      <c r="K19" s="110"/>
      <c r="L19" s="110"/>
      <c r="M19" s="110"/>
      <c r="N19" s="110"/>
      <c r="O19" s="110">
        <v>9946</v>
      </c>
      <c r="P19" s="111"/>
    </row>
    <row r="20" spans="1:16" x14ac:dyDescent="0.25">
      <c r="A20" s="111"/>
      <c r="B20" s="121" t="s">
        <v>123</v>
      </c>
      <c r="C20" s="110">
        <v>164958</v>
      </c>
      <c r="D20" s="110">
        <v>118909</v>
      </c>
      <c r="E20" s="110">
        <v>122228</v>
      </c>
      <c r="F20" s="110">
        <v>172573</v>
      </c>
      <c r="G20" s="110">
        <v>123027</v>
      </c>
      <c r="H20" s="110">
        <v>88401</v>
      </c>
      <c r="I20" s="110">
        <v>98439</v>
      </c>
      <c r="J20" s="110">
        <v>95162</v>
      </c>
      <c r="K20" s="110">
        <v>50907</v>
      </c>
      <c r="L20" s="110">
        <v>76351</v>
      </c>
      <c r="M20" s="110">
        <v>43093</v>
      </c>
      <c r="N20" s="110">
        <v>62479</v>
      </c>
      <c r="O20" s="110">
        <v>58656</v>
      </c>
      <c r="P20" s="111"/>
    </row>
    <row r="21" spans="1:16" x14ac:dyDescent="0.25">
      <c r="A21" s="111"/>
      <c r="B21" s="121" t="s">
        <v>134</v>
      </c>
      <c r="C21" s="110">
        <v>286279</v>
      </c>
      <c r="D21" s="110">
        <v>170771</v>
      </c>
      <c r="E21" s="110">
        <v>173437</v>
      </c>
      <c r="F21" s="110">
        <v>212246</v>
      </c>
      <c r="G21" s="110">
        <v>139548</v>
      </c>
      <c r="H21" s="110">
        <v>109295</v>
      </c>
      <c r="I21" s="110">
        <v>162362</v>
      </c>
      <c r="J21" s="110">
        <v>160301</v>
      </c>
      <c r="K21" s="110">
        <v>75783</v>
      </c>
      <c r="L21" s="110">
        <v>387320</v>
      </c>
      <c r="M21" s="110">
        <v>126096</v>
      </c>
      <c r="N21" s="110">
        <v>129574</v>
      </c>
      <c r="O21" s="110">
        <v>163652</v>
      </c>
      <c r="P21" s="111"/>
    </row>
    <row r="22" spans="1:16" x14ac:dyDescent="0.25">
      <c r="A22" s="111"/>
      <c r="B22" s="121" t="s">
        <v>135</v>
      </c>
      <c r="C22" s="110"/>
      <c r="D22" s="110"/>
      <c r="E22" s="110"/>
      <c r="F22" s="110"/>
      <c r="G22" s="110"/>
      <c r="H22" s="110"/>
      <c r="I22" s="110"/>
      <c r="J22" s="110"/>
      <c r="K22" s="110">
        <v>23275</v>
      </c>
      <c r="L22" s="110"/>
      <c r="M22" s="110"/>
      <c r="N22" s="110"/>
      <c r="O22" s="110"/>
      <c r="P22" s="111"/>
    </row>
    <row r="23" spans="1:16" x14ac:dyDescent="0.25">
      <c r="A23" s="111"/>
      <c r="B23" s="121" t="s">
        <v>136</v>
      </c>
      <c r="C23" s="110"/>
      <c r="D23" s="110"/>
      <c r="E23" s="110"/>
      <c r="F23" s="110"/>
      <c r="G23" s="110"/>
      <c r="H23" s="110"/>
      <c r="I23" s="110"/>
      <c r="J23" s="110"/>
      <c r="K23" s="110">
        <v>18100</v>
      </c>
      <c r="L23" s="110"/>
      <c r="M23" s="110"/>
      <c r="N23" s="110"/>
      <c r="O23" s="110"/>
      <c r="P23" s="111"/>
    </row>
    <row r="24" spans="1:16" x14ac:dyDescent="0.25">
      <c r="A24" s="111"/>
      <c r="B24" s="121" t="s">
        <v>168</v>
      </c>
      <c r="C24" s="110">
        <v>1637877</v>
      </c>
      <c r="D24" s="110">
        <v>1923892</v>
      </c>
      <c r="E24" s="110">
        <v>1511242</v>
      </c>
      <c r="F24" s="110">
        <v>1919524</v>
      </c>
      <c r="G24" s="110">
        <v>1320668</v>
      </c>
      <c r="H24" s="110">
        <v>502757</v>
      </c>
      <c r="I24" s="110">
        <v>1987607</v>
      </c>
      <c r="J24" s="110">
        <v>1376090</v>
      </c>
      <c r="K24" s="110">
        <v>270491</v>
      </c>
      <c r="L24" s="110">
        <v>1651388</v>
      </c>
      <c r="M24" s="110">
        <v>995456</v>
      </c>
      <c r="N24" s="110"/>
      <c r="O24" s="110">
        <v>945384</v>
      </c>
      <c r="P24" s="111"/>
    </row>
    <row r="25" spans="1:16" x14ac:dyDescent="0.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</row>
    <row r="26" spans="1:16" ht="27.75" x14ac:dyDescent="0.45">
      <c r="A26" s="11">
        <v>2014</v>
      </c>
      <c r="B26" s="11"/>
      <c r="C26" s="11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11"/>
    </row>
    <row r="27" spans="1:16" x14ac:dyDescent="0.25">
      <c r="B27" s="122" t="s">
        <v>166</v>
      </c>
      <c r="C27" s="111"/>
      <c r="D27" s="16"/>
      <c r="E27" s="17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</row>
    <row r="28" spans="1:16" x14ac:dyDescent="0.25">
      <c r="A28" s="111"/>
      <c r="B28" s="120" t="s">
        <v>169</v>
      </c>
      <c r="C28" s="117">
        <v>783</v>
      </c>
      <c r="D28" s="117">
        <v>1125</v>
      </c>
      <c r="E28" s="117">
        <v>1086</v>
      </c>
      <c r="F28" s="117">
        <v>1298</v>
      </c>
      <c r="G28" s="117">
        <v>573</v>
      </c>
      <c r="H28" s="117">
        <v>265</v>
      </c>
      <c r="I28" s="117">
        <v>723</v>
      </c>
      <c r="J28" s="117">
        <v>457</v>
      </c>
      <c r="K28" s="118">
        <v>249</v>
      </c>
      <c r="L28" s="117">
        <v>339</v>
      </c>
      <c r="M28" s="119">
        <v>127</v>
      </c>
      <c r="N28" s="117">
        <v>173</v>
      </c>
      <c r="O28" s="117">
        <v>164</v>
      </c>
      <c r="P28" s="111"/>
    </row>
    <row r="29" spans="1:16" x14ac:dyDescent="0.25">
      <c r="A29" s="111"/>
      <c r="B29" s="122" t="s">
        <v>167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11"/>
    </row>
    <row r="30" spans="1:16" x14ac:dyDescent="0.25">
      <c r="A30" s="111"/>
      <c r="B30" s="120" t="s">
        <v>169</v>
      </c>
      <c r="C30" s="117">
        <v>4329</v>
      </c>
      <c r="D30" s="117">
        <v>3891</v>
      </c>
      <c r="E30" s="117">
        <v>3373</v>
      </c>
      <c r="F30" s="117">
        <v>4969</v>
      </c>
      <c r="G30" s="117">
        <v>3017</v>
      </c>
      <c r="H30" s="117">
        <v>1908</v>
      </c>
      <c r="I30" s="117">
        <v>3468</v>
      </c>
      <c r="J30" s="117">
        <v>3560</v>
      </c>
      <c r="K30" s="118">
        <v>939</v>
      </c>
      <c r="L30" s="117">
        <v>4744</v>
      </c>
      <c r="M30" s="119">
        <v>2631</v>
      </c>
      <c r="N30" s="117">
        <v>2129</v>
      </c>
      <c r="O30" s="117">
        <v>2527</v>
      </c>
      <c r="P30" s="111"/>
    </row>
    <row r="31" spans="1:16" x14ac:dyDescent="0.25">
      <c r="A31" s="111"/>
      <c r="B31" s="12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</row>
    <row r="32" spans="1:16" x14ac:dyDescent="0.25">
      <c r="A32" s="111"/>
      <c r="B32" s="121" t="s">
        <v>50</v>
      </c>
      <c r="C32" s="110">
        <v>1144193</v>
      </c>
      <c r="D32" s="110">
        <v>1098142</v>
      </c>
      <c r="E32" s="110">
        <v>858132</v>
      </c>
      <c r="F32" s="110">
        <v>1594707</v>
      </c>
      <c r="G32" s="110">
        <v>979775</v>
      </c>
      <c r="H32" s="110">
        <v>669807</v>
      </c>
      <c r="I32" s="110">
        <v>926384</v>
      </c>
      <c r="J32" s="110">
        <v>782566</v>
      </c>
      <c r="K32" s="110">
        <v>293735</v>
      </c>
      <c r="L32" s="110">
        <v>1976477</v>
      </c>
      <c r="M32" s="110">
        <v>849937</v>
      </c>
      <c r="N32" s="110">
        <v>760146</v>
      </c>
      <c r="O32" s="110">
        <v>900524</v>
      </c>
      <c r="P32" s="111"/>
    </row>
    <row r="33" spans="1:16" x14ac:dyDescent="0.25">
      <c r="A33" s="111"/>
      <c r="B33" s="121" t="s">
        <v>51</v>
      </c>
      <c r="C33" s="110">
        <v>260036</v>
      </c>
      <c r="D33" s="110">
        <v>268441</v>
      </c>
      <c r="E33" s="110">
        <v>192004</v>
      </c>
      <c r="F33" s="110">
        <v>364651</v>
      </c>
      <c r="G33" s="110">
        <v>218501</v>
      </c>
      <c r="H33" s="110">
        <v>132627</v>
      </c>
      <c r="I33" s="110">
        <v>206058</v>
      </c>
      <c r="J33" s="110">
        <v>175322</v>
      </c>
      <c r="K33" s="110">
        <v>62226</v>
      </c>
      <c r="L33" s="110">
        <v>473175</v>
      </c>
      <c r="M33" s="110">
        <v>196814</v>
      </c>
      <c r="N33" s="110">
        <v>164127</v>
      </c>
      <c r="O33" s="110">
        <v>225947</v>
      </c>
      <c r="P33" s="111"/>
    </row>
    <row r="34" spans="1:16" x14ac:dyDescent="0.25">
      <c r="A34" s="111"/>
      <c r="B34" s="121" t="s">
        <v>52</v>
      </c>
      <c r="C34" s="110">
        <v>415501</v>
      </c>
      <c r="D34" s="110">
        <v>394345</v>
      </c>
      <c r="E34" s="110">
        <v>295478</v>
      </c>
      <c r="F34" s="110">
        <v>495851</v>
      </c>
      <c r="G34" s="110">
        <v>323930</v>
      </c>
      <c r="H34" s="110">
        <v>203911</v>
      </c>
      <c r="I34" s="110">
        <v>306879</v>
      </c>
      <c r="J34" s="110">
        <v>285570</v>
      </c>
      <c r="K34" s="110">
        <v>98020</v>
      </c>
      <c r="L34" s="110">
        <v>561572</v>
      </c>
      <c r="M34" s="110">
        <v>239140</v>
      </c>
      <c r="N34" s="110">
        <v>210311</v>
      </c>
      <c r="O34" s="110">
        <v>289071</v>
      </c>
      <c r="P34" s="111"/>
    </row>
    <row r="35" spans="1:16" x14ac:dyDescent="0.25">
      <c r="A35" s="111"/>
      <c r="B35" s="121" t="s">
        <v>53</v>
      </c>
      <c r="C35" s="110"/>
      <c r="D35" s="110"/>
      <c r="E35" s="110"/>
      <c r="F35" s="110"/>
      <c r="G35" s="110"/>
      <c r="H35" s="110"/>
      <c r="I35" s="110">
        <v>27640</v>
      </c>
      <c r="J35" s="110">
        <v>17774</v>
      </c>
      <c r="K35" s="110"/>
      <c r="L35" s="110">
        <v>11016</v>
      </c>
      <c r="M35" s="110"/>
      <c r="N35" s="110"/>
      <c r="O35" s="110"/>
      <c r="P35" s="111"/>
    </row>
    <row r="36" spans="1:16" x14ac:dyDescent="0.25">
      <c r="A36" s="111"/>
      <c r="B36" s="121" t="s">
        <v>54</v>
      </c>
      <c r="C36" s="110"/>
      <c r="D36" s="110"/>
      <c r="E36" s="110"/>
      <c r="F36" s="110"/>
      <c r="G36" s="110"/>
      <c r="H36" s="110"/>
      <c r="I36" s="110">
        <v>24561</v>
      </c>
      <c r="J36" s="110">
        <v>15234</v>
      </c>
      <c r="K36" s="110"/>
      <c r="L36" s="110"/>
      <c r="M36" s="110"/>
      <c r="N36" s="110"/>
      <c r="O36" s="110"/>
      <c r="P36" s="111"/>
    </row>
    <row r="37" spans="1:16" x14ac:dyDescent="0.25">
      <c r="A37" s="111"/>
      <c r="B37" s="121" t="s">
        <v>56</v>
      </c>
      <c r="C37" s="110">
        <v>62996</v>
      </c>
      <c r="D37" s="110">
        <v>61890</v>
      </c>
      <c r="E37" s="110">
        <v>51096</v>
      </c>
      <c r="F37" s="110">
        <v>77048</v>
      </c>
      <c r="G37" s="110">
        <v>53359</v>
      </c>
      <c r="H37" s="110">
        <v>38873</v>
      </c>
      <c r="I37" s="110">
        <v>50862</v>
      </c>
      <c r="J37" s="110">
        <v>46910</v>
      </c>
      <c r="K37" s="110">
        <v>18267</v>
      </c>
      <c r="L37" s="110">
        <v>60761</v>
      </c>
      <c r="M37" s="110" t="s">
        <v>55</v>
      </c>
      <c r="N37" s="110">
        <v>23311</v>
      </c>
      <c r="O37" s="110">
        <v>33039</v>
      </c>
      <c r="P37" s="111"/>
    </row>
    <row r="38" spans="1:16" x14ac:dyDescent="0.25">
      <c r="A38" s="111"/>
      <c r="B38" s="121" t="s">
        <v>137</v>
      </c>
      <c r="C38" s="110">
        <v>76971</v>
      </c>
      <c r="D38" s="110">
        <v>70448</v>
      </c>
      <c r="E38" s="110">
        <v>77705</v>
      </c>
      <c r="F38" s="110">
        <v>78197</v>
      </c>
      <c r="G38" s="110">
        <v>54679</v>
      </c>
      <c r="H38" s="110">
        <v>32813</v>
      </c>
      <c r="I38" s="110">
        <v>58284</v>
      </c>
      <c r="J38" s="110">
        <v>11610</v>
      </c>
      <c r="K38" s="110"/>
      <c r="L38" s="110">
        <v>59002</v>
      </c>
      <c r="M38" s="110">
        <v>80070</v>
      </c>
      <c r="N38" s="110">
        <v>76365</v>
      </c>
      <c r="O38" s="110">
        <v>63830</v>
      </c>
      <c r="P38" s="111"/>
    </row>
    <row r="39" spans="1:16" x14ac:dyDescent="0.25">
      <c r="A39" s="111"/>
      <c r="B39" s="121" t="s">
        <v>121</v>
      </c>
      <c r="C39" s="110">
        <v>140945</v>
      </c>
      <c r="D39" s="110">
        <v>107867</v>
      </c>
      <c r="E39" s="110">
        <v>146426</v>
      </c>
      <c r="F39" s="110">
        <v>109575</v>
      </c>
      <c r="G39" s="110">
        <v>95441</v>
      </c>
      <c r="H39" s="110">
        <v>81199</v>
      </c>
      <c r="I39" s="110">
        <v>75628</v>
      </c>
      <c r="J39" s="110">
        <v>86009</v>
      </c>
      <c r="K39" s="110">
        <v>110585</v>
      </c>
      <c r="L39" s="110">
        <v>40061</v>
      </c>
      <c r="M39" s="110"/>
      <c r="N39" s="110">
        <v>26159</v>
      </c>
      <c r="O39" s="110">
        <v>17241</v>
      </c>
      <c r="P39" s="111"/>
    </row>
    <row r="40" spans="1:16" x14ac:dyDescent="0.25">
      <c r="A40" s="111"/>
      <c r="B40" s="121" t="s">
        <v>122</v>
      </c>
      <c r="C40" s="110">
        <v>134805</v>
      </c>
      <c r="D40" s="110">
        <v>104250</v>
      </c>
      <c r="E40" s="110">
        <v>117581</v>
      </c>
      <c r="F40" s="110">
        <v>162510</v>
      </c>
      <c r="G40" s="110">
        <v>66689</v>
      </c>
      <c r="H40" s="110">
        <v>92930</v>
      </c>
      <c r="I40" s="110">
        <v>76230</v>
      </c>
      <c r="J40" s="110">
        <v>94299</v>
      </c>
      <c r="K40" s="110"/>
      <c r="L40" s="110"/>
      <c r="M40" s="110"/>
      <c r="N40" s="110"/>
      <c r="O40" s="110">
        <v>9946</v>
      </c>
      <c r="P40" s="111"/>
    </row>
    <row r="41" spans="1:16" x14ac:dyDescent="0.25">
      <c r="A41" s="111"/>
      <c r="B41" s="121" t="s">
        <v>123</v>
      </c>
      <c r="C41" s="110">
        <v>135732</v>
      </c>
      <c r="D41" s="110">
        <v>95557</v>
      </c>
      <c r="E41" s="110">
        <v>92657</v>
      </c>
      <c r="F41" s="110">
        <v>140099</v>
      </c>
      <c r="G41" s="110">
        <v>95224</v>
      </c>
      <c r="H41" s="110">
        <v>71146</v>
      </c>
      <c r="I41" s="110">
        <v>79795</v>
      </c>
      <c r="J41" s="110">
        <v>75989</v>
      </c>
      <c r="K41" s="110">
        <v>42545</v>
      </c>
      <c r="L41" s="110">
        <v>63119</v>
      </c>
      <c r="M41" s="110">
        <v>33757</v>
      </c>
      <c r="N41" s="110">
        <v>53105</v>
      </c>
      <c r="O41" s="110">
        <v>48684</v>
      </c>
      <c r="P41" s="111"/>
    </row>
    <row r="42" spans="1:16" x14ac:dyDescent="0.25">
      <c r="A42" s="111"/>
      <c r="B42" s="121" t="s">
        <v>134</v>
      </c>
      <c r="C42" s="110">
        <v>275523</v>
      </c>
      <c r="D42" s="110">
        <v>164303</v>
      </c>
      <c r="E42" s="110">
        <v>168492</v>
      </c>
      <c r="F42" s="110">
        <v>205553</v>
      </c>
      <c r="G42" s="110">
        <v>135488</v>
      </c>
      <c r="H42" s="110">
        <v>87232</v>
      </c>
      <c r="I42" s="110">
        <v>156688</v>
      </c>
      <c r="J42" s="110">
        <v>153280</v>
      </c>
      <c r="K42" s="110">
        <v>71535</v>
      </c>
      <c r="L42" s="110">
        <v>374385</v>
      </c>
      <c r="M42" s="110">
        <v>97081</v>
      </c>
      <c r="N42" s="110">
        <v>125800</v>
      </c>
      <c r="O42" s="110">
        <v>154401</v>
      </c>
      <c r="P42" s="111"/>
    </row>
    <row r="43" spans="1:16" x14ac:dyDescent="0.25">
      <c r="A43" s="111"/>
      <c r="B43" s="121" t="s">
        <v>135</v>
      </c>
      <c r="C43" s="110"/>
      <c r="D43" s="110"/>
      <c r="E43" s="110"/>
      <c r="F43" s="110"/>
      <c r="G43" s="110"/>
      <c r="H43" s="110"/>
      <c r="I43" s="110"/>
      <c r="J43" s="110"/>
      <c r="K43" s="110">
        <v>21309</v>
      </c>
      <c r="L43" s="110"/>
      <c r="M43" s="110"/>
      <c r="N43" s="110"/>
      <c r="O43" s="110"/>
      <c r="P43" s="111"/>
    </row>
    <row r="44" spans="1:16" x14ac:dyDescent="0.25">
      <c r="A44" s="111"/>
      <c r="B44" s="121" t="s">
        <v>136</v>
      </c>
      <c r="C44" s="110"/>
      <c r="D44" s="110"/>
      <c r="E44" s="110"/>
      <c r="F44" s="110"/>
      <c r="G44" s="110"/>
      <c r="H44" s="110"/>
      <c r="I44" s="110"/>
      <c r="J44" s="110"/>
      <c r="K44" s="110">
        <v>15234</v>
      </c>
      <c r="L44" s="110"/>
      <c r="M44" s="110"/>
      <c r="N44" s="110"/>
      <c r="O44" s="110"/>
      <c r="P44" s="111"/>
    </row>
    <row r="45" spans="1:16" x14ac:dyDescent="0.25">
      <c r="A45" s="111"/>
      <c r="B45" s="121" t="s">
        <v>168</v>
      </c>
      <c r="C45" s="110">
        <v>1682298</v>
      </c>
      <c r="D45" s="110">
        <v>1525457</v>
      </c>
      <c r="E45" s="110">
        <v>1373428</v>
      </c>
      <c r="F45" s="110">
        <v>1740808</v>
      </c>
      <c r="G45" s="110">
        <v>993914</v>
      </c>
      <c r="H45" s="110">
        <v>497594</v>
      </c>
      <c r="I45" s="110">
        <v>1478991</v>
      </c>
      <c r="J45" s="110">
        <v>1815438</v>
      </c>
      <c r="K45" s="110">
        <v>205545</v>
      </c>
      <c r="L45" s="110">
        <v>1124432</v>
      </c>
      <c r="M45" s="110">
        <v>1134201</v>
      </c>
      <c r="N45" s="110"/>
      <c r="O45" s="110">
        <v>784240</v>
      </c>
      <c r="P45" s="111"/>
    </row>
    <row r="46" spans="1:16" x14ac:dyDescent="0.25">
      <c r="A46" s="111"/>
      <c r="B46" s="3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1"/>
    </row>
    <row r="47" spans="1:16" ht="27.75" x14ac:dyDescent="0.45">
      <c r="A47" s="11">
        <v>2013</v>
      </c>
      <c r="B47" s="11"/>
      <c r="C47" s="11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11"/>
    </row>
    <row r="48" spans="1:16" x14ac:dyDescent="0.25">
      <c r="B48" s="122" t="s">
        <v>166</v>
      </c>
      <c r="C48" s="111"/>
      <c r="D48" s="16"/>
      <c r="E48" s="17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</row>
    <row r="49" spans="1:16" x14ac:dyDescent="0.25">
      <c r="A49" s="111"/>
      <c r="B49" s="120" t="s">
        <v>169</v>
      </c>
      <c r="C49" s="117">
        <v>772</v>
      </c>
      <c r="D49" s="117">
        <v>1068</v>
      </c>
      <c r="E49" s="117">
        <v>1071</v>
      </c>
      <c r="F49" s="117">
        <v>1288</v>
      </c>
      <c r="G49" s="117">
        <v>663</v>
      </c>
      <c r="H49" s="117">
        <v>317</v>
      </c>
      <c r="I49" s="117">
        <v>820</v>
      </c>
      <c r="J49" s="117">
        <v>556</v>
      </c>
      <c r="K49" s="118">
        <v>223</v>
      </c>
      <c r="L49" s="117">
        <v>283</v>
      </c>
      <c r="M49" s="119">
        <v>130</v>
      </c>
      <c r="N49" s="117">
        <v>281</v>
      </c>
      <c r="O49" s="117">
        <v>206</v>
      </c>
      <c r="P49" s="111"/>
    </row>
    <row r="50" spans="1:16" x14ac:dyDescent="0.25">
      <c r="A50" s="111"/>
      <c r="B50" s="122" t="s">
        <v>167</v>
      </c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11"/>
    </row>
    <row r="51" spans="1:16" x14ac:dyDescent="0.25">
      <c r="A51" s="111"/>
      <c r="B51" s="120" t="s">
        <v>169</v>
      </c>
      <c r="C51" s="117">
        <v>4055</v>
      </c>
      <c r="D51" s="117">
        <v>3820</v>
      </c>
      <c r="E51" s="117">
        <v>3323</v>
      </c>
      <c r="F51" s="117">
        <v>4951</v>
      </c>
      <c r="G51" s="117">
        <v>3028</v>
      </c>
      <c r="H51" s="117">
        <v>1748</v>
      </c>
      <c r="I51" s="117">
        <v>3636</v>
      </c>
      <c r="J51" s="117">
        <v>3300</v>
      </c>
      <c r="K51" s="118">
        <v>879</v>
      </c>
      <c r="L51" s="117">
        <v>4877</v>
      </c>
      <c r="M51" s="119">
        <v>2453</v>
      </c>
      <c r="N51" s="117">
        <v>2131</v>
      </c>
      <c r="O51" s="117">
        <v>2344</v>
      </c>
      <c r="P51" s="111"/>
    </row>
    <row r="52" spans="1:16" x14ac:dyDescent="0.25">
      <c r="A52" s="111"/>
      <c r="B52" s="12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</row>
    <row r="53" spans="1:16" x14ac:dyDescent="0.25">
      <c r="A53" s="111"/>
      <c r="B53" s="121" t="s">
        <v>50</v>
      </c>
      <c r="C53" s="110">
        <v>1117643</v>
      </c>
      <c r="D53" s="110">
        <v>1072663</v>
      </c>
      <c r="E53" s="110">
        <v>834524</v>
      </c>
      <c r="F53" s="110">
        <v>1552987</v>
      </c>
      <c r="G53" s="110">
        <v>941332</v>
      </c>
      <c r="H53" s="110">
        <v>623996</v>
      </c>
      <c r="I53" s="110">
        <v>878820</v>
      </c>
      <c r="J53" s="110">
        <v>728746</v>
      </c>
      <c r="K53" s="110">
        <v>265517</v>
      </c>
      <c r="L53" s="110">
        <v>1951902</v>
      </c>
      <c r="M53" s="110">
        <v>837394</v>
      </c>
      <c r="N53" s="110">
        <v>758351</v>
      </c>
      <c r="O53" s="110">
        <v>895678</v>
      </c>
      <c r="P53" s="111"/>
    </row>
    <row r="54" spans="1:16" x14ac:dyDescent="0.25">
      <c r="A54" s="111"/>
      <c r="B54" s="121" t="s">
        <v>51</v>
      </c>
      <c r="C54" s="110">
        <v>253869</v>
      </c>
      <c r="D54" s="110">
        <v>254465</v>
      </c>
      <c r="E54" s="110">
        <v>190232</v>
      </c>
      <c r="F54" s="110">
        <v>356267</v>
      </c>
      <c r="G54" s="110">
        <v>215012</v>
      </c>
      <c r="H54" s="110">
        <v>129686</v>
      </c>
      <c r="I54" s="110">
        <v>204115</v>
      </c>
      <c r="J54" s="110">
        <v>164570</v>
      </c>
      <c r="K54" s="110">
        <v>61632</v>
      </c>
      <c r="L54" s="110">
        <v>463323</v>
      </c>
      <c r="M54" s="110">
        <v>189018</v>
      </c>
      <c r="N54" s="110">
        <v>159557</v>
      </c>
      <c r="O54" s="110">
        <v>216974</v>
      </c>
      <c r="P54" s="111"/>
    </row>
    <row r="55" spans="1:16" x14ac:dyDescent="0.25">
      <c r="A55" s="111"/>
      <c r="B55" s="121" t="s">
        <v>52</v>
      </c>
      <c r="C55" s="110">
        <v>408210</v>
      </c>
      <c r="D55" s="110">
        <v>392837</v>
      </c>
      <c r="E55" s="110">
        <v>280193</v>
      </c>
      <c r="F55" s="110">
        <v>487116</v>
      </c>
      <c r="G55" s="110">
        <v>319975</v>
      </c>
      <c r="H55" s="110">
        <v>201262</v>
      </c>
      <c r="I55" s="110">
        <v>304758</v>
      </c>
      <c r="J55" s="110">
        <v>278664</v>
      </c>
      <c r="K55" s="110">
        <v>94962</v>
      </c>
      <c r="L55" s="110">
        <v>541737</v>
      </c>
      <c r="M55" s="110">
        <v>232600</v>
      </c>
      <c r="N55" s="110">
        <v>203790</v>
      </c>
      <c r="O55" s="110">
        <v>276260</v>
      </c>
      <c r="P55" s="111"/>
    </row>
    <row r="56" spans="1:16" x14ac:dyDescent="0.25">
      <c r="A56" s="111"/>
      <c r="B56" s="121" t="s">
        <v>53</v>
      </c>
      <c r="D56" s="110"/>
      <c r="E56" s="110"/>
      <c r="F56" s="110"/>
      <c r="G56" s="110"/>
      <c r="H56" s="110"/>
      <c r="I56" s="110">
        <v>27259</v>
      </c>
      <c r="J56" s="110">
        <v>16447</v>
      </c>
      <c r="K56" s="110"/>
      <c r="L56" s="110">
        <v>11477</v>
      </c>
      <c r="M56" s="110"/>
      <c r="N56" s="110"/>
      <c r="O56" s="110"/>
      <c r="P56" s="111"/>
    </row>
    <row r="57" spans="1:16" x14ac:dyDescent="0.25">
      <c r="A57" s="111"/>
      <c r="B57" s="121" t="s">
        <v>54</v>
      </c>
      <c r="D57" s="110"/>
      <c r="E57" s="110"/>
      <c r="F57" s="110"/>
      <c r="G57" s="110"/>
      <c r="H57" s="110"/>
      <c r="I57" s="110">
        <v>22999</v>
      </c>
      <c r="J57" s="110">
        <v>15185</v>
      </c>
      <c r="K57" s="110"/>
      <c r="L57" s="110"/>
      <c r="M57" s="110"/>
      <c r="N57" s="110"/>
      <c r="O57" s="110"/>
      <c r="P57" s="111"/>
    </row>
    <row r="58" spans="1:16" x14ac:dyDescent="0.25">
      <c r="A58" s="111"/>
      <c r="B58" s="121" t="s">
        <v>56</v>
      </c>
      <c r="C58" s="110">
        <v>63077</v>
      </c>
      <c r="D58" s="110">
        <v>60216</v>
      </c>
      <c r="E58" s="110">
        <v>50543</v>
      </c>
      <c r="F58" s="110">
        <v>76380</v>
      </c>
      <c r="G58" s="110">
        <v>53304</v>
      </c>
      <c r="H58" s="110">
        <v>38690</v>
      </c>
      <c r="I58" s="110">
        <v>50655</v>
      </c>
      <c r="J58" s="110">
        <v>58548</v>
      </c>
      <c r="K58" s="110">
        <v>17374</v>
      </c>
      <c r="L58" s="110">
        <v>54373</v>
      </c>
      <c r="M58" s="110">
        <v>24815</v>
      </c>
      <c r="N58" s="110">
        <v>19769</v>
      </c>
      <c r="O58" s="110">
        <v>30302</v>
      </c>
      <c r="P58" s="111"/>
    </row>
    <row r="59" spans="1:16" x14ac:dyDescent="0.25">
      <c r="A59" s="111"/>
      <c r="B59" s="121" t="s">
        <v>137</v>
      </c>
      <c r="C59" s="110">
        <v>76535</v>
      </c>
      <c r="D59" s="110">
        <v>70025</v>
      </c>
      <c r="E59" s="110">
        <v>77252</v>
      </c>
      <c r="F59" s="110">
        <v>80006</v>
      </c>
      <c r="G59" s="110">
        <v>53926</v>
      </c>
      <c r="H59" s="110">
        <v>22669</v>
      </c>
      <c r="I59" s="110">
        <v>58028</v>
      </c>
      <c r="J59" s="110">
        <v>6648</v>
      </c>
      <c r="K59" s="110"/>
      <c r="L59" s="110">
        <v>58513</v>
      </c>
      <c r="M59" s="110">
        <v>80593</v>
      </c>
      <c r="N59" s="110">
        <v>75929</v>
      </c>
      <c r="O59" s="110">
        <v>63446</v>
      </c>
      <c r="P59" s="111"/>
    </row>
    <row r="60" spans="1:16" x14ac:dyDescent="0.25">
      <c r="A60" s="111"/>
      <c r="B60" s="121" t="s">
        <v>121</v>
      </c>
      <c r="C60" s="110">
        <v>139549</v>
      </c>
      <c r="D60" s="110">
        <v>106799</v>
      </c>
      <c r="E60" s="110">
        <v>144975</v>
      </c>
      <c r="F60" s="110">
        <v>108490</v>
      </c>
      <c r="G60" s="110">
        <v>94497</v>
      </c>
      <c r="H60" s="110">
        <v>80396</v>
      </c>
      <c r="I60" s="110">
        <v>74879</v>
      </c>
      <c r="J60" s="110">
        <v>85158</v>
      </c>
      <c r="K60" s="110">
        <v>109490</v>
      </c>
      <c r="L60" s="110">
        <v>39664</v>
      </c>
      <c r="M60" s="110"/>
      <c r="N60" s="110"/>
      <c r="O60" s="110">
        <v>17070</v>
      </c>
      <c r="P60" s="111"/>
    </row>
    <row r="61" spans="1:16" x14ac:dyDescent="0.25">
      <c r="A61" s="111"/>
      <c r="B61" s="121" t="s">
        <v>122</v>
      </c>
      <c r="C61" s="110">
        <v>135531</v>
      </c>
      <c r="D61" s="110">
        <v>104811</v>
      </c>
      <c r="E61" s="110">
        <v>118214</v>
      </c>
      <c r="F61" s="110">
        <v>163384</v>
      </c>
      <c r="G61" s="110">
        <v>48323</v>
      </c>
      <c r="H61" s="110">
        <v>93430</v>
      </c>
      <c r="I61" s="110">
        <v>101153</v>
      </c>
      <c r="J61" s="110">
        <v>94806</v>
      </c>
      <c r="K61" s="110"/>
      <c r="L61" s="110"/>
      <c r="M61" s="110"/>
      <c r="N61" s="110"/>
      <c r="O61" s="110"/>
      <c r="P61" s="111"/>
    </row>
    <row r="62" spans="1:16" x14ac:dyDescent="0.25">
      <c r="A62" s="111"/>
      <c r="B62" s="121" t="s">
        <v>123</v>
      </c>
      <c r="C62" s="110">
        <v>140001</v>
      </c>
      <c r="D62" s="110">
        <v>100702</v>
      </c>
      <c r="E62" s="110">
        <v>96022</v>
      </c>
      <c r="F62" s="110">
        <v>131565</v>
      </c>
      <c r="G62" s="110">
        <v>93209</v>
      </c>
      <c r="H62" s="110">
        <v>68590</v>
      </c>
      <c r="I62" s="110">
        <v>83657</v>
      </c>
      <c r="J62" s="110">
        <v>80501</v>
      </c>
      <c r="K62" s="110">
        <v>45257</v>
      </c>
      <c r="L62" s="110">
        <v>63551</v>
      </c>
      <c r="M62" s="110">
        <v>32375</v>
      </c>
      <c r="N62" s="110">
        <v>56254</v>
      </c>
      <c r="O62" s="110">
        <v>51899</v>
      </c>
      <c r="P62" s="111"/>
    </row>
    <row r="63" spans="1:16" x14ac:dyDescent="0.25">
      <c r="A63" s="111"/>
      <c r="B63" s="121" t="s">
        <v>134</v>
      </c>
      <c r="C63" s="110">
        <v>271451</v>
      </c>
      <c r="D63" s="110">
        <v>163541</v>
      </c>
      <c r="E63" s="110">
        <v>168240</v>
      </c>
      <c r="F63" s="110">
        <v>198163</v>
      </c>
      <c r="G63" s="110">
        <v>133283</v>
      </c>
      <c r="H63" s="110">
        <v>102489</v>
      </c>
      <c r="I63" s="110">
        <v>155685</v>
      </c>
      <c r="J63" s="110">
        <v>156411</v>
      </c>
      <c r="K63" s="110">
        <v>74432</v>
      </c>
      <c r="L63" s="110">
        <v>374351</v>
      </c>
      <c r="M63" s="110">
        <v>109048</v>
      </c>
      <c r="N63" s="110">
        <v>124003</v>
      </c>
      <c r="O63" s="110">
        <v>157046</v>
      </c>
      <c r="P63" s="111"/>
    </row>
    <row r="64" spans="1:16" x14ac:dyDescent="0.25">
      <c r="A64" s="111"/>
      <c r="B64" s="121" t="s">
        <v>135</v>
      </c>
      <c r="C64" s="110"/>
      <c r="D64" s="110"/>
      <c r="E64" s="110"/>
      <c r="F64" s="110"/>
      <c r="G64" s="110"/>
      <c r="H64" s="110"/>
      <c r="I64" s="110"/>
      <c r="J64" s="110"/>
      <c r="K64" s="110">
        <v>21017</v>
      </c>
      <c r="L64" s="110"/>
      <c r="M64" s="110"/>
      <c r="N64" s="110"/>
      <c r="O64" s="110"/>
      <c r="P64" s="111"/>
    </row>
    <row r="65" spans="1:16" x14ac:dyDescent="0.25">
      <c r="A65" s="111"/>
      <c r="B65" s="121" t="s">
        <v>136</v>
      </c>
      <c r="C65" s="110"/>
      <c r="D65" s="110"/>
      <c r="E65" s="110"/>
      <c r="F65" s="110"/>
      <c r="G65" s="110"/>
      <c r="H65" s="110"/>
      <c r="I65" s="110"/>
      <c r="J65" s="110"/>
      <c r="K65" s="110">
        <v>15185</v>
      </c>
      <c r="L65" s="110"/>
      <c r="M65" s="110"/>
      <c r="N65" s="110"/>
      <c r="O65" s="110"/>
      <c r="P65" s="111"/>
    </row>
    <row r="66" spans="1:16" x14ac:dyDescent="0.25">
      <c r="A66" s="111"/>
      <c r="B66" s="121" t="s">
        <v>168</v>
      </c>
      <c r="C66" s="110">
        <v>1449135</v>
      </c>
      <c r="D66" s="110">
        <v>1494350</v>
      </c>
      <c r="E66" s="110">
        <v>1362807</v>
      </c>
      <c r="F66" s="110">
        <v>1796641</v>
      </c>
      <c r="G66" s="110">
        <v>1075139</v>
      </c>
      <c r="H66" s="110">
        <v>386647</v>
      </c>
      <c r="I66" s="110">
        <v>1673992</v>
      </c>
      <c r="J66" s="110">
        <v>1614316</v>
      </c>
      <c r="K66" s="110">
        <v>174135</v>
      </c>
      <c r="L66" s="110">
        <v>1317616</v>
      </c>
      <c r="M66" s="110">
        <v>947168</v>
      </c>
      <c r="N66" s="110"/>
      <c r="O66" s="110">
        <v>634915</v>
      </c>
      <c r="P66" s="111"/>
    </row>
    <row r="67" spans="1:16" x14ac:dyDescent="0.25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</row>
    <row r="68" spans="1:16" ht="27.75" x14ac:dyDescent="0.45">
      <c r="A68" s="11">
        <v>2012</v>
      </c>
      <c r="B68" s="11"/>
      <c r="C68" s="11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11"/>
    </row>
    <row r="69" spans="1:16" x14ac:dyDescent="0.25">
      <c r="B69" s="122" t="s">
        <v>166</v>
      </c>
      <c r="C69" s="111"/>
      <c r="D69" s="16"/>
      <c r="E69" s="17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</row>
    <row r="70" spans="1:16" x14ac:dyDescent="0.25">
      <c r="A70" s="111"/>
      <c r="B70" s="120" t="s">
        <v>169</v>
      </c>
      <c r="C70" s="117">
        <v>759</v>
      </c>
      <c r="D70" s="117">
        <v>869</v>
      </c>
      <c r="E70" s="117">
        <v>842</v>
      </c>
      <c r="F70" s="117">
        <v>1153</v>
      </c>
      <c r="G70" s="117">
        <v>444</v>
      </c>
      <c r="H70" s="117">
        <v>280</v>
      </c>
      <c r="I70" s="117">
        <v>850</v>
      </c>
      <c r="J70" s="117">
        <v>525</v>
      </c>
      <c r="K70" s="118">
        <v>302</v>
      </c>
      <c r="L70" s="117">
        <v>494</v>
      </c>
      <c r="M70" s="119">
        <v>89</v>
      </c>
      <c r="N70" s="117">
        <v>204</v>
      </c>
      <c r="O70" s="117">
        <v>237</v>
      </c>
      <c r="P70" s="111"/>
    </row>
    <row r="71" spans="1:16" x14ac:dyDescent="0.25">
      <c r="A71" s="111"/>
      <c r="B71" s="122" t="s">
        <v>167</v>
      </c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11"/>
    </row>
    <row r="72" spans="1:16" x14ac:dyDescent="0.25">
      <c r="A72" s="111"/>
      <c r="B72" s="120" t="s">
        <v>169</v>
      </c>
      <c r="C72" s="117">
        <v>3872</v>
      </c>
      <c r="D72" s="117">
        <v>3866</v>
      </c>
      <c r="E72" s="117">
        <v>3156</v>
      </c>
      <c r="F72" s="117">
        <v>4674</v>
      </c>
      <c r="G72" s="117">
        <v>2898</v>
      </c>
      <c r="H72" s="117">
        <v>1713</v>
      </c>
      <c r="I72" s="117">
        <v>3210</v>
      </c>
      <c r="J72" s="117">
        <v>3155</v>
      </c>
      <c r="K72" s="118">
        <v>882</v>
      </c>
      <c r="L72" s="117">
        <v>4313</v>
      </c>
      <c r="M72" s="119">
        <v>2305</v>
      </c>
      <c r="N72" s="117">
        <v>1940</v>
      </c>
      <c r="O72" s="117">
        <v>2453</v>
      </c>
      <c r="P72" s="111"/>
    </row>
    <row r="73" spans="1:16" x14ac:dyDescent="0.25">
      <c r="A73" s="111"/>
      <c r="B73" s="12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</row>
    <row r="74" spans="1:16" x14ac:dyDescent="0.25">
      <c r="A74" s="111"/>
      <c r="B74" s="121" t="s">
        <v>50</v>
      </c>
      <c r="C74" s="110">
        <v>1076702</v>
      </c>
      <c r="D74" s="110">
        <v>1028992</v>
      </c>
      <c r="E74" s="110">
        <v>766527</v>
      </c>
      <c r="F74" s="110">
        <v>1485309</v>
      </c>
      <c r="G74" s="110">
        <v>888188</v>
      </c>
      <c r="H74" s="110">
        <v>574291</v>
      </c>
      <c r="I74" s="110">
        <v>818449</v>
      </c>
      <c r="J74" s="110">
        <v>667624</v>
      </c>
      <c r="K74" s="110">
        <v>235525</v>
      </c>
      <c r="L74" s="110">
        <v>1810535</v>
      </c>
      <c r="M74" s="110">
        <v>774952</v>
      </c>
      <c r="N74" s="110">
        <v>717238</v>
      </c>
      <c r="O74" s="110">
        <v>851274</v>
      </c>
      <c r="P74" s="111"/>
    </row>
    <row r="75" spans="1:16" x14ac:dyDescent="0.25">
      <c r="A75" s="111"/>
      <c r="B75" s="121" t="s">
        <v>51</v>
      </c>
      <c r="C75" s="110">
        <v>244775</v>
      </c>
      <c r="D75" s="110">
        <v>249430</v>
      </c>
      <c r="E75" s="110">
        <v>186096</v>
      </c>
      <c r="F75" s="110">
        <v>342323</v>
      </c>
      <c r="G75" s="110">
        <v>208065</v>
      </c>
      <c r="H75" s="110">
        <v>125233</v>
      </c>
      <c r="I75" s="110">
        <v>198806</v>
      </c>
      <c r="J75" s="110">
        <v>151688</v>
      </c>
      <c r="K75" s="110">
        <v>60019</v>
      </c>
      <c r="L75" s="110">
        <v>446169</v>
      </c>
      <c r="M75" s="110">
        <v>179243</v>
      </c>
      <c r="N75" s="110">
        <v>153191</v>
      </c>
      <c r="O75" s="110">
        <v>208303</v>
      </c>
      <c r="P75" s="111"/>
    </row>
    <row r="76" spans="1:16" x14ac:dyDescent="0.25">
      <c r="A76" s="111"/>
      <c r="B76" s="121" t="s">
        <v>52</v>
      </c>
      <c r="C76" s="110">
        <v>376276</v>
      </c>
      <c r="D76" s="110">
        <v>371190</v>
      </c>
      <c r="E76" s="110">
        <v>266779</v>
      </c>
      <c r="F76" s="110">
        <v>481757</v>
      </c>
      <c r="G76" s="110">
        <v>310827</v>
      </c>
      <c r="H76" s="110">
        <v>196214</v>
      </c>
      <c r="I76" s="110">
        <v>297875</v>
      </c>
      <c r="J76" s="110">
        <v>275113</v>
      </c>
      <c r="K76" s="110">
        <v>93040</v>
      </c>
      <c r="L76" s="110">
        <v>513829</v>
      </c>
      <c r="M76" s="110">
        <v>223419</v>
      </c>
      <c r="N76" s="110">
        <v>192679</v>
      </c>
      <c r="O76" s="110">
        <v>252606</v>
      </c>
      <c r="P76" s="111"/>
    </row>
    <row r="77" spans="1:16" x14ac:dyDescent="0.25">
      <c r="A77" s="111"/>
      <c r="B77" s="121" t="s">
        <v>53</v>
      </c>
      <c r="C77" s="110"/>
      <c r="D77" s="110"/>
      <c r="E77" s="110"/>
      <c r="F77" s="110"/>
      <c r="G77" s="110"/>
      <c r="H77" s="110"/>
      <c r="I77" s="110">
        <v>25215</v>
      </c>
      <c r="J77" s="110">
        <v>16837</v>
      </c>
      <c r="K77" s="110"/>
      <c r="L77" s="110">
        <v>11092</v>
      </c>
      <c r="M77" s="110"/>
      <c r="N77" s="110"/>
      <c r="O77" s="110"/>
      <c r="P77" s="111"/>
    </row>
    <row r="78" spans="1:16" x14ac:dyDescent="0.25">
      <c r="A78" s="111"/>
      <c r="B78" s="121" t="s">
        <v>54</v>
      </c>
      <c r="C78" s="110"/>
      <c r="D78" s="110"/>
      <c r="E78" s="110"/>
      <c r="F78" s="110"/>
      <c r="G78" s="110"/>
      <c r="H78" s="110"/>
      <c r="I78" s="110">
        <v>22394</v>
      </c>
      <c r="J78" s="110">
        <v>13415</v>
      </c>
      <c r="K78" s="110"/>
      <c r="L78" s="110"/>
      <c r="M78" s="110"/>
      <c r="N78" s="110"/>
      <c r="O78" s="110"/>
      <c r="P78" s="111"/>
    </row>
    <row r="79" spans="1:16" x14ac:dyDescent="0.25">
      <c r="A79" s="111"/>
      <c r="B79" s="121" t="s">
        <v>56</v>
      </c>
      <c r="C79" s="110">
        <v>60687</v>
      </c>
      <c r="D79" s="110">
        <v>58349</v>
      </c>
      <c r="E79" s="110">
        <v>50197</v>
      </c>
      <c r="F79" s="110">
        <v>74339</v>
      </c>
      <c r="G79" s="110">
        <v>52670</v>
      </c>
      <c r="H79" s="110">
        <v>38463</v>
      </c>
      <c r="I79" s="110">
        <v>49995</v>
      </c>
      <c r="J79" s="110">
        <v>427053</v>
      </c>
      <c r="K79" s="110">
        <v>16387</v>
      </c>
      <c r="L79" s="110">
        <v>48167</v>
      </c>
      <c r="M79" s="110">
        <v>22743</v>
      </c>
      <c r="N79" s="110">
        <v>16335</v>
      </c>
      <c r="O79" s="110">
        <v>28316</v>
      </c>
      <c r="P79" s="111"/>
    </row>
    <row r="80" spans="1:16" x14ac:dyDescent="0.25">
      <c r="A80" s="111"/>
      <c r="B80" s="121" t="s">
        <v>137</v>
      </c>
      <c r="C80" s="110">
        <v>65646</v>
      </c>
      <c r="D80" s="110">
        <v>61514</v>
      </c>
      <c r="E80" s="110">
        <v>65900</v>
      </c>
      <c r="F80" s="110">
        <v>75590</v>
      </c>
      <c r="G80" s="110">
        <v>45865</v>
      </c>
      <c r="H80" s="110">
        <v>12776</v>
      </c>
      <c r="I80" s="110">
        <v>51153</v>
      </c>
      <c r="J80" s="110"/>
      <c r="K80" s="110"/>
      <c r="L80" s="110">
        <v>51718</v>
      </c>
      <c r="M80" s="110">
        <v>78049</v>
      </c>
      <c r="N80" s="110">
        <v>66238</v>
      </c>
      <c r="O80" s="110">
        <v>55452</v>
      </c>
      <c r="P80" s="111"/>
    </row>
    <row r="81" spans="1:16" x14ac:dyDescent="0.25">
      <c r="A81" s="111"/>
      <c r="B81" s="121" t="s">
        <v>121</v>
      </c>
      <c r="C81" s="110">
        <v>146726</v>
      </c>
      <c r="D81" s="110">
        <v>103447</v>
      </c>
      <c r="E81" s="110">
        <v>136770</v>
      </c>
      <c r="F81" s="110">
        <v>121438</v>
      </c>
      <c r="G81" s="110">
        <v>87579</v>
      </c>
      <c r="H81" s="110">
        <v>69499</v>
      </c>
      <c r="I81" s="110">
        <v>78915</v>
      </c>
      <c r="J81" s="110">
        <v>94662</v>
      </c>
      <c r="K81" s="110">
        <v>93447</v>
      </c>
      <c r="L81" s="110">
        <v>39664</v>
      </c>
      <c r="M81" s="110"/>
      <c r="N81" s="110">
        <v>25578</v>
      </c>
      <c r="O81" s="110">
        <v>17070</v>
      </c>
      <c r="P81" s="111"/>
    </row>
    <row r="82" spans="1:16" x14ac:dyDescent="0.25">
      <c r="A82" s="111"/>
      <c r="B82" s="121" t="s">
        <v>122</v>
      </c>
      <c r="C82" s="110">
        <v>123480</v>
      </c>
      <c r="D82" s="110">
        <v>98164</v>
      </c>
      <c r="E82" s="110">
        <v>115052</v>
      </c>
      <c r="F82" s="110">
        <v>157157</v>
      </c>
      <c r="G82" s="110">
        <v>49723</v>
      </c>
      <c r="H82" s="110">
        <v>87956</v>
      </c>
      <c r="I82" s="110">
        <v>95931</v>
      </c>
      <c r="J82" s="110">
        <v>91039</v>
      </c>
      <c r="K82" s="110"/>
      <c r="L82" s="110"/>
      <c r="M82" s="110"/>
      <c r="N82" s="110"/>
      <c r="O82" s="110"/>
      <c r="P82" s="111"/>
    </row>
    <row r="83" spans="1:16" x14ac:dyDescent="0.25">
      <c r="A83" s="111"/>
      <c r="B83" s="121" t="s">
        <v>123</v>
      </c>
      <c r="C83" s="110">
        <v>128497</v>
      </c>
      <c r="D83" s="110">
        <v>95578</v>
      </c>
      <c r="E83" s="110">
        <v>88545</v>
      </c>
      <c r="F83" s="110">
        <v>129493</v>
      </c>
      <c r="G83" s="110">
        <v>80609</v>
      </c>
      <c r="H83" s="110">
        <v>67773</v>
      </c>
      <c r="I83" s="110">
        <v>79005</v>
      </c>
      <c r="J83" s="110">
        <v>76789</v>
      </c>
      <c r="K83" s="110">
        <v>42623</v>
      </c>
      <c r="L83" s="110">
        <v>57616</v>
      </c>
      <c r="M83" s="110">
        <v>28155</v>
      </c>
      <c r="N83" s="110">
        <v>52992</v>
      </c>
      <c r="O83" s="110">
        <v>49801</v>
      </c>
      <c r="P83" s="111"/>
    </row>
    <row r="84" spans="1:16" x14ac:dyDescent="0.25">
      <c r="A84" s="111"/>
      <c r="B84" s="121" t="s">
        <v>134</v>
      </c>
      <c r="C84" s="110">
        <v>252217</v>
      </c>
      <c r="D84" s="110">
        <v>151598</v>
      </c>
      <c r="E84" s="110">
        <v>160430</v>
      </c>
      <c r="F84" s="110">
        <v>190012</v>
      </c>
      <c r="G84" s="110">
        <v>125340</v>
      </c>
      <c r="H84" s="110">
        <v>92806</v>
      </c>
      <c r="I84" s="110">
        <v>150460</v>
      </c>
      <c r="J84" s="110">
        <v>144219</v>
      </c>
      <c r="K84" s="110">
        <v>71070</v>
      </c>
      <c r="L84" s="110">
        <v>361067</v>
      </c>
      <c r="M84" s="110">
        <v>101919</v>
      </c>
      <c r="N84" s="110">
        <v>117236</v>
      </c>
      <c r="O84" s="110">
        <v>147525</v>
      </c>
      <c r="P84" s="111"/>
    </row>
    <row r="85" spans="1:16" x14ac:dyDescent="0.25">
      <c r="A85" s="111"/>
      <c r="B85" s="121" t="s">
        <v>135</v>
      </c>
      <c r="C85" s="110"/>
      <c r="D85" s="110"/>
      <c r="E85" s="110"/>
      <c r="F85" s="110"/>
      <c r="G85" s="110"/>
      <c r="H85" s="110"/>
      <c r="I85" s="110"/>
      <c r="J85" s="110"/>
      <c r="K85" s="110">
        <v>18322</v>
      </c>
      <c r="L85" s="110"/>
      <c r="M85" s="110"/>
      <c r="N85" s="110"/>
      <c r="O85" s="110"/>
      <c r="P85" s="111"/>
    </row>
    <row r="86" spans="1:16" x14ac:dyDescent="0.25">
      <c r="A86" s="111"/>
      <c r="B86" s="121" t="s">
        <v>136</v>
      </c>
      <c r="C86" s="110"/>
      <c r="D86" s="110"/>
      <c r="E86" s="110"/>
      <c r="F86" s="110"/>
      <c r="G86" s="110"/>
      <c r="H86" s="110"/>
      <c r="I86" s="110"/>
      <c r="J86" s="110"/>
      <c r="K86" s="110">
        <v>13415</v>
      </c>
      <c r="L86" s="110"/>
      <c r="M86" s="110"/>
      <c r="N86" s="110"/>
      <c r="O86" s="110"/>
      <c r="P86" s="111"/>
    </row>
    <row r="87" spans="1:16" x14ac:dyDescent="0.25">
      <c r="A87" s="111"/>
      <c r="B87" s="121" t="s">
        <v>168</v>
      </c>
      <c r="C87" s="110">
        <v>1396994</v>
      </c>
      <c r="D87" s="110">
        <v>1647739</v>
      </c>
      <c r="E87" s="110">
        <v>1319703</v>
      </c>
      <c r="F87" s="110">
        <v>1616582</v>
      </c>
      <c r="G87" s="110">
        <v>1049134</v>
      </c>
      <c r="H87" s="110">
        <v>447963</v>
      </c>
      <c r="I87" s="110">
        <v>1341802</v>
      </c>
      <c r="J87" s="110">
        <v>1580909</v>
      </c>
      <c r="K87" s="110">
        <v>238152</v>
      </c>
      <c r="L87" s="110">
        <v>973142</v>
      </c>
      <c r="M87" s="110">
        <v>896520</v>
      </c>
      <c r="N87" s="110"/>
      <c r="O87" s="110">
        <v>842217</v>
      </c>
      <c r="P87" s="111"/>
    </row>
    <row r="88" spans="1:16" x14ac:dyDescent="0.25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</row>
    <row r="89" spans="1:16" ht="27.75" x14ac:dyDescent="0.45">
      <c r="A89" s="11">
        <v>2011</v>
      </c>
      <c r="B89" s="11"/>
      <c r="C89" s="11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11"/>
    </row>
    <row r="90" spans="1:16" x14ac:dyDescent="0.25">
      <c r="B90" s="122" t="s">
        <v>166</v>
      </c>
      <c r="C90" s="111"/>
      <c r="D90" s="16"/>
      <c r="E90" s="17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</row>
    <row r="91" spans="1:16" x14ac:dyDescent="0.25">
      <c r="A91" s="111"/>
      <c r="B91" s="120" t="s">
        <v>169</v>
      </c>
      <c r="C91" s="117">
        <v>842</v>
      </c>
      <c r="D91" s="117">
        <v>859</v>
      </c>
      <c r="E91" s="117">
        <v>998</v>
      </c>
      <c r="F91" s="117">
        <v>1152</v>
      </c>
      <c r="G91" s="117">
        <v>513</v>
      </c>
      <c r="H91" s="117">
        <v>288</v>
      </c>
      <c r="I91" s="117">
        <v>862</v>
      </c>
      <c r="J91" s="117">
        <v>538</v>
      </c>
      <c r="K91" s="118">
        <v>362</v>
      </c>
      <c r="L91" s="117">
        <v>507</v>
      </c>
      <c r="M91" s="119">
        <v>114</v>
      </c>
      <c r="N91" s="117">
        <v>237</v>
      </c>
      <c r="O91" s="117">
        <v>209</v>
      </c>
      <c r="P91" s="111"/>
    </row>
    <row r="92" spans="1:16" x14ac:dyDescent="0.25">
      <c r="A92" s="111"/>
      <c r="B92" s="122" t="s">
        <v>167</v>
      </c>
      <c r="C92" s="109"/>
      <c r="D92" s="109"/>
      <c r="E92" s="109"/>
      <c r="F92" s="109" t="s">
        <v>71</v>
      </c>
      <c r="G92" s="109"/>
      <c r="H92" s="109"/>
      <c r="I92" s="109"/>
      <c r="J92" s="109"/>
      <c r="K92" s="109"/>
      <c r="L92" s="109"/>
      <c r="M92" s="109"/>
      <c r="N92" s="109"/>
      <c r="O92" s="109"/>
      <c r="P92" s="111"/>
    </row>
    <row r="93" spans="1:16" x14ac:dyDescent="0.25">
      <c r="A93" s="111"/>
      <c r="B93" s="120" t="s">
        <v>169</v>
      </c>
      <c r="C93" s="117">
        <v>3933</v>
      </c>
      <c r="D93" s="117">
        <v>3211</v>
      </c>
      <c r="E93" s="117">
        <v>3062</v>
      </c>
      <c r="F93" s="117">
        <v>4454</v>
      </c>
      <c r="G93" s="117">
        <v>2799</v>
      </c>
      <c r="H93" s="117">
        <v>1777</v>
      </c>
      <c r="I93" s="117">
        <v>3155</v>
      </c>
      <c r="J93" s="117">
        <v>3063</v>
      </c>
      <c r="K93" s="118">
        <v>903</v>
      </c>
      <c r="L93" s="117">
        <v>4320</v>
      </c>
      <c r="M93" s="119">
        <v>2007</v>
      </c>
      <c r="N93" s="117">
        <v>1955</v>
      </c>
      <c r="O93" s="117">
        <v>2268</v>
      </c>
      <c r="P93" s="111"/>
    </row>
    <row r="94" spans="1:16" x14ac:dyDescent="0.25">
      <c r="A94" s="111"/>
      <c r="B94" s="12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</row>
    <row r="95" spans="1:16" x14ac:dyDescent="0.25">
      <c r="A95" s="111"/>
      <c r="B95" s="121" t="s">
        <v>50</v>
      </c>
      <c r="C95" s="110">
        <v>1035553</v>
      </c>
      <c r="D95" s="110">
        <v>993572</v>
      </c>
      <c r="E95" s="110">
        <v>731332</v>
      </c>
      <c r="F95" s="110">
        <v>1429954</v>
      </c>
      <c r="G95" s="110">
        <v>843540</v>
      </c>
      <c r="H95" s="110">
        <v>536469</v>
      </c>
      <c r="I95" s="110">
        <v>766922</v>
      </c>
      <c r="J95" s="110">
        <v>64840</v>
      </c>
      <c r="K95" s="110">
        <v>213208</v>
      </c>
      <c r="L95" s="110">
        <v>1760493</v>
      </c>
      <c r="M95" s="110">
        <v>751823</v>
      </c>
      <c r="N95" s="110">
        <v>777919</v>
      </c>
      <c r="O95" s="110">
        <v>833530</v>
      </c>
      <c r="P95" s="111"/>
    </row>
    <row r="96" spans="1:16" x14ac:dyDescent="0.25">
      <c r="A96" s="111"/>
      <c r="B96" s="121" t="s">
        <v>51</v>
      </c>
      <c r="C96" s="110">
        <v>237971</v>
      </c>
      <c r="D96" s="110">
        <v>248493</v>
      </c>
      <c r="E96" s="110">
        <v>183523</v>
      </c>
      <c r="F96" s="110">
        <v>330854</v>
      </c>
      <c r="G96" s="110">
        <v>201116</v>
      </c>
      <c r="H96" s="110">
        <v>121947</v>
      </c>
      <c r="I96" s="110">
        <v>193246</v>
      </c>
      <c r="J96" s="110">
        <v>141926</v>
      </c>
      <c r="K96" s="110">
        <v>59419</v>
      </c>
      <c r="L96" s="110">
        <v>436867</v>
      </c>
      <c r="M96" s="110">
        <v>171329</v>
      </c>
      <c r="N96" s="110">
        <v>148300</v>
      </c>
      <c r="O96" s="110">
        <v>199927</v>
      </c>
      <c r="P96" s="111"/>
    </row>
    <row r="97" spans="1:16" x14ac:dyDescent="0.25">
      <c r="A97" s="111"/>
      <c r="B97" s="121" t="s">
        <v>52</v>
      </c>
      <c r="C97" s="110">
        <v>379614</v>
      </c>
      <c r="D97" s="110">
        <v>359120</v>
      </c>
      <c r="E97" s="110">
        <v>252247</v>
      </c>
      <c r="F97" s="110">
        <v>471842</v>
      </c>
      <c r="G97" s="110">
        <v>307072</v>
      </c>
      <c r="H97" s="110">
        <v>192887</v>
      </c>
      <c r="I97" s="110">
        <v>298028</v>
      </c>
      <c r="J97" s="110">
        <v>2598</v>
      </c>
      <c r="K97" s="110">
        <v>85118</v>
      </c>
      <c r="L97" s="110">
        <v>488815</v>
      </c>
      <c r="M97" s="110">
        <v>209204</v>
      </c>
      <c r="N97" s="110">
        <v>197931</v>
      </c>
      <c r="O97" s="110">
        <v>244093</v>
      </c>
      <c r="P97" s="111"/>
    </row>
    <row r="98" spans="1:16" x14ac:dyDescent="0.25">
      <c r="A98" s="111"/>
      <c r="B98" s="121" t="s">
        <v>53</v>
      </c>
      <c r="C98" s="110"/>
      <c r="D98" s="110"/>
      <c r="E98" s="110"/>
      <c r="F98" s="110"/>
      <c r="G98" s="110"/>
      <c r="H98" s="110"/>
      <c r="I98" s="110">
        <v>24372</v>
      </c>
      <c r="J98" s="110">
        <v>21457</v>
      </c>
      <c r="K98" s="110"/>
      <c r="L98" s="110">
        <v>11092</v>
      </c>
      <c r="M98" s="110"/>
      <c r="N98" s="110"/>
      <c r="O98" s="110"/>
      <c r="P98" s="111"/>
    </row>
    <row r="99" spans="1:16" x14ac:dyDescent="0.25">
      <c r="A99" s="111"/>
      <c r="B99" s="121" t="s">
        <v>54</v>
      </c>
      <c r="C99" s="110"/>
      <c r="D99" s="110"/>
      <c r="E99" s="110"/>
      <c r="F99" s="110"/>
      <c r="G99" s="110"/>
      <c r="H99" s="110"/>
      <c r="I99" s="110">
        <v>21123</v>
      </c>
      <c r="J99" s="110">
        <v>13319</v>
      </c>
      <c r="K99" s="110"/>
      <c r="L99" s="110"/>
      <c r="M99" s="110"/>
      <c r="N99" s="110"/>
      <c r="O99" s="110"/>
      <c r="P99" s="111"/>
    </row>
    <row r="100" spans="1:16" x14ac:dyDescent="0.25">
      <c r="A100" s="111"/>
      <c r="B100" s="121" t="s">
        <v>56</v>
      </c>
      <c r="C100" s="110">
        <v>52291</v>
      </c>
      <c r="D100" s="110">
        <v>57769</v>
      </c>
      <c r="E100" s="110">
        <v>49751</v>
      </c>
      <c r="F100" s="110">
        <v>72484</v>
      </c>
      <c r="G100" s="110">
        <v>52505</v>
      </c>
      <c r="H100" s="110">
        <v>38463</v>
      </c>
      <c r="I100" s="110">
        <v>49682</v>
      </c>
      <c r="J100" s="110">
        <v>42353</v>
      </c>
      <c r="K100" s="110">
        <v>15479</v>
      </c>
      <c r="L100" s="110">
        <v>48167</v>
      </c>
      <c r="M100" s="110">
        <v>20817</v>
      </c>
      <c r="N100" s="110">
        <v>13761</v>
      </c>
      <c r="O100" s="110">
        <v>24792</v>
      </c>
      <c r="P100" s="111"/>
    </row>
    <row r="101" spans="1:16" x14ac:dyDescent="0.25">
      <c r="A101" s="111"/>
      <c r="B101" s="121" t="s">
        <v>137</v>
      </c>
      <c r="C101" s="110">
        <v>62532</v>
      </c>
      <c r="D101" s="110">
        <v>60237</v>
      </c>
      <c r="E101" s="110">
        <v>62313</v>
      </c>
      <c r="F101" s="110">
        <v>64613</v>
      </c>
      <c r="G101" s="110">
        <v>43484</v>
      </c>
      <c r="H101" s="110">
        <v>10565</v>
      </c>
      <c r="I101" s="110">
        <v>49856</v>
      </c>
      <c r="J101" s="110"/>
      <c r="K101" s="110"/>
      <c r="L101" s="110">
        <v>52892</v>
      </c>
      <c r="M101" s="110">
        <v>68894</v>
      </c>
      <c r="N101" s="110">
        <v>63218</v>
      </c>
      <c r="O101" s="110">
        <v>54571</v>
      </c>
      <c r="P101" s="111"/>
    </row>
    <row r="102" spans="1:16" x14ac:dyDescent="0.25">
      <c r="A102" s="111"/>
      <c r="B102" s="121" t="s">
        <v>121</v>
      </c>
      <c r="C102" s="110">
        <v>271280</v>
      </c>
      <c r="D102" s="110">
        <v>192065</v>
      </c>
      <c r="E102" s="110">
        <v>129670</v>
      </c>
      <c r="F102" s="110">
        <v>115635</v>
      </c>
      <c r="G102" s="110">
        <v>83395</v>
      </c>
      <c r="H102" s="110">
        <v>65904</v>
      </c>
      <c r="I102" s="110">
        <v>146519</v>
      </c>
      <c r="J102" s="110">
        <v>175755</v>
      </c>
      <c r="K102" s="110">
        <v>88982</v>
      </c>
      <c r="L102" s="110">
        <v>71819</v>
      </c>
      <c r="M102" s="110"/>
      <c r="N102" s="110">
        <v>47292</v>
      </c>
      <c r="O102" s="110">
        <v>24286</v>
      </c>
      <c r="P102" s="111"/>
    </row>
    <row r="103" spans="1:16" x14ac:dyDescent="0.25">
      <c r="A103" s="111"/>
      <c r="B103" s="121" t="s">
        <v>122</v>
      </c>
      <c r="C103" s="110">
        <v>115725</v>
      </c>
      <c r="D103" s="110">
        <v>93695</v>
      </c>
      <c r="E103" s="110">
        <v>114969</v>
      </c>
      <c r="F103" s="110">
        <v>151506</v>
      </c>
      <c r="G103" s="110">
        <v>46402</v>
      </c>
      <c r="H103" s="110">
        <v>85166</v>
      </c>
      <c r="I103" s="110">
        <v>92743</v>
      </c>
      <c r="J103" s="110">
        <v>89111</v>
      </c>
      <c r="K103" s="110"/>
      <c r="L103" s="110"/>
      <c r="M103" s="110"/>
      <c r="N103" s="110"/>
      <c r="O103" s="110"/>
      <c r="P103" s="111"/>
    </row>
    <row r="104" spans="1:16" x14ac:dyDescent="0.25">
      <c r="A104" s="111"/>
      <c r="B104" s="121" t="s">
        <v>123</v>
      </c>
      <c r="C104" s="110">
        <v>117702</v>
      </c>
      <c r="D104" s="110">
        <v>87827</v>
      </c>
      <c r="E104" s="110">
        <v>77249</v>
      </c>
      <c r="F104" s="110">
        <v>106294</v>
      </c>
      <c r="G104" s="110">
        <v>66290</v>
      </c>
      <c r="H104" s="110">
        <v>56503</v>
      </c>
      <c r="I104" s="110">
        <v>75187</v>
      </c>
      <c r="J104" s="110">
        <v>73774</v>
      </c>
      <c r="K104" s="110">
        <v>39422</v>
      </c>
      <c r="L104" s="110">
        <v>48980</v>
      </c>
      <c r="M104" s="110">
        <v>26208</v>
      </c>
      <c r="N104" s="110">
        <v>47198</v>
      </c>
      <c r="O104" s="110">
        <v>44796</v>
      </c>
      <c r="P104" s="111"/>
    </row>
    <row r="105" spans="1:16" x14ac:dyDescent="0.25">
      <c r="A105" s="111"/>
      <c r="B105" s="121" t="s">
        <v>134</v>
      </c>
      <c r="C105" s="110">
        <v>239316</v>
      </c>
      <c r="D105" s="110">
        <v>146202</v>
      </c>
      <c r="E105" s="110">
        <v>152883</v>
      </c>
      <c r="F105" s="110">
        <v>178317</v>
      </c>
      <c r="G105" s="110">
        <v>120767</v>
      </c>
      <c r="H105" s="110">
        <v>91465</v>
      </c>
      <c r="I105" s="110">
        <v>141597</v>
      </c>
      <c r="J105" s="110">
        <v>137931</v>
      </c>
      <c r="K105" s="110">
        <v>64844</v>
      </c>
      <c r="L105" s="110">
        <v>348481</v>
      </c>
      <c r="M105" s="110">
        <v>98536</v>
      </c>
      <c r="N105" s="110">
        <v>112205</v>
      </c>
      <c r="O105" s="110">
        <v>139151</v>
      </c>
      <c r="P105" s="111"/>
    </row>
    <row r="106" spans="1:16" x14ac:dyDescent="0.25">
      <c r="A106" s="111"/>
      <c r="B106" s="121" t="s">
        <v>135</v>
      </c>
      <c r="C106" s="110"/>
      <c r="D106" s="110"/>
      <c r="E106" s="110"/>
      <c r="F106" s="110"/>
      <c r="G106" s="110"/>
      <c r="H106" s="110"/>
      <c r="I106" s="110"/>
      <c r="J106" s="110"/>
      <c r="K106" s="110">
        <v>16881</v>
      </c>
      <c r="L106" s="110"/>
      <c r="M106" s="110"/>
      <c r="N106" s="110"/>
      <c r="O106" s="110"/>
      <c r="P106" s="111"/>
    </row>
    <row r="107" spans="1:16" x14ac:dyDescent="0.25">
      <c r="A107" s="111"/>
      <c r="B107" s="121" t="s">
        <v>136</v>
      </c>
      <c r="C107" s="110"/>
      <c r="D107" s="110"/>
      <c r="E107" s="110"/>
      <c r="F107" s="110"/>
      <c r="G107" s="110"/>
      <c r="H107" s="110"/>
      <c r="I107" s="110"/>
      <c r="J107" s="110"/>
      <c r="K107" s="110">
        <v>13317</v>
      </c>
      <c r="L107" s="110"/>
      <c r="M107" s="110"/>
      <c r="N107" s="110"/>
      <c r="O107" s="110"/>
      <c r="P107" s="111"/>
    </row>
    <row r="108" spans="1:16" x14ac:dyDescent="0.25">
      <c r="A108" s="111"/>
      <c r="B108" s="121" t="s">
        <v>168</v>
      </c>
      <c r="C108" s="110">
        <v>1421015</v>
      </c>
      <c r="D108" s="110">
        <v>972020</v>
      </c>
      <c r="E108" s="110">
        <v>1308064</v>
      </c>
      <c r="F108" s="110">
        <v>1532499</v>
      </c>
      <c r="G108" s="110">
        <v>1034429</v>
      </c>
      <c r="H108" s="110">
        <v>577697</v>
      </c>
      <c r="I108" s="110">
        <v>1295726</v>
      </c>
      <c r="J108" s="110">
        <v>1716374</v>
      </c>
      <c r="K108" s="110">
        <v>306330</v>
      </c>
      <c r="L108" s="110">
        <v>1052394</v>
      </c>
      <c r="M108" s="110">
        <v>660188</v>
      </c>
      <c r="N108" s="110"/>
      <c r="O108" s="110">
        <v>702803</v>
      </c>
      <c r="P108" s="111"/>
    </row>
    <row r="109" spans="1:16" x14ac:dyDescent="0.25">
      <c r="A109" s="111"/>
      <c r="B109" s="3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1"/>
    </row>
    <row r="110" spans="1:16" ht="27.75" x14ac:dyDescent="0.45">
      <c r="A110" s="11">
        <v>2010</v>
      </c>
      <c r="B110" s="11"/>
      <c r="C110" s="11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11"/>
    </row>
    <row r="111" spans="1:16" x14ac:dyDescent="0.25">
      <c r="B111" s="122" t="s">
        <v>166</v>
      </c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</row>
    <row r="112" spans="1:16" x14ac:dyDescent="0.25">
      <c r="A112" s="111"/>
      <c r="B112" s="120" t="s">
        <v>169</v>
      </c>
      <c r="C112" s="117"/>
      <c r="D112" s="117"/>
      <c r="E112" s="117">
        <v>822</v>
      </c>
      <c r="F112" s="117"/>
      <c r="G112" s="117"/>
      <c r="H112" s="117"/>
      <c r="I112" s="117">
        <v>742</v>
      </c>
      <c r="J112" s="117">
        <v>566</v>
      </c>
      <c r="K112" s="118"/>
      <c r="L112" s="117"/>
      <c r="M112" s="119"/>
      <c r="N112" s="117"/>
      <c r="O112" s="117"/>
      <c r="P112" s="111"/>
    </row>
    <row r="113" spans="1:16" x14ac:dyDescent="0.25">
      <c r="A113" s="111"/>
      <c r="B113" s="122" t="s">
        <v>167</v>
      </c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11"/>
    </row>
    <row r="114" spans="1:16" x14ac:dyDescent="0.25">
      <c r="A114" s="111"/>
      <c r="B114" s="120" t="s">
        <v>169</v>
      </c>
      <c r="C114" s="117"/>
      <c r="D114" s="117"/>
      <c r="E114" s="117">
        <v>3206</v>
      </c>
      <c r="F114" s="117"/>
      <c r="G114" s="117"/>
      <c r="H114" s="117"/>
      <c r="I114" s="117">
        <v>2920</v>
      </c>
      <c r="J114" s="117">
        <v>2866</v>
      </c>
      <c r="K114" s="118"/>
      <c r="L114" s="117">
        <v>4392</v>
      </c>
      <c r="M114" s="119"/>
      <c r="N114" s="117"/>
      <c r="O114" s="117"/>
      <c r="P114" s="111"/>
    </row>
    <row r="115" spans="1:16" x14ac:dyDescent="0.25">
      <c r="A115" s="111"/>
      <c r="B115" s="12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</row>
    <row r="116" spans="1:16" x14ac:dyDescent="0.25">
      <c r="A116" s="111"/>
      <c r="B116" s="121" t="s">
        <v>50</v>
      </c>
      <c r="C116" s="110"/>
      <c r="D116" s="110"/>
      <c r="E116" s="110">
        <v>721820</v>
      </c>
      <c r="F116" s="110"/>
      <c r="G116" s="110"/>
      <c r="H116" s="110"/>
      <c r="I116" s="110">
        <v>741139</v>
      </c>
      <c r="J116" s="110">
        <v>605251</v>
      </c>
      <c r="K116" s="110"/>
      <c r="L116" s="110">
        <v>1766347</v>
      </c>
      <c r="M116" s="110"/>
      <c r="N116" s="110"/>
      <c r="O116" s="110"/>
      <c r="P116" s="111"/>
    </row>
    <row r="117" spans="1:16" x14ac:dyDescent="0.25">
      <c r="A117" s="111"/>
      <c r="B117" s="121" t="s">
        <v>51</v>
      </c>
      <c r="C117" s="110"/>
      <c r="D117" s="110"/>
      <c r="E117" s="110">
        <v>180694</v>
      </c>
      <c r="F117" s="110"/>
      <c r="G117" s="110"/>
      <c r="H117" s="110"/>
      <c r="I117" s="110">
        <v>191528</v>
      </c>
      <c r="J117" s="110">
        <v>132840</v>
      </c>
      <c r="K117" s="110"/>
      <c r="L117" s="110">
        <v>421445</v>
      </c>
      <c r="M117" s="110"/>
      <c r="N117" s="110"/>
      <c r="O117" s="110"/>
      <c r="P117" s="111"/>
    </row>
    <row r="118" spans="1:16" x14ac:dyDescent="0.25">
      <c r="A118" s="111"/>
      <c r="B118" s="121" t="s">
        <v>52</v>
      </c>
      <c r="C118" s="110"/>
      <c r="D118" s="110"/>
      <c r="E118" s="110">
        <v>227413</v>
      </c>
      <c r="F118" s="110"/>
      <c r="G118" s="110"/>
      <c r="H118" s="110"/>
      <c r="I118" s="110">
        <v>294849</v>
      </c>
      <c r="J118" s="110">
        <v>255269</v>
      </c>
      <c r="K118" s="110"/>
      <c r="L118" s="110">
        <v>451539</v>
      </c>
      <c r="M118" s="110"/>
      <c r="N118" s="110"/>
      <c r="O118" s="110"/>
      <c r="P118" s="111"/>
    </row>
    <row r="119" spans="1:16" x14ac:dyDescent="0.25">
      <c r="A119" s="111"/>
      <c r="B119" s="121" t="s">
        <v>53</v>
      </c>
      <c r="C119" s="110"/>
      <c r="D119" s="110"/>
      <c r="E119" s="110"/>
      <c r="F119" s="110"/>
      <c r="G119" s="110"/>
      <c r="H119" s="110"/>
      <c r="I119" s="110">
        <v>31806</v>
      </c>
      <c r="J119" s="110">
        <v>7100</v>
      </c>
      <c r="K119" s="110"/>
      <c r="L119" s="110">
        <v>10004</v>
      </c>
      <c r="M119" s="110"/>
      <c r="N119" s="110"/>
      <c r="O119" s="110"/>
      <c r="P119" s="111"/>
    </row>
    <row r="120" spans="1:16" x14ac:dyDescent="0.25">
      <c r="A120" s="111"/>
      <c r="B120" s="121" t="s">
        <v>54</v>
      </c>
      <c r="C120" s="110"/>
      <c r="D120" s="110"/>
      <c r="E120" s="110"/>
      <c r="F120" s="110"/>
      <c r="G120" s="110"/>
      <c r="H120" s="110"/>
      <c r="I120" s="110">
        <v>19501</v>
      </c>
      <c r="J120" s="110">
        <v>12042</v>
      </c>
      <c r="K120" s="110"/>
      <c r="L120" s="110"/>
      <c r="M120" s="110"/>
      <c r="N120" s="110"/>
      <c r="O120" s="110"/>
      <c r="P120" s="111"/>
    </row>
    <row r="121" spans="1:16" x14ac:dyDescent="0.25">
      <c r="A121" s="111"/>
      <c r="B121" s="121" t="s">
        <v>56</v>
      </c>
      <c r="C121" s="110"/>
      <c r="D121" s="110"/>
      <c r="E121" s="110">
        <v>50702</v>
      </c>
      <c r="F121" s="110"/>
      <c r="G121" s="110"/>
      <c r="H121" s="110"/>
      <c r="I121" s="110">
        <v>49345</v>
      </c>
      <c r="J121" s="110">
        <v>40464</v>
      </c>
      <c r="K121" s="110"/>
      <c r="L121" s="110">
        <v>43300</v>
      </c>
      <c r="M121" s="110"/>
      <c r="N121" s="110"/>
      <c r="O121" s="110"/>
      <c r="P121" s="111"/>
    </row>
    <row r="122" spans="1:16" x14ac:dyDescent="0.25">
      <c r="A122" s="111"/>
      <c r="B122" s="121" t="s">
        <v>137</v>
      </c>
      <c r="C122" s="110"/>
      <c r="D122" s="110"/>
      <c r="E122" s="110">
        <v>48993</v>
      </c>
      <c r="F122" s="110"/>
      <c r="G122" s="110"/>
      <c r="H122" s="110"/>
      <c r="I122" s="110">
        <v>41173</v>
      </c>
      <c r="J122" s="110"/>
      <c r="K122" s="110"/>
      <c r="L122" s="110">
        <v>45160</v>
      </c>
      <c r="M122" s="110"/>
      <c r="N122" s="110"/>
      <c r="O122" s="110"/>
      <c r="P122" s="111"/>
    </row>
    <row r="123" spans="1:16" x14ac:dyDescent="0.25">
      <c r="A123" s="111"/>
      <c r="B123" s="121" t="s">
        <v>121</v>
      </c>
      <c r="C123" s="110"/>
      <c r="D123" s="110"/>
      <c r="E123" s="110">
        <v>123183</v>
      </c>
      <c r="F123" s="110"/>
      <c r="G123" s="110"/>
      <c r="H123" s="110"/>
      <c r="I123" s="110">
        <v>71374</v>
      </c>
      <c r="J123" s="110">
        <v>85616</v>
      </c>
      <c r="K123" s="110"/>
      <c r="L123" s="110">
        <v>34658</v>
      </c>
      <c r="M123" s="110"/>
      <c r="N123" s="110"/>
      <c r="O123" s="110"/>
      <c r="P123" s="111"/>
    </row>
    <row r="124" spans="1:16" x14ac:dyDescent="0.25">
      <c r="A124" s="111"/>
      <c r="B124" s="121" t="s">
        <v>122</v>
      </c>
      <c r="C124" s="110"/>
      <c r="D124" s="110"/>
      <c r="E124" s="110">
        <v>119539</v>
      </c>
      <c r="F124" s="110"/>
      <c r="G124" s="110"/>
      <c r="H124" s="110"/>
      <c r="I124" s="110">
        <v>93001</v>
      </c>
      <c r="J124" s="110">
        <v>90469</v>
      </c>
      <c r="K124" s="110"/>
      <c r="L124" s="110"/>
      <c r="M124" s="110"/>
      <c r="N124" s="110"/>
      <c r="O124" s="110"/>
      <c r="P124" s="111"/>
    </row>
    <row r="125" spans="1:16" x14ac:dyDescent="0.25">
      <c r="A125" s="111"/>
      <c r="B125" s="121" t="s">
        <v>123</v>
      </c>
      <c r="C125" s="110"/>
      <c r="D125" s="110"/>
      <c r="E125" s="110">
        <v>71005</v>
      </c>
      <c r="F125" s="110"/>
      <c r="G125" s="110"/>
      <c r="H125" s="110"/>
      <c r="I125" s="110">
        <v>65373</v>
      </c>
      <c r="J125" s="110">
        <v>69020</v>
      </c>
      <c r="K125" s="110"/>
      <c r="L125" s="110">
        <v>43111</v>
      </c>
      <c r="M125" s="110"/>
      <c r="N125" s="110"/>
      <c r="O125" s="110"/>
      <c r="P125" s="111"/>
    </row>
    <row r="126" spans="1:16" x14ac:dyDescent="0.25">
      <c r="A126" s="111"/>
      <c r="B126" s="121" t="s">
        <v>134</v>
      </c>
      <c r="C126" s="110"/>
      <c r="D126" s="110"/>
      <c r="E126" s="110">
        <v>150084</v>
      </c>
      <c r="F126" s="110"/>
      <c r="G126" s="110"/>
      <c r="H126" s="110"/>
      <c r="I126" s="110">
        <v>132391</v>
      </c>
      <c r="J126" s="110">
        <v>116078</v>
      </c>
      <c r="K126" s="110"/>
      <c r="L126" s="110">
        <v>339579</v>
      </c>
      <c r="M126" s="110"/>
      <c r="N126" s="110"/>
      <c r="O126" s="110"/>
      <c r="P126" s="111"/>
    </row>
    <row r="127" spans="1:16" ht="15.75" customHeight="1" x14ac:dyDescent="0.25">
      <c r="A127" s="111"/>
      <c r="B127" s="121" t="s">
        <v>168</v>
      </c>
      <c r="C127" s="110"/>
      <c r="D127" s="110"/>
      <c r="E127" s="110">
        <v>1512568</v>
      </c>
      <c r="F127" s="110"/>
      <c r="G127" s="110"/>
      <c r="H127" s="110"/>
      <c r="I127" s="110">
        <v>1188520</v>
      </c>
      <c r="J127" s="110">
        <v>1451852</v>
      </c>
      <c r="K127" s="110"/>
      <c r="L127" s="110">
        <v>1236857</v>
      </c>
      <c r="M127" s="110"/>
      <c r="N127" s="110"/>
      <c r="O127" s="110"/>
      <c r="P127" s="111"/>
    </row>
    <row r="128" spans="1:16" x14ac:dyDescent="0.25">
      <c r="A128" s="111"/>
      <c r="B128" s="121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1"/>
    </row>
    <row r="129" spans="1:16" x14ac:dyDescent="0.25">
      <c r="A129" s="111"/>
      <c r="B129" s="121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1"/>
    </row>
    <row r="130" spans="1:16" x14ac:dyDescent="0.25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</row>
  </sheetData>
  <pageMargins left="0.7" right="0.7" top="0.75" bottom="0.75" header="0.3" footer="0.3"/>
  <pageSetup paperSize="8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workbookViewId="0"/>
  </sheetViews>
  <sheetFormatPr defaultRowHeight="15" x14ac:dyDescent="0.25"/>
  <cols>
    <col min="1" max="1" width="27.7109375" customWidth="1"/>
    <col min="2" max="14" width="11.140625" customWidth="1"/>
    <col min="15" max="15" width="12.140625" customWidth="1"/>
  </cols>
  <sheetData>
    <row r="1" spans="1:17" ht="23.25" customHeight="1" x14ac:dyDescent="0.25">
      <c r="A1" s="137" t="s">
        <v>170</v>
      </c>
    </row>
    <row r="2" spans="1:17" x14ac:dyDescent="0.25">
      <c r="A2" s="139" t="s">
        <v>185</v>
      </c>
      <c r="Q2" s="138"/>
    </row>
    <row r="3" spans="1:17" x14ac:dyDescent="0.25">
      <c r="A3" s="116" t="s">
        <v>164</v>
      </c>
      <c r="B3" s="5">
        <v>2015</v>
      </c>
      <c r="Q3" s="138"/>
    </row>
    <row r="4" spans="1:17" x14ac:dyDescent="0.25">
      <c r="Q4" s="138"/>
    </row>
    <row r="5" spans="1:17" x14ac:dyDescent="0.25">
      <c r="A5" s="116" t="s">
        <v>188</v>
      </c>
      <c r="Q5" s="138"/>
    </row>
    <row r="6" spans="1:17" x14ac:dyDescent="0.25">
      <c r="B6" t="s">
        <v>130</v>
      </c>
      <c r="C6" t="s">
        <v>138</v>
      </c>
      <c r="D6" t="s">
        <v>129</v>
      </c>
      <c r="E6" t="s">
        <v>125</v>
      </c>
      <c r="F6" t="s">
        <v>139</v>
      </c>
      <c r="G6" t="s">
        <v>131</v>
      </c>
      <c r="H6" t="s">
        <v>132</v>
      </c>
      <c r="I6" t="s">
        <v>128</v>
      </c>
      <c r="J6" t="s">
        <v>133</v>
      </c>
      <c r="K6" t="s">
        <v>126</v>
      </c>
      <c r="L6" t="s">
        <v>124</v>
      </c>
      <c r="M6" t="s">
        <v>127</v>
      </c>
      <c r="N6" t="s">
        <v>140</v>
      </c>
      <c r="O6" t="s">
        <v>171</v>
      </c>
      <c r="Q6" s="138"/>
    </row>
    <row r="7" spans="1:17" x14ac:dyDescent="0.25">
      <c r="A7" s="130" t="s">
        <v>154</v>
      </c>
      <c r="B7" s="131">
        <v>684905</v>
      </c>
      <c r="C7" s="131">
        <v>888697</v>
      </c>
      <c r="D7" s="131">
        <v>808621</v>
      </c>
      <c r="E7" s="131">
        <v>955288</v>
      </c>
      <c r="F7" s="131">
        <v>304398</v>
      </c>
      <c r="G7" s="131">
        <v>1680148</v>
      </c>
      <c r="H7" s="131">
        <v>880790</v>
      </c>
      <c r="I7" s="131">
        <v>694123</v>
      </c>
      <c r="J7" s="131">
        <v>787983</v>
      </c>
      <c r="K7" s="131">
        <v>1652545</v>
      </c>
      <c r="L7" s="131">
        <v>1187056</v>
      </c>
      <c r="M7" s="131">
        <v>1015311</v>
      </c>
      <c r="N7" s="131">
        <v>933346</v>
      </c>
      <c r="O7" s="131">
        <v>12473211</v>
      </c>
      <c r="Q7" s="138"/>
    </row>
    <row r="8" spans="1:17" x14ac:dyDescent="0.25">
      <c r="A8" s="130" t="s">
        <v>158</v>
      </c>
      <c r="B8" s="131">
        <v>219949</v>
      </c>
      <c r="C8" s="131">
        <v>314554</v>
      </c>
      <c r="D8" s="131">
        <v>252935</v>
      </c>
      <c r="E8" s="131">
        <v>342063</v>
      </c>
      <c r="F8" s="131">
        <v>91048</v>
      </c>
      <c r="G8" s="131">
        <v>422950</v>
      </c>
      <c r="H8" s="131">
        <v>220314</v>
      </c>
      <c r="I8" s="131">
        <v>205098</v>
      </c>
      <c r="J8" s="131">
        <v>188293</v>
      </c>
      <c r="K8" s="131">
        <v>473611</v>
      </c>
      <c r="L8" s="131">
        <v>421829</v>
      </c>
      <c r="M8" s="131">
        <v>338463</v>
      </c>
      <c r="N8" s="131">
        <v>277544</v>
      </c>
      <c r="O8" s="131">
        <v>3768651</v>
      </c>
      <c r="Q8" s="138"/>
    </row>
    <row r="9" spans="1:17" x14ac:dyDescent="0.25">
      <c r="A9" s="130" t="s">
        <v>113</v>
      </c>
      <c r="B9" s="131">
        <v>169850</v>
      </c>
      <c r="C9" s="131">
        <v>249609</v>
      </c>
      <c r="D9" s="131">
        <v>200159</v>
      </c>
      <c r="E9" s="131">
        <v>248691</v>
      </c>
      <c r="F9" s="131">
        <v>60963</v>
      </c>
      <c r="G9" s="131">
        <v>407637</v>
      </c>
      <c r="H9" s="131">
        <v>209539</v>
      </c>
      <c r="I9" s="131">
        <v>160205</v>
      </c>
      <c r="J9" s="131">
        <v>163383</v>
      </c>
      <c r="K9" s="131">
        <v>397812</v>
      </c>
      <c r="L9" s="131">
        <v>297028</v>
      </c>
      <c r="M9" s="131">
        <v>254377</v>
      </c>
      <c r="N9" s="131">
        <v>255678</v>
      </c>
      <c r="O9" s="131">
        <v>3074931</v>
      </c>
      <c r="Q9" s="138"/>
    </row>
    <row r="10" spans="1:17" x14ac:dyDescent="0.25">
      <c r="A10" s="130" t="s">
        <v>155</v>
      </c>
      <c r="B10" s="131">
        <v>160301</v>
      </c>
      <c r="C10" s="131">
        <v>173437</v>
      </c>
      <c r="D10" s="131">
        <v>162362</v>
      </c>
      <c r="E10" s="131">
        <v>170771</v>
      </c>
      <c r="F10" s="131">
        <v>75783</v>
      </c>
      <c r="G10" s="131">
        <v>387320</v>
      </c>
      <c r="H10" s="131">
        <v>126096</v>
      </c>
      <c r="I10" s="131">
        <v>109295</v>
      </c>
      <c r="J10" s="131">
        <v>129574</v>
      </c>
      <c r="K10" s="131">
        <v>212246</v>
      </c>
      <c r="L10" s="131">
        <v>286279</v>
      </c>
      <c r="M10" s="131">
        <v>139548</v>
      </c>
      <c r="N10" s="131">
        <v>163652</v>
      </c>
      <c r="O10" s="131">
        <v>2296664</v>
      </c>
      <c r="Q10" s="138"/>
    </row>
    <row r="11" spans="1:17" x14ac:dyDescent="0.25">
      <c r="A11" s="130" t="s">
        <v>116</v>
      </c>
      <c r="B11" s="131">
        <v>95162</v>
      </c>
      <c r="C11" s="131">
        <v>122228</v>
      </c>
      <c r="D11" s="131">
        <v>98439</v>
      </c>
      <c r="E11" s="131">
        <v>118909</v>
      </c>
      <c r="F11" s="131">
        <v>50907</v>
      </c>
      <c r="G11" s="131">
        <v>76351</v>
      </c>
      <c r="H11" s="131">
        <v>43093</v>
      </c>
      <c r="I11" s="131">
        <v>88401</v>
      </c>
      <c r="J11" s="131">
        <v>62479</v>
      </c>
      <c r="K11" s="131">
        <v>172573</v>
      </c>
      <c r="L11" s="131">
        <v>164958</v>
      </c>
      <c r="M11" s="131">
        <v>123027</v>
      </c>
      <c r="N11" s="131">
        <v>58656</v>
      </c>
      <c r="O11" s="131">
        <v>1275183</v>
      </c>
      <c r="Q11" s="138"/>
    </row>
    <row r="12" spans="1:17" x14ac:dyDescent="0.25">
      <c r="A12" s="130" t="s">
        <v>161</v>
      </c>
      <c r="B12" s="131">
        <v>87730</v>
      </c>
      <c r="C12" s="131">
        <v>149354</v>
      </c>
      <c r="D12" s="131">
        <v>77141</v>
      </c>
      <c r="E12" s="131">
        <v>110024</v>
      </c>
      <c r="F12" s="131">
        <v>112769</v>
      </c>
      <c r="G12" s="131">
        <v>40862</v>
      </c>
      <c r="H12" s="131"/>
      <c r="I12" s="131">
        <v>82823</v>
      </c>
      <c r="J12" s="131">
        <v>26682</v>
      </c>
      <c r="K12" s="131">
        <v>111767</v>
      </c>
      <c r="L12" s="131">
        <v>143763</v>
      </c>
      <c r="M12" s="131">
        <v>97350</v>
      </c>
      <c r="N12" s="131">
        <v>17586</v>
      </c>
      <c r="O12" s="131">
        <v>1057851</v>
      </c>
      <c r="Q12" s="130"/>
    </row>
    <row r="13" spans="1:17" x14ac:dyDescent="0.25">
      <c r="A13" s="130" t="s">
        <v>162</v>
      </c>
      <c r="B13" s="131">
        <v>94299</v>
      </c>
      <c r="C13" s="131">
        <v>117581</v>
      </c>
      <c r="D13" s="131">
        <v>76230</v>
      </c>
      <c r="E13" s="131">
        <v>104250</v>
      </c>
      <c r="F13" s="131"/>
      <c r="G13" s="131"/>
      <c r="H13" s="131"/>
      <c r="I13" s="131">
        <v>92930</v>
      </c>
      <c r="J13" s="131"/>
      <c r="K13" s="131">
        <v>162510</v>
      </c>
      <c r="L13" s="131">
        <v>134805</v>
      </c>
      <c r="M13" s="131">
        <v>66689</v>
      </c>
      <c r="N13" s="131">
        <v>9946</v>
      </c>
      <c r="O13" s="131">
        <v>859240</v>
      </c>
      <c r="Q13" s="130"/>
    </row>
    <row r="14" spans="1:17" x14ac:dyDescent="0.25">
      <c r="A14" s="130" t="s">
        <v>119</v>
      </c>
      <c r="B14" s="131">
        <v>12571</v>
      </c>
      <c r="C14" s="131">
        <v>84202</v>
      </c>
      <c r="D14" s="131">
        <v>63111</v>
      </c>
      <c r="E14" s="131">
        <v>76344</v>
      </c>
      <c r="F14" s="131"/>
      <c r="G14" s="131">
        <v>63889</v>
      </c>
      <c r="H14" s="131">
        <v>86712</v>
      </c>
      <c r="I14" s="131">
        <v>43494</v>
      </c>
      <c r="J14" s="131">
        <v>82751</v>
      </c>
      <c r="K14" s="131">
        <v>88363</v>
      </c>
      <c r="L14" s="131">
        <v>83408</v>
      </c>
      <c r="M14" s="131">
        <v>59208</v>
      </c>
      <c r="N14" s="131">
        <v>69170</v>
      </c>
      <c r="O14" s="131">
        <v>813223</v>
      </c>
      <c r="Q14" s="130"/>
    </row>
    <row r="15" spans="1:17" x14ac:dyDescent="0.25">
      <c r="A15" s="130" t="s">
        <v>120</v>
      </c>
      <c r="B15" s="131">
        <v>38480</v>
      </c>
      <c r="C15" s="131">
        <v>51096</v>
      </c>
      <c r="D15" s="131">
        <v>41722</v>
      </c>
      <c r="E15" s="131">
        <v>50768</v>
      </c>
      <c r="F15" s="131">
        <v>18266</v>
      </c>
      <c r="G15" s="131"/>
      <c r="H15" s="131"/>
      <c r="I15" s="131">
        <v>38873</v>
      </c>
      <c r="J15" s="131">
        <v>23312</v>
      </c>
      <c r="K15" s="131">
        <v>77048</v>
      </c>
      <c r="L15" s="131">
        <v>62996</v>
      </c>
      <c r="M15" s="131">
        <v>53359</v>
      </c>
      <c r="N15" s="131">
        <v>33039</v>
      </c>
      <c r="O15" s="131">
        <v>488959</v>
      </c>
    </row>
    <row r="16" spans="1:17" x14ac:dyDescent="0.25">
      <c r="A16" s="130" t="s">
        <v>172</v>
      </c>
      <c r="B16" s="131">
        <v>1403753</v>
      </c>
      <c r="C16" s="131">
        <v>1511242</v>
      </c>
      <c r="D16" s="131">
        <v>2033280</v>
      </c>
      <c r="E16" s="131">
        <v>1923892</v>
      </c>
      <c r="F16" s="131">
        <v>311866</v>
      </c>
      <c r="G16" s="131">
        <v>1659843</v>
      </c>
      <c r="H16" s="131">
        <v>995456</v>
      </c>
      <c r="I16" s="131">
        <v>502757</v>
      </c>
      <c r="J16" s="131"/>
      <c r="K16" s="131">
        <v>1919524</v>
      </c>
      <c r="L16" s="131">
        <v>1637877</v>
      </c>
      <c r="M16" s="131">
        <v>1320668</v>
      </c>
      <c r="N16" s="131">
        <v>945384</v>
      </c>
      <c r="O16" s="131">
        <v>16165542</v>
      </c>
    </row>
    <row r="17" spans="1:15" x14ac:dyDescent="0.25">
      <c r="A17" s="130" t="s">
        <v>171</v>
      </c>
      <c r="B17" s="131">
        <v>2967000</v>
      </c>
      <c r="C17" s="131">
        <v>3662000</v>
      </c>
      <c r="D17" s="131">
        <v>3814000</v>
      </c>
      <c r="E17" s="131">
        <v>4101000</v>
      </c>
      <c r="F17" s="131">
        <v>1026000</v>
      </c>
      <c r="G17" s="131">
        <v>4739000</v>
      </c>
      <c r="H17" s="131">
        <v>2562000</v>
      </c>
      <c r="I17" s="131">
        <v>2017999</v>
      </c>
      <c r="J17" s="131">
        <v>1464457</v>
      </c>
      <c r="K17" s="131">
        <v>5267999</v>
      </c>
      <c r="L17" s="131">
        <v>4419999</v>
      </c>
      <c r="M17" s="131">
        <v>3468000</v>
      </c>
      <c r="N17" s="131">
        <v>2764001</v>
      </c>
      <c r="O17" s="131">
        <v>42273455</v>
      </c>
    </row>
  </sheetData>
  <pageMargins left="0.7" right="0.7" top="0.75" bottom="0.75" header="0.3" footer="0.3"/>
  <pageSetup paperSize="9" scale="71"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5" x14ac:dyDescent="0.25"/>
  <cols>
    <col min="1" max="1" width="27.7109375" customWidth="1"/>
    <col min="2" max="3" width="12.140625" customWidth="1"/>
    <col min="4" max="6" width="12.140625" bestFit="1" customWidth="1"/>
    <col min="7" max="7" width="11.140625" bestFit="1" customWidth="1"/>
    <col min="8" max="8" width="25" bestFit="1" customWidth="1"/>
    <col min="9" max="9" width="11.140625" bestFit="1" customWidth="1"/>
    <col min="10" max="10" width="18" bestFit="1" customWidth="1"/>
    <col min="11" max="11" width="16" bestFit="1" customWidth="1"/>
  </cols>
  <sheetData>
    <row r="1" spans="1:6" ht="21.75" customHeight="1" x14ac:dyDescent="0.25">
      <c r="A1" s="137" t="s">
        <v>174</v>
      </c>
    </row>
    <row r="2" spans="1:6" x14ac:dyDescent="0.25">
      <c r="A2" s="139" t="s">
        <v>185</v>
      </c>
    </row>
    <row r="5" spans="1:6" x14ac:dyDescent="0.25">
      <c r="A5" s="116" t="s">
        <v>184</v>
      </c>
    </row>
    <row r="6" spans="1:6" x14ac:dyDescent="0.25">
      <c r="B6">
        <v>2011</v>
      </c>
      <c r="C6">
        <v>2012</v>
      </c>
      <c r="D6">
        <v>2013</v>
      </c>
      <c r="E6">
        <v>2014</v>
      </c>
      <c r="F6">
        <v>2015</v>
      </c>
    </row>
    <row r="7" spans="1:6" x14ac:dyDescent="0.25">
      <c r="A7" s="130" t="s">
        <v>154</v>
      </c>
      <c r="B7" s="131">
        <v>10739155</v>
      </c>
      <c r="C7" s="131">
        <v>11695606</v>
      </c>
      <c r="D7" s="131">
        <v>12459553</v>
      </c>
      <c r="E7" s="131">
        <v>12834525</v>
      </c>
      <c r="F7" s="131">
        <v>12473211</v>
      </c>
    </row>
    <row r="8" spans="1:6" x14ac:dyDescent="0.25">
      <c r="A8" s="130" t="s">
        <v>158</v>
      </c>
      <c r="B8" s="131">
        <v>3488569</v>
      </c>
      <c r="C8" s="131">
        <v>3851604</v>
      </c>
      <c r="D8" s="131">
        <v>4022364</v>
      </c>
      <c r="E8" s="131">
        <v>4119579</v>
      </c>
      <c r="F8" s="131">
        <v>3768651</v>
      </c>
    </row>
    <row r="9" spans="1:6" x14ac:dyDescent="0.25">
      <c r="A9" s="130" t="s">
        <v>113</v>
      </c>
      <c r="B9" s="131">
        <v>2674918</v>
      </c>
      <c r="C9" s="131">
        <v>2753341</v>
      </c>
      <c r="D9" s="131">
        <v>2858720</v>
      </c>
      <c r="E9" s="131">
        <v>2939929</v>
      </c>
      <c r="F9" s="131">
        <v>3074931</v>
      </c>
    </row>
    <row r="10" spans="1:6" x14ac:dyDescent="0.25">
      <c r="A10" s="130" t="s">
        <v>155</v>
      </c>
      <c r="B10" s="131">
        <v>1971695</v>
      </c>
      <c r="C10" s="131">
        <v>2065899</v>
      </c>
      <c r="D10" s="131">
        <v>2188143</v>
      </c>
      <c r="E10" s="131">
        <v>2169761</v>
      </c>
      <c r="F10" s="131">
        <v>2296664</v>
      </c>
    </row>
    <row r="11" spans="1:6" x14ac:dyDescent="0.25">
      <c r="A11" s="130" t="s">
        <v>116</v>
      </c>
      <c r="B11" s="131">
        <v>867430</v>
      </c>
      <c r="C11" s="131">
        <v>977476</v>
      </c>
      <c r="D11" s="131">
        <v>1043583</v>
      </c>
      <c r="E11" s="131">
        <v>1027409</v>
      </c>
      <c r="F11" s="131">
        <v>1275183</v>
      </c>
    </row>
    <row r="12" spans="1:6" x14ac:dyDescent="0.25">
      <c r="A12" s="130" t="s">
        <v>161</v>
      </c>
      <c r="B12" s="131">
        <v>1412602</v>
      </c>
      <c r="C12" s="131">
        <v>1014795</v>
      </c>
      <c r="D12" s="131">
        <v>1000967</v>
      </c>
      <c r="E12" s="131">
        <v>1037136</v>
      </c>
      <c r="F12" s="131">
        <v>1057851</v>
      </c>
    </row>
    <row r="13" spans="1:6" x14ac:dyDescent="0.25">
      <c r="A13" s="130" t="s">
        <v>162</v>
      </c>
      <c r="B13" s="131">
        <v>789317</v>
      </c>
      <c r="C13" s="131">
        <v>818502</v>
      </c>
      <c r="D13" s="131">
        <v>859652</v>
      </c>
      <c r="E13" s="131">
        <v>859240</v>
      </c>
      <c r="F13" s="131">
        <v>859240</v>
      </c>
    </row>
    <row r="14" spans="1:6" x14ac:dyDescent="0.25">
      <c r="A14" s="130" t="s">
        <v>119</v>
      </c>
      <c r="B14" s="131">
        <v>593175</v>
      </c>
      <c r="C14" s="131">
        <v>629901</v>
      </c>
      <c r="D14" s="131">
        <v>723570</v>
      </c>
      <c r="E14" s="131">
        <v>739974</v>
      </c>
      <c r="F14" s="131">
        <v>813223</v>
      </c>
    </row>
    <row r="15" spans="1:6" x14ac:dyDescent="0.25">
      <c r="A15" s="130" t="s">
        <v>120</v>
      </c>
      <c r="B15" s="131">
        <v>538314</v>
      </c>
      <c r="C15" s="131">
        <v>943701</v>
      </c>
      <c r="D15" s="131">
        <v>598046</v>
      </c>
      <c r="E15" s="131">
        <v>578412</v>
      </c>
      <c r="F15" s="131">
        <v>488959</v>
      </c>
    </row>
    <row r="16" spans="1:6" x14ac:dyDescent="0.25">
      <c r="A16" s="130" t="s">
        <v>187</v>
      </c>
      <c r="B16" s="131">
        <v>12701100</v>
      </c>
      <c r="C16" s="131">
        <v>13471547</v>
      </c>
      <c r="D16" s="131">
        <v>14056430</v>
      </c>
      <c r="E16" s="131">
        <v>14489114</v>
      </c>
      <c r="F16" s="131">
        <v>16165542</v>
      </c>
    </row>
    <row r="17" spans="1:6" x14ac:dyDescent="0.25">
      <c r="A17" s="130" t="s">
        <v>15</v>
      </c>
      <c r="B17" s="131">
        <v>35776275</v>
      </c>
      <c r="C17" s="131">
        <v>38222372</v>
      </c>
      <c r="D17" s="131">
        <v>39811028</v>
      </c>
      <c r="E17" s="131">
        <v>40795079</v>
      </c>
      <c r="F17" s="131">
        <v>42273455</v>
      </c>
    </row>
  </sheetData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" sqref="C1"/>
    </sheetView>
  </sheetViews>
  <sheetFormatPr defaultRowHeight="15" x14ac:dyDescent="0.25"/>
  <cols>
    <col min="1" max="1" width="31.7109375" customWidth="1"/>
    <col min="2" max="6" width="8.85546875" customWidth="1"/>
    <col min="7" max="7" width="12.42578125" bestFit="1" customWidth="1"/>
  </cols>
  <sheetData>
    <row r="1" spans="1:6" ht="22.5" customHeight="1" x14ac:dyDescent="0.25">
      <c r="A1" s="137" t="s">
        <v>175</v>
      </c>
    </row>
    <row r="2" spans="1:6" x14ac:dyDescent="0.25">
      <c r="A2" s="139" t="s">
        <v>185</v>
      </c>
    </row>
    <row r="3" spans="1:6" x14ac:dyDescent="0.25">
      <c r="A3" s="116" t="s">
        <v>186</v>
      </c>
    </row>
    <row r="4" spans="1:6" x14ac:dyDescent="0.25">
      <c r="B4">
        <v>2011</v>
      </c>
      <c r="C4">
        <v>2012</v>
      </c>
      <c r="D4">
        <v>2013</v>
      </c>
      <c r="E4">
        <v>2014</v>
      </c>
      <c r="F4">
        <v>2015</v>
      </c>
    </row>
    <row r="5" spans="1:6" x14ac:dyDescent="0.25">
      <c r="A5" s="5" t="s">
        <v>176</v>
      </c>
      <c r="B5" s="127"/>
      <c r="C5" s="127"/>
      <c r="D5" s="127"/>
      <c r="E5" s="127"/>
      <c r="F5" s="127"/>
    </row>
    <row r="6" spans="1:6" x14ac:dyDescent="0.25">
      <c r="A6" s="129" t="s">
        <v>130</v>
      </c>
      <c r="B6" s="127">
        <v>538</v>
      </c>
      <c r="C6" s="127">
        <v>525</v>
      </c>
      <c r="D6" s="127">
        <v>556</v>
      </c>
      <c r="E6" s="127">
        <v>457</v>
      </c>
      <c r="F6" s="127">
        <v>341</v>
      </c>
    </row>
    <row r="7" spans="1:6" x14ac:dyDescent="0.25">
      <c r="A7" s="129" t="s">
        <v>138</v>
      </c>
      <c r="B7" s="127">
        <v>998</v>
      </c>
      <c r="C7" s="127">
        <v>842</v>
      </c>
      <c r="D7" s="127">
        <v>1071</v>
      </c>
      <c r="E7" s="127">
        <v>1086</v>
      </c>
      <c r="F7" s="127">
        <v>1085</v>
      </c>
    </row>
    <row r="8" spans="1:6" x14ac:dyDescent="0.25">
      <c r="A8" s="129" t="s">
        <v>129</v>
      </c>
      <c r="B8" s="127">
        <v>862</v>
      </c>
      <c r="C8" s="127">
        <v>850</v>
      </c>
      <c r="D8" s="127">
        <v>820</v>
      </c>
      <c r="E8" s="127">
        <v>723</v>
      </c>
      <c r="F8" s="127">
        <v>900</v>
      </c>
    </row>
    <row r="9" spans="1:6" x14ac:dyDescent="0.25">
      <c r="A9" s="129" t="s">
        <v>125</v>
      </c>
      <c r="B9" s="127">
        <v>859</v>
      </c>
      <c r="C9" s="127">
        <v>869</v>
      </c>
      <c r="D9" s="127">
        <v>1068</v>
      </c>
      <c r="E9" s="127">
        <v>1125</v>
      </c>
      <c r="F9" s="127">
        <v>1066</v>
      </c>
    </row>
    <row r="10" spans="1:6" x14ac:dyDescent="0.25">
      <c r="A10" s="129" t="s">
        <v>139</v>
      </c>
      <c r="B10" s="127">
        <v>362</v>
      </c>
      <c r="C10" s="127">
        <v>302</v>
      </c>
      <c r="D10" s="127">
        <v>223</v>
      </c>
      <c r="E10" s="127">
        <v>249</v>
      </c>
      <c r="F10" s="127">
        <v>253</v>
      </c>
    </row>
    <row r="11" spans="1:6" x14ac:dyDescent="0.25">
      <c r="A11" s="129" t="s">
        <v>131</v>
      </c>
      <c r="B11" s="127">
        <v>507</v>
      </c>
      <c r="C11" s="127">
        <v>494</v>
      </c>
      <c r="D11" s="127">
        <v>283</v>
      </c>
      <c r="E11" s="127">
        <v>339</v>
      </c>
      <c r="F11" s="127">
        <v>303</v>
      </c>
    </row>
    <row r="12" spans="1:6" x14ac:dyDescent="0.25">
      <c r="A12" s="129" t="s">
        <v>132</v>
      </c>
      <c r="B12" s="127">
        <v>114</v>
      </c>
      <c r="C12" s="127">
        <v>89</v>
      </c>
      <c r="D12" s="127">
        <v>130</v>
      </c>
      <c r="E12" s="127">
        <v>127</v>
      </c>
      <c r="F12" s="127">
        <v>349</v>
      </c>
    </row>
    <row r="13" spans="1:6" x14ac:dyDescent="0.25">
      <c r="A13" s="129" t="s">
        <v>128</v>
      </c>
      <c r="B13" s="127">
        <v>288</v>
      </c>
      <c r="C13" s="127">
        <v>280</v>
      </c>
      <c r="D13" s="127">
        <v>317</v>
      </c>
      <c r="E13" s="127">
        <v>265</v>
      </c>
      <c r="F13" s="127">
        <v>306</v>
      </c>
    </row>
    <row r="14" spans="1:6" x14ac:dyDescent="0.25">
      <c r="A14" s="129" t="s">
        <v>133</v>
      </c>
      <c r="B14" s="127">
        <v>237</v>
      </c>
      <c r="C14" s="127">
        <v>204</v>
      </c>
      <c r="D14" s="127">
        <v>281</v>
      </c>
      <c r="E14" s="127">
        <v>173</v>
      </c>
      <c r="F14" s="127">
        <v>195</v>
      </c>
    </row>
    <row r="15" spans="1:6" x14ac:dyDescent="0.25">
      <c r="A15" s="129" t="s">
        <v>126</v>
      </c>
      <c r="B15" s="127">
        <v>1152</v>
      </c>
      <c r="C15" s="127">
        <v>1153</v>
      </c>
      <c r="D15" s="127">
        <v>1288</v>
      </c>
      <c r="E15" s="127">
        <v>1298</v>
      </c>
      <c r="F15" s="127">
        <v>1138</v>
      </c>
    </row>
    <row r="16" spans="1:6" x14ac:dyDescent="0.25">
      <c r="A16" s="129" t="s">
        <v>124</v>
      </c>
      <c r="B16" s="127">
        <v>842</v>
      </c>
      <c r="C16" s="127">
        <v>759</v>
      </c>
      <c r="D16" s="127">
        <v>772</v>
      </c>
      <c r="E16" s="127">
        <v>783</v>
      </c>
      <c r="F16" s="127">
        <v>615</v>
      </c>
    </row>
    <row r="17" spans="1:6" x14ac:dyDescent="0.25">
      <c r="A17" s="129" t="s">
        <v>127</v>
      </c>
      <c r="B17" s="127">
        <v>513</v>
      </c>
      <c r="C17" s="127">
        <v>444</v>
      </c>
      <c r="D17" s="127">
        <v>663</v>
      </c>
      <c r="E17" s="127">
        <v>573</v>
      </c>
      <c r="F17" s="127">
        <v>468</v>
      </c>
    </row>
    <row r="18" spans="1:6" x14ac:dyDescent="0.25">
      <c r="A18" s="129" t="s">
        <v>140</v>
      </c>
      <c r="B18" s="127">
        <v>209</v>
      </c>
      <c r="C18" s="127">
        <v>237</v>
      </c>
      <c r="D18" s="127">
        <v>206</v>
      </c>
      <c r="E18" s="127">
        <v>164</v>
      </c>
      <c r="F18" s="127">
        <v>162</v>
      </c>
    </row>
    <row r="19" spans="1:6" x14ac:dyDescent="0.25">
      <c r="A19" s="5" t="s">
        <v>177</v>
      </c>
      <c r="B19" s="127"/>
      <c r="C19" s="127"/>
      <c r="D19" s="127"/>
      <c r="E19" s="127"/>
      <c r="F19" s="127"/>
    </row>
    <row r="20" spans="1:6" x14ac:dyDescent="0.25">
      <c r="A20" s="129" t="s">
        <v>130</v>
      </c>
      <c r="B20" s="127">
        <v>3063</v>
      </c>
      <c r="C20" s="127">
        <v>3155</v>
      </c>
      <c r="D20" s="127">
        <v>3300</v>
      </c>
      <c r="E20" s="127">
        <v>3560</v>
      </c>
      <c r="F20" s="127">
        <v>2967</v>
      </c>
    </row>
    <row r="21" spans="1:6" x14ac:dyDescent="0.25">
      <c r="A21" s="129" t="s">
        <v>138</v>
      </c>
      <c r="B21" s="127">
        <v>3062</v>
      </c>
      <c r="C21" s="127">
        <v>3156</v>
      </c>
      <c r="D21" s="127">
        <v>3323</v>
      </c>
      <c r="E21" s="127">
        <v>3373</v>
      </c>
      <c r="F21" s="127">
        <v>3662</v>
      </c>
    </row>
    <row r="22" spans="1:6" x14ac:dyDescent="0.25">
      <c r="A22" s="129" t="s">
        <v>129</v>
      </c>
      <c r="B22" s="127">
        <v>3155</v>
      </c>
      <c r="C22" s="127">
        <v>3210</v>
      </c>
      <c r="D22" s="127">
        <v>3636</v>
      </c>
      <c r="E22" s="127">
        <v>3468</v>
      </c>
      <c r="F22" s="127">
        <v>3814</v>
      </c>
    </row>
    <row r="23" spans="1:6" x14ac:dyDescent="0.25">
      <c r="A23" s="129" t="s">
        <v>125</v>
      </c>
      <c r="B23" s="127">
        <v>3211</v>
      </c>
      <c r="C23" s="127">
        <v>3866</v>
      </c>
      <c r="D23" s="127">
        <v>3820</v>
      </c>
      <c r="E23" s="127">
        <v>3891</v>
      </c>
      <c r="F23" s="127">
        <v>4101</v>
      </c>
    </row>
    <row r="24" spans="1:6" x14ac:dyDescent="0.25">
      <c r="A24" s="129" t="s">
        <v>139</v>
      </c>
      <c r="B24" s="127">
        <v>903</v>
      </c>
      <c r="C24" s="127">
        <v>882</v>
      </c>
      <c r="D24" s="127">
        <v>879</v>
      </c>
      <c r="E24" s="127">
        <v>939</v>
      </c>
      <c r="F24" s="127">
        <v>1026</v>
      </c>
    </row>
    <row r="25" spans="1:6" x14ac:dyDescent="0.25">
      <c r="A25" s="129" t="s">
        <v>131</v>
      </c>
      <c r="B25" s="127">
        <v>4320</v>
      </c>
      <c r="C25" s="127">
        <v>4313</v>
      </c>
      <c r="D25" s="127">
        <v>4877</v>
      </c>
      <c r="E25" s="127">
        <v>4744</v>
      </c>
      <c r="F25" s="127">
        <v>4739</v>
      </c>
    </row>
    <row r="26" spans="1:6" x14ac:dyDescent="0.25">
      <c r="A26" s="129" t="s">
        <v>132</v>
      </c>
      <c r="B26" s="127">
        <v>2007</v>
      </c>
      <c r="C26" s="127">
        <v>2305</v>
      </c>
      <c r="D26" s="127">
        <v>2453</v>
      </c>
      <c r="E26" s="127">
        <v>2631</v>
      </c>
      <c r="F26" s="127">
        <v>2562</v>
      </c>
    </row>
    <row r="27" spans="1:6" x14ac:dyDescent="0.25">
      <c r="A27" s="129" t="s">
        <v>128</v>
      </c>
      <c r="B27" s="127">
        <v>1777</v>
      </c>
      <c r="C27" s="127">
        <v>1713</v>
      </c>
      <c r="D27" s="127">
        <v>1748</v>
      </c>
      <c r="E27" s="127">
        <v>1908</v>
      </c>
      <c r="F27" s="127">
        <v>2018</v>
      </c>
    </row>
    <row r="28" spans="1:6" x14ac:dyDescent="0.25">
      <c r="A28" s="129" t="s">
        <v>133</v>
      </c>
      <c r="B28" s="127">
        <v>1955</v>
      </c>
      <c r="C28" s="127">
        <v>1940</v>
      </c>
      <c r="D28" s="127">
        <v>2131</v>
      </c>
      <c r="E28" s="127">
        <v>2129</v>
      </c>
      <c r="F28" s="127">
        <v>2227</v>
      </c>
    </row>
    <row r="29" spans="1:6" x14ac:dyDescent="0.25">
      <c r="A29" s="129" t="s">
        <v>126</v>
      </c>
      <c r="B29" s="127">
        <v>4454</v>
      </c>
      <c r="C29" s="127">
        <v>4674</v>
      </c>
      <c r="D29" s="127">
        <v>4951</v>
      </c>
      <c r="E29" s="127">
        <v>4969</v>
      </c>
      <c r="F29" s="127">
        <v>5268</v>
      </c>
    </row>
    <row r="30" spans="1:6" x14ac:dyDescent="0.25">
      <c r="A30" s="129" t="s">
        <v>124</v>
      </c>
      <c r="B30" s="127">
        <v>3933</v>
      </c>
      <c r="C30" s="127">
        <v>3872</v>
      </c>
      <c r="D30" s="127">
        <v>4055</v>
      </c>
      <c r="E30" s="127">
        <v>4329</v>
      </c>
      <c r="F30" s="127">
        <v>4420</v>
      </c>
    </row>
    <row r="31" spans="1:6" x14ac:dyDescent="0.25">
      <c r="A31" s="129" t="s">
        <v>127</v>
      </c>
      <c r="B31" s="127">
        <v>2799</v>
      </c>
      <c r="C31" s="127">
        <v>2898</v>
      </c>
      <c r="D31" s="127">
        <v>3028</v>
      </c>
      <c r="E31" s="127">
        <v>3017</v>
      </c>
      <c r="F31" s="127">
        <v>3468</v>
      </c>
    </row>
    <row r="32" spans="1:6" x14ac:dyDescent="0.25">
      <c r="A32" s="129" t="s">
        <v>140</v>
      </c>
      <c r="B32" s="127">
        <v>2268</v>
      </c>
      <c r="C32" s="127">
        <v>2453</v>
      </c>
      <c r="D32" s="127">
        <v>2344</v>
      </c>
      <c r="E32" s="127">
        <v>2527</v>
      </c>
      <c r="F32" s="127">
        <v>2764</v>
      </c>
    </row>
    <row r="33" spans="1:6" x14ac:dyDescent="0.25">
      <c r="A33" s="5" t="s">
        <v>171</v>
      </c>
      <c r="B33" s="127">
        <v>44388</v>
      </c>
      <c r="C33" s="127">
        <v>45485</v>
      </c>
      <c r="D33" s="127">
        <v>48223</v>
      </c>
      <c r="E33" s="127">
        <v>48847</v>
      </c>
      <c r="F33" s="127">
        <v>50217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1"/>
  <sheetViews>
    <sheetView workbookViewId="0">
      <selection activeCell="A20" sqref="A20"/>
    </sheetView>
  </sheetViews>
  <sheetFormatPr defaultRowHeight="15" x14ac:dyDescent="0.25"/>
  <cols>
    <col min="1" max="1" width="9.140625" style="50"/>
    <col min="2" max="2" width="33.28515625" customWidth="1"/>
    <col min="3" max="3" width="28.85546875" customWidth="1"/>
    <col min="4" max="4" width="14.28515625" customWidth="1"/>
    <col min="5" max="5" width="28.42578125" bestFit="1" customWidth="1"/>
    <col min="6" max="6" width="21.42578125" style="126" bestFit="1" customWidth="1"/>
    <col min="7" max="7" width="26" bestFit="1" customWidth="1"/>
    <col min="8" max="8" width="5.28515625" customWidth="1"/>
  </cols>
  <sheetData>
    <row r="1" spans="1:7" s="132" customFormat="1" ht="45" x14ac:dyDescent="0.25">
      <c r="A1" s="136" t="s">
        <v>164</v>
      </c>
      <c r="B1" s="133" t="s">
        <v>178</v>
      </c>
      <c r="C1" s="133" t="s">
        <v>179</v>
      </c>
      <c r="D1" s="134" t="s">
        <v>180</v>
      </c>
      <c r="E1" s="134" t="s">
        <v>173</v>
      </c>
      <c r="F1" s="135" t="s">
        <v>181</v>
      </c>
      <c r="G1" s="133" t="s">
        <v>182</v>
      </c>
    </row>
    <row r="2" spans="1:7" x14ac:dyDescent="0.25">
      <c r="A2" s="50">
        <v>2015</v>
      </c>
      <c r="B2" t="s">
        <v>176</v>
      </c>
      <c r="D2" t="s">
        <v>124</v>
      </c>
      <c r="E2" s="124" t="s">
        <v>141</v>
      </c>
      <c r="G2" s="126">
        <v>615</v>
      </c>
    </row>
    <row r="3" spans="1:7" x14ac:dyDescent="0.25">
      <c r="A3" s="50">
        <v>2015</v>
      </c>
      <c r="B3" t="s">
        <v>177</v>
      </c>
      <c r="D3" t="s">
        <v>124</v>
      </c>
      <c r="E3" s="124" t="s">
        <v>141</v>
      </c>
      <c r="G3" s="126">
        <v>4420</v>
      </c>
    </row>
    <row r="4" spans="1:7" x14ac:dyDescent="0.25">
      <c r="A4" s="50">
        <v>2015</v>
      </c>
      <c r="C4" t="s">
        <v>154</v>
      </c>
      <c r="D4" t="s">
        <v>124</v>
      </c>
      <c r="E4" s="124" t="s">
        <v>141</v>
      </c>
      <c r="F4" s="126">
        <v>1187056</v>
      </c>
    </row>
    <row r="5" spans="1:7" x14ac:dyDescent="0.25">
      <c r="A5" s="50">
        <v>2015</v>
      </c>
      <c r="C5" t="s">
        <v>113</v>
      </c>
      <c r="D5" t="s">
        <v>124</v>
      </c>
      <c r="E5" s="124" t="s">
        <v>141</v>
      </c>
      <c r="F5" s="126">
        <v>297028</v>
      </c>
    </row>
    <row r="6" spans="1:7" x14ac:dyDescent="0.25">
      <c r="A6" s="50">
        <v>2015</v>
      </c>
      <c r="C6" t="s">
        <v>158</v>
      </c>
      <c r="D6" t="s">
        <v>124</v>
      </c>
      <c r="E6" s="124" t="s">
        <v>141</v>
      </c>
      <c r="F6" s="126">
        <v>421829</v>
      </c>
    </row>
    <row r="7" spans="1:7" x14ac:dyDescent="0.25">
      <c r="A7" s="50">
        <v>2015</v>
      </c>
      <c r="C7" t="s">
        <v>159</v>
      </c>
      <c r="D7" t="s">
        <v>124</v>
      </c>
      <c r="E7" s="124" t="s">
        <v>141</v>
      </c>
    </row>
    <row r="8" spans="1:7" x14ac:dyDescent="0.25">
      <c r="A8" s="50">
        <v>2015</v>
      </c>
      <c r="C8" t="s">
        <v>160</v>
      </c>
      <c r="D8" t="s">
        <v>124</v>
      </c>
      <c r="E8" s="124" t="s">
        <v>141</v>
      </c>
    </row>
    <row r="9" spans="1:7" x14ac:dyDescent="0.25">
      <c r="A9" s="50">
        <v>2015</v>
      </c>
      <c r="C9" t="s">
        <v>120</v>
      </c>
      <c r="D9" t="s">
        <v>124</v>
      </c>
      <c r="E9" s="124" t="s">
        <v>141</v>
      </c>
      <c r="F9" s="126">
        <v>62996</v>
      </c>
    </row>
    <row r="10" spans="1:7" x14ac:dyDescent="0.25">
      <c r="A10" s="50">
        <v>2015</v>
      </c>
      <c r="C10" t="s">
        <v>119</v>
      </c>
      <c r="D10" t="s">
        <v>124</v>
      </c>
      <c r="E10" s="124" t="s">
        <v>141</v>
      </c>
      <c r="F10" s="126">
        <v>83408</v>
      </c>
    </row>
    <row r="11" spans="1:7" x14ac:dyDescent="0.25">
      <c r="A11" s="50">
        <v>2015</v>
      </c>
      <c r="C11" t="s">
        <v>161</v>
      </c>
      <c r="D11" t="s">
        <v>124</v>
      </c>
      <c r="E11" s="124" t="s">
        <v>141</v>
      </c>
      <c r="F11" s="126">
        <v>143763</v>
      </c>
    </row>
    <row r="12" spans="1:7" x14ac:dyDescent="0.25">
      <c r="A12" s="50">
        <v>2015</v>
      </c>
      <c r="C12" t="s">
        <v>162</v>
      </c>
      <c r="D12" t="s">
        <v>124</v>
      </c>
      <c r="E12" s="124" t="s">
        <v>141</v>
      </c>
      <c r="F12" s="126">
        <v>134805</v>
      </c>
    </row>
    <row r="13" spans="1:7" x14ac:dyDescent="0.25">
      <c r="A13" s="50">
        <v>2015</v>
      </c>
      <c r="C13" t="s">
        <v>116</v>
      </c>
      <c r="D13" t="s">
        <v>124</v>
      </c>
      <c r="E13" s="124" t="s">
        <v>141</v>
      </c>
      <c r="F13" s="126">
        <v>164958</v>
      </c>
    </row>
    <row r="14" spans="1:7" x14ac:dyDescent="0.25">
      <c r="A14" s="50">
        <v>2015</v>
      </c>
      <c r="C14" t="s">
        <v>155</v>
      </c>
      <c r="D14" t="s">
        <v>124</v>
      </c>
      <c r="E14" s="124" t="s">
        <v>141</v>
      </c>
      <c r="F14" s="126">
        <v>286279</v>
      </c>
    </row>
    <row r="15" spans="1:7" x14ac:dyDescent="0.25">
      <c r="A15" s="50">
        <v>2015</v>
      </c>
      <c r="C15" t="s">
        <v>156</v>
      </c>
      <c r="D15" t="s">
        <v>124</v>
      </c>
      <c r="E15" s="124" t="s">
        <v>141</v>
      </c>
    </row>
    <row r="16" spans="1:7" x14ac:dyDescent="0.25">
      <c r="A16" s="50">
        <v>2015</v>
      </c>
      <c r="C16" t="s">
        <v>157</v>
      </c>
      <c r="D16" t="s">
        <v>124</v>
      </c>
      <c r="E16" s="124" t="s">
        <v>141</v>
      </c>
    </row>
    <row r="17" spans="1:7" x14ac:dyDescent="0.25">
      <c r="A17" s="50">
        <v>2015</v>
      </c>
      <c r="C17" t="s">
        <v>183</v>
      </c>
      <c r="D17" t="s">
        <v>124</v>
      </c>
      <c r="E17" s="124" t="s">
        <v>141</v>
      </c>
      <c r="F17" s="126">
        <v>1637877</v>
      </c>
    </row>
    <row r="18" spans="1:7" x14ac:dyDescent="0.25">
      <c r="A18" s="50">
        <v>2014</v>
      </c>
      <c r="B18" t="s">
        <v>176</v>
      </c>
      <c r="D18" t="s">
        <v>124</v>
      </c>
      <c r="E18" s="124" t="s">
        <v>141</v>
      </c>
      <c r="G18" s="126">
        <v>783</v>
      </c>
    </row>
    <row r="19" spans="1:7" x14ac:dyDescent="0.25">
      <c r="A19" s="50">
        <v>2014</v>
      </c>
      <c r="B19" t="s">
        <v>177</v>
      </c>
      <c r="D19" t="s">
        <v>124</v>
      </c>
      <c r="E19" s="124" t="s">
        <v>141</v>
      </c>
      <c r="G19" s="126">
        <v>4329</v>
      </c>
    </row>
    <row r="20" spans="1:7" x14ac:dyDescent="0.25">
      <c r="A20" s="50">
        <v>2014</v>
      </c>
      <c r="C20" t="s">
        <v>154</v>
      </c>
      <c r="D20" t="s">
        <v>124</v>
      </c>
      <c r="E20" s="124" t="s">
        <v>141</v>
      </c>
      <c r="F20" s="126">
        <v>1144193</v>
      </c>
    </row>
    <row r="21" spans="1:7" x14ac:dyDescent="0.25">
      <c r="A21" s="50">
        <v>2014</v>
      </c>
      <c r="C21" t="s">
        <v>113</v>
      </c>
      <c r="D21" t="s">
        <v>124</v>
      </c>
      <c r="E21" s="124" t="s">
        <v>141</v>
      </c>
      <c r="F21" s="126">
        <v>260036</v>
      </c>
    </row>
    <row r="22" spans="1:7" x14ac:dyDescent="0.25">
      <c r="A22" s="50">
        <v>2014</v>
      </c>
      <c r="C22" t="s">
        <v>158</v>
      </c>
      <c r="D22" t="s">
        <v>124</v>
      </c>
      <c r="E22" s="124" t="s">
        <v>141</v>
      </c>
      <c r="F22" s="126">
        <v>415501</v>
      </c>
    </row>
    <row r="23" spans="1:7" x14ac:dyDescent="0.25">
      <c r="A23" s="50">
        <v>2014</v>
      </c>
      <c r="C23" t="s">
        <v>159</v>
      </c>
      <c r="D23" t="s">
        <v>124</v>
      </c>
      <c r="E23" s="124" t="s">
        <v>141</v>
      </c>
    </row>
    <row r="24" spans="1:7" x14ac:dyDescent="0.25">
      <c r="A24" s="50">
        <v>2014</v>
      </c>
      <c r="C24" t="s">
        <v>160</v>
      </c>
      <c r="D24" t="s">
        <v>124</v>
      </c>
      <c r="E24" s="124" t="s">
        <v>141</v>
      </c>
    </row>
    <row r="25" spans="1:7" x14ac:dyDescent="0.25">
      <c r="A25" s="50">
        <v>2014</v>
      </c>
      <c r="C25" t="s">
        <v>120</v>
      </c>
      <c r="D25" t="s">
        <v>124</v>
      </c>
      <c r="E25" s="124" t="s">
        <v>141</v>
      </c>
      <c r="F25" s="126">
        <v>62996</v>
      </c>
    </row>
    <row r="26" spans="1:7" x14ac:dyDescent="0.25">
      <c r="A26" s="50">
        <v>2014</v>
      </c>
      <c r="C26" t="s">
        <v>119</v>
      </c>
      <c r="D26" t="s">
        <v>124</v>
      </c>
      <c r="E26" s="124" t="s">
        <v>141</v>
      </c>
      <c r="F26" s="126">
        <v>76971</v>
      </c>
    </row>
    <row r="27" spans="1:7" x14ac:dyDescent="0.25">
      <c r="A27" s="50">
        <v>2014</v>
      </c>
      <c r="C27" t="s">
        <v>161</v>
      </c>
      <c r="D27" t="s">
        <v>124</v>
      </c>
      <c r="E27" s="124" t="s">
        <v>141</v>
      </c>
      <c r="F27" s="126">
        <v>140945</v>
      </c>
    </row>
    <row r="28" spans="1:7" x14ac:dyDescent="0.25">
      <c r="A28" s="50">
        <v>2014</v>
      </c>
      <c r="C28" t="s">
        <v>162</v>
      </c>
      <c r="D28" t="s">
        <v>124</v>
      </c>
      <c r="E28" s="124" t="s">
        <v>141</v>
      </c>
      <c r="F28" s="126">
        <v>134805</v>
      </c>
    </row>
    <row r="29" spans="1:7" x14ac:dyDescent="0.25">
      <c r="A29" s="50">
        <v>2014</v>
      </c>
      <c r="C29" t="s">
        <v>116</v>
      </c>
      <c r="D29" t="s">
        <v>124</v>
      </c>
      <c r="E29" s="124" t="s">
        <v>141</v>
      </c>
      <c r="F29" s="126">
        <v>135732</v>
      </c>
    </row>
    <row r="30" spans="1:7" x14ac:dyDescent="0.25">
      <c r="A30" s="50">
        <v>2014</v>
      </c>
      <c r="C30" t="s">
        <v>155</v>
      </c>
      <c r="D30" t="s">
        <v>124</v>
      </c>
      <c r="E30" s="124" t="s">
        <v>141</v>
      </c>
      <c r="F30" s="126">
        <v>275523</v>
      </c>
    </row>
    <row r="31" spans="1:7" x14ac:dyDescent="0.25">
      <c r="A31" s="50">
        <v>2014</v>
      </c>
      <c r="C31" t="s">
        <v>156</v>
      </c>
      <c r="D31" t="s">
        <v>124</v>
      </c>
      <c r="E31" s="124" t="s">
        <v>141</v>
      </c>
    </row>
    <row r="32" spans="1:7" x14ac:dyDescent="0.25">
      <c r="A32" s="50">
        <v>2014</v>
      </c>
      <c r="C32" t="s">
        <v>157</v>
      </c>
      <c r="D32" t="s">
        <v>124</v>
      </c>
      <c r="E32" s="124" t="s">
        <v>141</v>
      </c>
    </row>
    <row r="33" spans="1:7" x14ac:dyDescent="0.25">
      <c r="A33" s="50">
        <v>2014</v>
      </c>
      <c r="C33" t="s">
        <v>183</v>
      </c>
      <c r="D33" t="s">
        <v>124</v>
      </c>
      <c r="E33" s="124" t="s">
        <v>141</v>
      </c>
      <c r="F33" s="126">
        <v>1682298</v>
      </c>
    </row>
    <row r="34" spans="1:7" x14ac:dyDescent="0.25">
      <c r="A34" s="50">
        <v>2013</v>
      </c>
      <c r="B34" t="s">
        <v>176</v>
      </c>
      <c r="D34" t="s">
        <v>124</v>
      </c>
      <c r="E34" s="124" t="s">
        <v>141</v>
      </c>
      <c r="G34" s="126">
        <v>772</v>
      </c>
    </row>
    <row r="35" spans="1:7" x14ac:dyDescent="0.25">
      <c r="A35" s="50">
        <v>2013</v>
      </c>
      <c r="B35" t="s">
        <v>177</v>
      </c>
      <c r="D35" t="s">
        <v>124</v>
      </c>
      <c r="E35" s="124" t="s">
        <v>141</v>
      </c>
      <c r="G35" s="126">
        <v>4055</v>
      </c>
    </row>
    <row r="36" spans="1:7" x14ac:dyDescent="0.25">
      <c r="A36" s="50">
        <v>2013</v>
      </c>
      <c r="C36" t="s">
        <v>154</v>
      </c>
      <c r="D36" t="s">
        <v>124</v>
      </c>
      <c r="E36" s="124" t="s">
        <v>141</v>
      </c>
      <c r="F36" s="126">
        <v>1117643</v>
      </c>
    </row>
    <row r="37" spans="1:7" x14ac:dyDescent="0.25">
      <c r="A37" s="50">
        <v>2013</v>
      </c>
      <c r="C37" t="s">
        <v>113</v>
      </c>
      <c r="D37" t="s">
        <v>124</v>
      </c>
      <c r="E37" s="124" t="s">
        <v>141</v>
      </c>
      <c r="F37" s="126">
        <v>253869</v>
      </c>
    </row>
    <row r="38" spans="1:7" x14ac:dyDescent="0.25">
      <c r="A38" s="50">
        <v>2013</v>
      </c>
      <c r="C38" t="s">
        <v>158</v>
      </c>
      <c r="D38" t="s">
        <v>124</v>
      </c>
      <c r="E38" s="124" t="s">
        <v>141</v>
      </c>
      <c r="F38" s="126">
        <v>408210</v>
      </c>
    </row>
    <row r="39" spans="1:7" x14ac:dyDescent="0.25">
      <c r="A39" s="50">
        <v>2013</v>
      </c>
      <c r="C39" t="s">
        <v>159</v>
      </c>
      <c r="D39" t="s">
        <v>124</v>
      </c>
      <c r="E39" s="124" t="s">
        <v>141</v>
      </c>
    </row>
    <row r="40" spans="1:7" x14ac:dyDescent="0.25">
      <c r="A40" s="50">
        <v>2013</v>
      </c>
      <c r="C40" t="s">
        <v>160</v>
      </c>
      <c r="D40" t="s">
        <v>124</v>
      </c>
      <c r="E40" s="124" t="s">
        <v>141</v>
      </c>
    </row>
    <row r="41" spans="1:7" x14ac:dyDescent="0.25">
      <c r="A41" s="50">
        <v>2013</v>
      </c>
      <c r="C41" t="s">
        <v>120</v>
      </c>
      <c r="D41" t="s">
        <v>124</v>
      </c>
      <c r="E41" s="124" t="s">
        <v>141</v>
      </c>
      <c r="F41" s="126">
        <v>63077</v>
      </c>
    </row>
    <row r="42" spans="1:7" x14ac:dyDescent="0.25">
      <c r="A42" s="50">
        <v>2013</v>
      </c>
      <c r="C42" t="s">
        <v>119</v>
      </c>
      <c r="D42" t="s">
        <v>124</v>
      </c>
      <c r="E42" s="124" t="s">
        <v>141</v>
      </c>
      <c r="F42" s="126">
        <v>76535</v>
      </c>
    </row>
    <row r="43" spans="1:7" x14ac:dyDescent="0.25">
      <c r="A43" s="50">
        <v>2013</v>
      </c>
      <c r="C43" t="s">
        <v>161</v>
      </c>
      <c r="D43" t="s">
        <v>124</v>
      </c>
      <c r="E43" s="124" t="s">
        <v>141</v>
      </c>
      <c r="F43" s="126">
        <v>139549</v>
      </c>
    </row>
    <row r="44" spans="1:7" x14ac:dyDescent="0.25">
      <c r="A44" s="50">
        <v>2013</v>
      </c>
      <c r="C44" t="s">
        <v>162</v>
      </c>
      <c r="D44" t="s">
        <v>124</v>
      </c>
      <c r="E44" s="124" t="s">
        <v>141</v>
      </c>
      <c r="F44" s="126">
        <v>135531</v>
      </c>
    </row>
    <row r="45" spans="1:7" x14ac:dyDescent="0.25">
      <c r="A45" s="50">
        <v>2013</v>
      </c>
      <c r="C45" t="s">
        <v>116</v>
      </c>
      <c r="D45" t="s">
        <v>124</v>
      </c>
      <c r="E45" s="124" t="s">
        <v>141</v>
      </c>
      <c r="F45" s="126">
        <v>140001</v>
      </c>
    </row>
    <row r="46" spans="1:7" x14ac:dyDescent="0.25">
      <c r="A46" s="50">
        <v>2013</v>
      </c>
      <c r="C46" t="s">
        <v>155</v>
      </c>
      <c r="D46" t="s">
        <v>124</v>
      </c>
      <c r="E46" s="124" t="s">
        <v>141</v>
      </c>
      <c r="F46" s="126">
        <v>271451</v>
      </c>
    </row>
    <row r="47" spans="1:7" x14ac:dyDescent="0.25">
      <c r="A47" s="50">
        <v>2013</v>
      </c>
      <c r="C47" t="s">
        <v>156</v>
      </c>
      <c r="D47" t="s">
        <v>124</v>
      </c>
      <c r="E47" s="124" t="s">
        <v>141</v>
      </c>
    </row>
    <row r="48" spans="1:7" x14ac:dyDescent="0.25">
      <c r="A48" s="50">
        <v>2013</v>
      </c>
      <c r="C48" t="s">
        <v>157</v>
      </c>
      <c r="D48" t="s">
        <v>124</v>
      </c>
      <c r="E48" s="124" t="s">
        <v>141</v>
      </c>
    </row>
    <row r="49" spans="1:7" x14ac:dyDescent="0.25">
      <c r="A49" s="50">
        <v>2013</v>
      </c>
      <c r="C49" t="s">
        <v>183</v>
      </c>
      <c r="D49" t="s">
        <v>124</v>
      </c>
      <c r="E49" s="124" t="s">
        <v>141</v>
      </c>
      <c r="F49" s="126">
        <v>1449135</v>
      </c>
    </row>
    <row r="50" spans="1:7" x14ac:dyDescent="0.25">
      <c r="A50" s="50">
        <v>2012</v>
      </c>
      <c r="B50" t="s">
        <v>176</v>
      </c>
      <c r="D50" t="s">
        <v>124</v>
      </c>
      <c r="E50" s="124" t="s">
        <v>141</v>
      </c>
      <c r="G50" s="126">
        <v>759</v>
      </c>
    </row>
    <row r="51" spans="1:7" x14ac:dyDescent="0.25">
      <c r="A51" s="50">
        <v>2012</v>
      </c>
      <c r="B51" t="s">
        <v>177</v>
      </c>
      <c r="D51" t="s">
        <v>124</v>
      </c>
      <c r="E51" s="124" t="s">
        <v>141</v>
      </c>
      <c r="G51" s="126">
        <v>3872</v>
      </c>
    </row>
    <row r="52" spans="1:7" x14ac:dyDescent="0.25">
      <c r="A52" s="50">
        <v>2012</v>
      </c>
      <c r="C52" t="s">
        <v>154</v>
      </c>
      <c r="D52" t="s">
        <v>124</v>
      </c>
      <c r="E52" s="124" t="s">
        <v>141</v>
      </c>
      <c r="F52" s="126">
        <v>1076702</v>
      </c>
    </row>
    <row r="53" spans="1:7" x14ac:dyDescent="0.25">
      <c r="A53" s="50">
        <v>2012</v>
      </c>
      <c r="C53" t="s">
        <v>113</v>
      </c>
      <c r="D53" t="s">
        <v>124</v>
      </c>
      <c r="E53" s="124" t="s">
        <v>141</v>
      </c>
      <c r="F53" s="126">
        <v>244775</v>
      </c>
    </row>
    <row r="54" spans="1:7" x14ac:dyDescent="0.25">
      <c r="A54" s="50">
        <v>2012</v>
      </c>
      <c r="C54" t="s">
        <v>158</v>
      </c>
      <c r="D54" t="s">
        <v>124</v>
      </c>
      <c r="E54" s="124" t="s">
        <v>141</v>
      </c>
      <c r="F54" s="126">
        <v>376276</v>
      </c>
    </row>
    <row r="55" spans="1:7" x14ac:dyDescent="0.25">
      <c r="A55" s="50">
        <v>2012</v>
      </c>
      <c r="C55" t="s">
        <v>159</v>
      </c>
      <c r="D55" t="s">
        <v>124</v>
      </c>
      <c r="E55" s="124" t="s">
        <v>141</v>
      </c>
    </row>
    <row r="56" spans="1:7" x14ac:dyDescent="0.25">
      <c r="A56" s="50">
        <v>2012</v>
      </c>
      <c r="C56" t="s">
        <v>160</v>
      </c>
      <c r="D56" t="s">
        <v>124</v>
      </c>
      <c r="E56" s="124" t="s">
        <v>141</v>
      </c>
    </row>
    <row r="57" spans="1:7" x14ac:dyDescent="0.25">
      <c r="A57" s="50">
        <v>2012</v>
      </c>
      <c r="C57" t="s">
        <v>120</v>
      </c>
      <c r="D57" t="s">
        <v>124</v>
      </c>
      <c r="E57" s="124" t="s">
        <v>141</v>
      </c>
      <c r="F57" s="126">
        <v>60687</v>
      </c>
    </row>
    <row r="58" spans="1:7" x14ac:dyDescent="0.25">
      <c r="A58" s="50">
        <v>2012</v>
      </c>
      <c r="C58" t="s">
        <v>119</v>
      </c>
      <c r="D58" t="s">
        <v>124</v>
      </c>
      <c r="E58" s="124" t="s">
        <v>141</v>
      </c>
      <c r="F58" s="126">
        <v>65646</v>
      </c>
    </row>
    <row r="59" spans="1:7" x14ac:dyDescent="0.25">
      <c r="A59" s="50">
        <v>2012</v>
      </c>
      <c r="C59" t="s">
        <v>161</v>
      </c>
      <c r="D59" t="s">
        <v>124</v>
      </c>
      <c r="E59" s="124" t="s">
        <v>141</v>
      </c>
      <c r="F59" s="126">
        <v>146726</v>
      </c>
    </row>
    <row r="60" spans="1:7" x14ac:dyDescent="0.25">
      <c r="A60" s="50">
        <v>2012</v>
      </c>
      <c r="C60" t="s">
        <v>162</v>
      </c>
      <c r="D60" t="s">
        <v>124</v>
      </c>
      <c r="E60" s="124" t="s">
        <v>141</v>
      </c>
      <c r="F60" s="126">
        <v>123480</v>
      </c>
    </row>
    <row r="61" spans="1:7" x14ac:dyDescent="0.25">
      <c r="A61" s="50">
        <v>2012</v>
      </c>
      <c r="C61" t="s">
        <v>116</v>
      </c>
      <c r="D61" t="s">
        <v>124</v>
      </c>
      <c r="E61" s="124" t="s">
        <v>141</v>
      </c>
      <c r="F61" s="126">
        <v>128497</v>
      </c>
    </row>
    <row r="62" spans="1:7" x14ac:dyDescent="0.25">
      <c r="A62" s="50">
        <v>2012</v>
      </c>
      <c r="C62" t="s">
        <v>155</v>
      </c>
      <c r="D62" t="s">
        <v>124</v>
      </c>
      <c r="E62" s="124" t="s">
        <v>141</v>
      </c>
      <c r="F62" s="126">
        <v>252217</v>
      </c>
    </row>
    <row r="63" spans="1:7" x14ac:dyDescent="0.25">
      <c r="A63" s="50">
        <v>2012</v>
      </c>
      <c r="C63" t="s">
        <v>156</v>
      </c>
      <c r="D63" t="s">
        <v>124</v>
      </c>
      <c r="E63" s="124" t="s">
        <v>141</v>
      </c>
    </row>
    <row r="64" spans="1:7" x14ac:dyDescent="0.25">
      <c r="A64" s="50">
        <v>2012</v>
      </c>
      <c r="C64" t="s">
        <v>157</v>
      </c>
      <c r="D64" t="s">
        <v>124</v>
      </c>
      <c r="E64" s="124" t="s">
        <v>141</v>
      </c>
    </row>
    <row r="65" spans="1:7" x14ac:dyDescent="0.25">
      <c r="A65" s="50">
        <v>2012</v>
      </c>
      <c r="C65" t="s">
        <v>183</v>
      </c>
      <c r="D65" t="s">
        <v>124</v>
      </c>
      <c r="E65" s="124" t="s">
        <v>141</v>
      </c>
      <c r="F65" s="126">
        <v>1396994</v>
      </c>
    </row>
    <row r="66" spans="1:7" x14ac:dyDescent="0.25">
      <c r="A66" s="50">
        <v>2011</v>
      </c>
      <c r="B66" t="s">
        <v>176</v>
      </c>
      <c r="D66" t="s">
        <v>124</v>
      </c>
      <c r="E66" s="124" t="s">
        <v>141</v>
      </c>
      <c r="G66" s="126">
        <v>842</v>
      </c>
    </row>
    <row r="67" spans="1:7" x14ac:dyDescent="0.25">
      <c r="A67" s="50">
        <v>2011</v>
      </c>
      <c r="B67" t="s">
        <v>177</v>
      </c>
      <c r="D67" t="s">
        <v>124</v>
      </c>
      <c r="E67" s="124" t="s">
        <v>141</v>
      </c>
      <c r="G67" s="126">
        <v>3933</v>
      </c>
    </row>
    <row r="68" spans="1:7" x14ac:dyDescent="0.25">
      <c r="A68" s="50">
        <v>2011</v>
      </c>
      <c r="C68" t="s">
        <v>154</v>
      </c>
      <c r="D68" t="s">
        <v>124</v>
      </c>
      <c r="E68" s="124" t="s">
        <v>141</v>
      </c>
      <c r="F68" s="126">
        <v>1035553</v>
      </c>
    </row>
    <row r="69" spans="1:7" x14ac:dyDescent="0.25">
      <c r="A69" s="50">
        <v>2011</v>
      </c>
      <c r="C69" t="s">
        <v>113</v>
      </c>
      <c r="D69" t="s">
        <v>124</v>
      </c>
      <c r="E69" s="124" t="s">
        <v>141</v>
      </c>
      <c r="F69" s="126">
        <v>237971</v>
      </c>
    </row>
    <row r="70" spans="1:7" x14ac:dyDescent="0.25">
      <c r="A70" s="50">
        <v>2011</v>
      </c>
      <c r="C70" t="s">
        <v>158</v>
      </c>
      <c r="D70" t="s">
        <v>124</v>
      </c>
      <c r="E70" s="124" t="s">
        <v>141</v>
      </c>
      <c r="F70" s="126">
        <v>379614</v>
      </c>
    </row>
    <row r="71" spans="1:7" x14ac:dyDescent="0.25">
      <c r="A71" s="50">
        <v>2011</v>
      </c>
      <c r="C71" t="s">
        <v>159</v>
      </c>
      <c r="D71" t="s">
        <v>124</v>
      </c>
      <c r="E71" s="124" t="s">
        <v>141</v>
      </c>
    </row>
    <row r="72" spans="1:7" x14ac:dyDescent="0.25">
      <c r="A72" s="50">
        <v>2011</v>
      </c>
      <c r="C72" t="s">
        <v>160</v>
      </c>
      <c r="D72" t="s">
        <v>124</v>
      </c>
      <c r="E72" s="124" t="s">
        <v>141</v>
      </c>
    </row>
    <row r="73" spans="1:7" x14ac:dyDescent="0.25">
      <c r="A73" s="50">
        <v>2011</v>
      </c>
      <c r="C73" t="s">
        <v>120</v>
      </c>
      <c r="D73" t="s">
        <v>124</v>
      </c>
      <c r="E73" s="124" t="s">
        <v>141</v>
      </c>
      <c r="F73" s="126">
        <v>52291</v>
      </c>
    </row>
    <row r="74" spans="1:7" x14ac:dyDescent="0.25">
      <c r="A74" s="50">
        <v>2011</v>
      </c>
      <c r="C74" t="s">
        <v>119</v>
      </c>
      <c r="D74" t="s">
        <v>124</v>
      </c>
      <c r="E74" s="124" t="s">
        <v>141</v>
      </c>
      <c r="F74" s="126">
        <v>62532</v>
      </c>
    </row>
    <row r="75" spans="1:7" x14ac:dyDescent="0.25">
      <c r="A75" s="50">
        <v>2011</v>
      </c>
      <c r="C75" t="s">
        <v>161</v>
      </c>
      <c r="D75" t="s">
        <v>124</v>
      </c>
      <c r="E75" s="124" t="s">
        <v>141</v>
      </c>
      <c r="F75" s="126">
        <v>271280</v>
      </c>
    </row>
    <row r="76" spans="1:7" x14ac:dyDescent="0.25">
      <c r="A76" s="50">
        <v>2011</v>
      </c>
      <c r="C76" t="s">
        <v>162</v>
      </c>
      <c r="D76" t="s">
        <v>124</v>
      </c>
      <c r="E76" s="124" t="s">
        <v>141</v>
      </c>
      <c r="F76" s="126">
        <v>115725</v>
      </c>
    </row>
    <row r="77" spans="1:7" x14ac:dyDescent="0.25">
      <c r="A77" s="50">
        <v>2011</v>
      </c>
      <c r="C77" t="s">
        <v>116</v>
      </c>
      <c r="D77" t="s">
        <v>124</v>
      </c>
      <c r="E77" s="124" t="s">
        <v>141</v>
      </c>
      <c r="F77" s="126">
        <v>117702</v>
      </c>
    </row>
    <row r="78" spans="1:7" x14ac:dyDescent="0.25">
      <c r="A78" s="50">
        <v>2011</v>
      </c>
      <c r="C78" t="s">
        <v>155</v>
      </c>
      <c r="D78" t="s">
        <v>124</v>
      </c>
      <c r="E78" s="124" t="s">
        <v>141</v>
      </c>
      <c r="F78" s="126">
        <v>239316</v>
      </c>
    </row>
    <row r="79" spans="1:7" x14ac:dyDescent="0.25">
      <c r="A79" s="50">
        <v>2011</v>
      </c>
      <c r="C79" t="s">
        <v>156</v>
      </c>
      <c r="D79" t="s">
        <v>124</v>
      </c>
      <c r="E79" s="124" t="s">
        <v>141</v>
      </c>
    </row>
    <row r="80" spans="1:7" x14ac:dyDescent="0.25">
      <c r="A80" s="50">
        <v>2011</v>
      </c>
      <c r="C80" t="s">
        <v>157</v>
      </c>
      <c r="D80" t="s">
        <v>124</v>
      </c>
      <c r="E80" s="124" t="s">
        <v>141</v>
      </c>
    </row>
    <row r="81" spans="1:7" x14ac:dyDescent="0.25">
      <c r="A81" s="50">
        <v>2011</v>
      </c>
      <c r="C81" t="s">
        <v>183</v>
      </c>
      <c r="D81" t="s">
        <v>124</v>
      </c>
      <c r="E81" s="124" t="s">
        <v>141</v>
      </c>
      <c r="F81" s="126">
        <v>1421015</v>
      </c>
    </row>
    <row r="82" spans="1:7" x14ac:dyDescent="0.25">
      <c r="A82" s="50">
        <v>2015</v>
      </c>
      <c r="B82" t="s">
        <v>176</v>
      </c>
      <c r="D82" t="s">
        <v>125</v>
      </c>
      <c r="E82" s="124" t="s">
        <v>142</v>
      </c>
      <c r="G82" s="126">
        <v>1066</v>
      </c>
    </row>
    <row r="83" spans="1:7" x14ac:dyDescent="0.25">
      <c r="A83" s="50">
        <v>2015</v>
      </c>
      <c r="B83" t="s">
        <v>177</v>
      </c>
      <c r="D83" t="s">
        <v>125</v>
      </c>
      <c r="E83" s="124" t="s">
        <v>142</v>
      </c>
      <c r="G83" s="126">
        <v>4101</v>
      </c>
    </row>
    <row r="84" spans="1:7" x14ac:dyDescent="0.25">
      <c r="A84" s="50">
        <v>2015</v>
      </c>
      <c r="C84" t="s">
        <v>154</v>
      </c>
      <c r="D84" t="s">
        <v>125</v>
      </c>
      <c r="E84" s="124" t="s">
        <v>142</v>
      </c>
      <c r="F84" s="126">
        <v>955288</v>
      </c>
    </row>
    <row r="85" spans="1:7" x14ac:dyDescent="0.25">
      <c r="A85" s="50">
        <v>2015</v>
      </c>
      <c r="C85" t="s">
        <v>113</v>
      </c>
      <c r="D85" t="s">
        <v>125</v>
      </c>
      <c r="E85" s="124" t="s">
        <v>142</v>
      </c>
      <c r="F85" s="126">
        <v>248691</v>
      </c>
    </row>
    <row r="86" spans="1:7" x14ac:dyDescent="0.25">
      <c r="A86" s="50">
        <v>2015</v>
      </c>
      <c r="C86" t="s">
        <v>158</v>
      </c>
      <c r="D86" t="s">
        <v>125</v>
      </c>
      <c r="E86" s="124" t="s">
        <v>142</v>
      </c>
      <c r="F86" s="126">
        <v>342063</v>
      </c>
    </row>
    <row r="87" spans="1:7" x14ac:dyDescent="0.25">
      <c r="A87" s="50">
        <v>2015</v>
      </c>
      <c r="C87" t="s">
        <v>159</v>
      </c>
      <c r="D87" t="s">
        <v>125</v>
      </c>
      <c r="E87" s="124" t="s">
        <v>142</v>
      </c>
    </row>
    <row r="88" spans="1:7" x14ac:dyDescent="0.25">
      <c r="A88" s="50">
        <v>2015</v>
      </c>
      <c r="C88" t="s">
        <v>160</v>
      </c>
      <c r="D88" t="s">
        <v>125</v>
      </c>
      <c r="E88" s="124" t="s">
        <v>142</v>
      </c>
    </row>
    <row r="89" spans="1:7" x14ac:dyDescent="0.25">
      <c r="A89" s="50">
        <v>2015</v>
      </c>
      <c r="C89" t="s">
        <v>120</v>
      </c>
      <c r="D89" t="s">
        <v>125</v>
      </c>
      <c r="E89" s="124" t="s">
        <v>142</v>
      </c>
      <c r="F89" s="126">
        <v>50768</v>
      </c>
    </row>
    <row r="90" spans="1:7" x14ac:dyDescent="0.25">
      <c r="A90" s="50">
        <v>2015</v>
      </c>
      <c r="C90" t="s">
        <v>119</v>
      </c>
      <c r="D90" t="s">
        <v>125</v>
      </c>
      <c r="E90" s="124" t="s">
        <v>142</v>
      </c>
      <c r="F90" s="126">
        <v>76344</v>
      </c>
    </row>
    <row r="91" spans="1:7" x14ac:dyDescent="0.25">
      <c r="A91" s="50">
        <v>2015</v>
      </c>
      <c r="C91" t="s">
        <v>161</v>
      </c>
      <c r="D91" t="s">
        <v>125</v>
      </c>
      <c r="E91" s="124" t="s">
        <v>142</v>
      </c>
      <c r="F91" s="126">
        <v>110024</v>
      </c>
    </row>
    <row r="92" spans="1:7" x14ac:dyDescent="0.25">
      <c r="A92" s="50">
        <v>2015</v>
      </c>
      <c r="C92" t="s">
        <v>162</v>
      </c>
      <c r="D92" t="s">
        <v>125</v>
      </c>
      <c r="E92" s="124" t="s">
        <v>142</v>
      </c>
      <c r="F92" s="126">
        <v>104250</v>
      </c>
    </row>
    <row r="93" spans="1:7" x14ac:dyDescent="0.25">
      <c r="A93" s="50">
        <v>2015</v>
      </c>
      <c r="C93" t="s">
        <v>116</v>
      </c>
      <c r="D93" t="s">
        <v>125</v>
      </c>
      <c r="E93" s="124" t="s">
        <v>142</v>
      </c>
      <c r="F93" s="126">
        <v>118909</v>
      </c>
    </row>
    <row r="94" spans="1:7" x14ac:dyDescent="0.25">
      <c r="A94" s="50">
        <v>2015</v>
      </c>
      <c r="C94" t="s">
        <v>155</v>
      </c>
      <c r="D94" t="s">
        <v>125</v>
      </c>
      <c r="E94" s="124" t="s">
        <v>142</v>
      </c>
      <c r="F94" s="126">
        <v>170771</v>
      </c>
    </row>
    <row r="95" spans="1:7" x14ac:dyDescent="0.25">
      <c r="A95" s="50">
        <v>2015</v>
      </c>
      <c r="C95" t="s">
        <v>156</v>
      </c>
      <c r="D95" t="s">
        <v>125</v>
      </c>
      <c r="E95" s="124" t="s">
        <v>142</v>
      </c>
    </row>
    <row r="96" spans="1:7" x14ac:dyDescent="0.25">
      <c r="A96" s="50">
        <v>2015</v>
      </c>
      <c r="C96" t="s">
        <v>157</v>
      </c>
      <c r="D96" t="s">
        <v>125</v>
      </c>
      <c r="E96" s="124" t="s">
        <v>142</v>
      </c>
    </row>
    <row r="97" spans="1:7" x14ac:dyDescent="0.25">
      <c r="A97" s="50">
        <v>2015</v>
      </c>
      <c r="C97" t="s">
        <v>183</v>
      </c>
      <c r="D97" t="s">
        <v>125</v>
      </c>
      <c r="E97" s="124" t="s">
        <v>142</v>
      </c>
      <c r="F97" s="126">
        <v>1923892</v>
      </c>
    </row>
    <row r="98" spans="1:7" x14ac:dyDescent="0.25">
      <c r="A98" s="50">
        <v>2014</v>
      </c>
      <c r="B98" t="s">
        <v>176</v>
      </c>
      <c r="D98" t="s">
        <v>125</v>
      </c>
      <c r="E98" s="124" t="s">
        <v>142</v>
      </c>
      <c r="G98" s="126">
        <v>1125</v>
      </c>
    </row>
    <row r="99" spans="1:7" x14ac:dyDescent="0.25">
      <c r="A99" s="50">
        <v>2014</v>
      </c>
      <c r="B99" t="s">
        <v>177</v>
      </c>
      <c r="D99" t="s">
        <v>125</v>
      </c>
      <c r="E99" s="124" t="s">
        <v>142</v>
      </c>
      <c r="G99" s="126">
        <v>3891</v>
      </c>
    </row>
    <row r="100" spans="1:7" x14ac:dyDescent="0.25">
      <c r="A100" s="50">
        <v>2014</v>
      </c>
      <c r="C100" t="s">
        <v>154</v>
      </c>
      <c r="D100" t="s">
        <v>125</v>
      </c>
      <c r="E100" s="124" t="s">
        <v>142</v>
      </c>
      <c r="F100" s="126">
        <v>1098142</v>
      </c>
    </row>
    <row r="101" spans="1:7" x14ac:dyDescent="0.25">
      <c r="A101" s="50">
        <v>2014</v>
      </c>
      <c r="C101" t="s">
        <v>113</v>
      </c>
      <c r="D101" t="s">
        <v>125</v>
      </c>
      <c r="E101" s="124" t="s">
        <v>142</v>
      </c>
      <c r="F101" s="126">
        <v>268441</v>
      </c>
    </row>
    <row r="102" spans="1:7" x14ac:dyDescent="0.25">
      <c r="A102" s="50">
        <v>2014</v>
      </c>
      <c r="C102" t="s">
        <v>158</v>
      </c>
      <c r="D102" t="s">
        <v>125</v>
      </c>
      <c r="E102" s="124" t="s">
        <v>142</v>
      </c>
      <c r="F102" s="126">
        <v>394345</v>
      </c>
    </row>
    <row r="103" spans="1:7" x14ac:dyDescent="0.25">
      <c r="A103" s="50">
        <v>2014</v>
      </c>
      <c r="C103" t="s">
        <v>159</v>
      </c>
      <c r="D103" t="s">
        <v>125</v>
      </c>
      <c r="E103" s="124" t="s">
        <v>142</v>
      </c>
    </row>
    <row r="104" spans="1:7" x14ac:dyDescent="0.25">
      <c r="A104" s="50">
        <v>2014</v>
      </c>
      <c r="C104" t="s">
        <v>160</v>
      </c>
      <c r="D104" t="s">
        <v>125</v>
      </c>
      <c r="E104" s="124" t="s">
        <v>142</v>
      </c>
    </row>
    <row r="105" spans="1:7" x14ac:dyDescent="0.25">
      <c r="A105" s="50">
        <v>2014</v>
      </c>
      <c r="C105" t="s">
        <v>120</v>
      </c>
      <c r="D105" t="s">
        <v>125</v>
      </c>
      <c r="E105" s="124" t="s">
        <v>142</v>
      </c>
      <c r="F105" s="126">
        <v>61890</v>
      </c>
    </row>
    <row r="106" spans="1:7" x14ac:dyDescent="0.25">
      <c r="A106" s="50">
        <v>2014</v>
      </c>
      <c r="C106" t="s">
        <v>119</v>
      </c>
      <c r="D106" t="s">
        <v>125</v>
      </c>
      <c r="E106" s="124" t="s">
        <v>142</v>
      </c>
      <c r="F106" s="126">
        <v>70448</v>
      </c>
    </row>
    <row r="107" spans="1:7" x14ac:dyDescent="0.25">
      <c r="A107" s="50">
        <v>2014</v>
      </c>
      <c r="C107" t="s">
        <v>161</v>
      </c>
      <c r="D107" t="s">
        <v>125</v>
      </c>
      <c r="E107" s="124" t="s">
        <v>142</v>
      </c>
      <c r="F107" s="126">
        <v>107867</v>
      </c>
    </row>
    <row r="108" spans="1:7" x14ac:dyDescent="0.25">
      <c r="A108" s="50">
        <v>2014</v>
      </c>
      <c r="C108" t="s">
        <v>162</v>
      </c>
      <c r="D108" t="s">
        <v>125</v>
      </c>
      <c r="E108" s="124" t="s">
        <v>142</v>
      </c>
      <c r="F108" s="126">
        <v>104250</v>
      </c>
    </row>
    <row r="109" spans="1:7" x14ac:dyDescent="0.25">
      <c r="A109" s="50">
        <v>2014</v>
      </c>
      <c r="C109" t="s">
        <v>116</v>
      </c>
      <c r="D109" t="s">
        <v>125</v>
      </c>
      <c r="E109" s="124" t="s">
        <v>142</v>
      </c>
      <c r="F109" s="126">
        <v>95557</v>
      </c>
    </row>
    <row r="110" spans="1:7" x14ac:dyDescent="0.25">
      <c r="A110" s="50">
        <v>2014</v>
      </c>
      <c r="C110" t="s">
        <v>155</v>
      </c>
      <c r="D110" t="s">
        <v>125</v>
      </c>
      <c r="E110" s="124" t="s">
        <v>142</v>
      </c>
      <c r="F110" s="126">
        <v>164303</v>
      </c>
    </row>
    <row r="111" spans="1:7" x14ac:dyDescent="0.25">
      <c r="A111" s="50">
        <v>2014</v>
      </c>
      <c r="C111" t="s">
        <v>156</v>
      </c>
      <c r="D111" t="s">
        <v>125</v>
      </c>
      <c r="E111" s="124" t="s">
        <v>142</v>
      </c>
    </row>
    <row r="112" spans="1:7" x14ac:dyDescent="0.25">
      <c r="A112" s="50">
        <v>2014</v>
      </c>
      <c r="C112" t="s">
        <v>157</v>
      </c>
      <c r="D112" t="s">
        <v>125</v>
      </c>
      <c r="E112" s="124" t="s">
        <v>142</v>
      </c>
    </row>
    <row r="113" spans="1:7" x14ac:dyDescent="0.25">
      <c r="A113" s="50">
        <v>2014</v>
      </c>
      <c r="C113" t="s">
        <v>183</v>
      </c>
      <c r="D113" t="s">
        <v>125</v>
      </c>
      <c r="E113" s="124" t="s">
        <v>142</v>
      </c>
      <c r="F113" s="126">
        <v>1525457</v>
      </c>
    </row>
    <row r="114" spans="1:7" x14ac:dyDescent="0.25">
      <c r="A114" s="50">
        <v>2013</v>
      </c>
      <c r="B114" t="s">
        <v>176</v>
      </c>
      <c r="D114" t="s">
        <v>125</v>
      </c>
      <c r="E114" s="124" t="s">
        <v>142</v>
      </c>
      <c r="G114" s="126">
        <v>1068</v>
      </c>
    </row>
    <row r="115" spans="1:7" x14ac:dyDescent="0.25">
      <c r="A115" s="50">
        <v>2013</v>
      </c>
      <c r="B115" t="s">
        <v>177</v>
      </c>
      <c r="D115" t="s">
        <v>125</v>
      </c>
      <c r="E115" s="124" t="s">
        <v>142</v>
      </c>
      <c r="G115" s="126">
        <v>3820</v>
      </c>
    </row>
    <row r="116" spans="1:7" x14ac:dyDescent="0.25">
      <c r="A116" s="50">
        <v>2013</v>
      </c>
      <c r="C116" t="s">
        <v>154</v>
      </c>
      <c r="D116" t="s">
        <v>125</v>
      </c>
      <c r="E116" s="124" t="s">
        <v>142</v>
      </c>
      <c r="F116" s="126">
        <v>1072663</v>
      </c>
    </row>
    <row r="117" spans="1:7" x14ac:dyDescent="0.25">
      <c r="A117" s="50">
        <v>2013</v>
      </c>
      <c r="C117" t="s">
        <v>113</v>
      </c>
      <c r="D117" t="s">
        <v>125</v>
      </c>
      <c r="E117" s="124" t="s">
        <v>142</v>
      </c>
      <c r="F117" s="126">
        <v>254465</v>
      </c>
    </row>
    <row r="118" spans="1:7" x14ac:dyDescent="0.25">
      <c r="A118" s="50">
        <v>2013</v>
      </c>
      <c r="C118" t="s">
        <v>158</v>
      </c>
      <c r="D118" t="s">
        <v>125</v>
      </c>
      <c r="E118" s="124" t="s">
        <v>142</v>
      </c>
      <c r="F118" s="126">
        <v>392837</v>
      </c>
    </row>
    <row r="119" spans="1:7" x14ac:dyDescent="0.25">
      <c r="A119" s="50">
        <v>2013</v>
      </c>
      <c r="C119" t="s">
        <v>159</v>
      </c>
      <c r="D119" t="s">
        <v>125</v>
      </c>
      <c r="E119" s="124" t="s">
        <v>142</v>
      </c>
    </row>
    <row r="120" spans="1:7" x14ac:dyDescent="0.25">
      <c r="A120" s="50">
        <v>2013</v>
      </c>
      <c r="C120" t="s">
        <v>160</v>
      </c>
      <c r="D120" t="s">
        <v>125</v>
      </c>
      <c r="E120" s="124" t="s">
        <v>142</v>
      </c>
    </row>
    <row r="121" spans="1:7" x14ac:dyDescent="0.25">
      <c r="A121" s="50">
        <v>2013</v>
      </c>
      <c r="C121" t="s">
        <v>120</v>
      </c>
      <c r="D121" t="s">
        <v>125</v>
      </c>
      <c r="E121" s="124" t="s">
        <v>142</v>
      </c>
      <c r="F121" s="126">
        <v>60216</v>
      </c>
    </row>
    <row r="122" spans="1:7" x14ac:dyDescent="0.25">
      <c r="A122" s="50">
        <v>2013</v>
      </c>
      <c r="C122" t="s">
        <v>119</v>
      </c>
      <c r="D122" t="s">
        <v>125</v>
      </c>
      <c r="E122" s="124" t="s">
        <v>142</v>
      </c>
      <c r="F122" s="126">
        <v>70025</v>
      </c>
    </row>
    <row r="123" spans="1:7" x14ac:dyDescent="0.25">
      <c r="A123" s="50">
        <v>2013</v>
      </c>
      <c r="C123" t="s">
        <v>161</v>
      </c>
      <c r="D123" t="s">
        <v>125</v>
      </c>
      <c r="E123" s="124" t="s">
        <v>142</v>
      </c>
      <c r="F123" s="126">
        <v>106799</v>
      </c>
    </row>
    <row r="124" spans="1:7" x14ac:dyDescent="0.25">
      <c r="A124" s="50">
        <v>2013</v>
      </c>
      <c r="C124" t="s">
        <v>162</v>
      </c>
      <c r="D124" t="s">
        <v>125</v>
      </c>
      <c r="E124" s="124" t="s">
        <v>142</v>
      </c>
      <c r="F124" s="126">
        <v>104811</v>
      </c>
    </row>
    <row r="125" spans="1:7" x14ac:dyDescent="0.25">
      <c r="A125" s="50">
        <v>2013</v>
      </c>
      <c r="C125" t="s">
        <v>116</v>
      </c>
      <c r="D125" t="s">
        <v>125</v>
      </c>
      <c r="E125" s="124" t="s">
        <v>142</v>
      </c>
      <c r="F125" s="126">
        <v>100702</v>
      </c>
    </row>
    <row r="126" spans="1:7" x14ac:dyDescent="0.25">
      <c r="A126" s="50">
        <v>2013</v>
      </c>
      <c r="C126" t="s">
        <v>155</v>
      </c>
      <c r="D126" t="s">
        <v>125</v>
      </c>
      <c r="E126" s="124" t="s">
        <v>142</v>
      </c>
      <c r="F126" s="126">
        <v>163541</v>
      </c>
    </row>
    <row r="127" spans="1:7" x14ac:dyDescent="0.25">
      <c r="A127" s="50">
        <v>2013</v>
      </c>
      <c r="C127" t="s">
        <v>156</v>
      </c>
      <c r="D127" t="s">
        <v>125</v>
      </c>
      <c r="E127" s="124" t="s">
        <v>142</v>
      </c>
    </row>
    <row r="128" spans="1:7" x14ac:dyDescent="0.25">
      <c r="A128" s="50">
        <v>2013</v>
      </c>
      <c r="C128" t="s">
        <v>157</v>
      </c>
      <c r="D128" t="s">
        <v>125</v>
      </c>
      <c r="E128" s="124" t="s">
        <v>142</v>
      </c>
    </row>
    <row r="129" spans="1:7" x14ac:dyDescent="0.25">
      <c r="A129" s="50">
        <v>2013</v>
      </c>
      <c r="C129" t="s">
        <v>183</v>
      </c>
      <c r="D129" t="s">
        <v>125</v>
      </c>
      <c r="E129" s="124" t="s">
        <v>142</v>
      </c>
      <c r="F129" s="126">
        <v>1494350</v>
      </c>
    </row>
    <row r="130" spans="1:7" x14ac:dyDescent="0.25">
      <c r="A130" s="50">
        <v>2012</v>
      </c>
      <c r="B130" t="s">
        <v>176</v>
      </c>
      <c r="D130" t="s">
        <v>125</v>
      </c>
      <c r="E130" s="124" t="s">
        <v>142</v>
      </c>
      <c r="G130" s="126">
        <v>869</v>
      </c>
    </row>
    <row r="131" spans="1:7" x14ac:dyDescent="0.25">
      <c r="A131" s="50">
        <v>2012</v>
      </c>
      <c r="B131" t="s">
        <v>177</v>
      </c>
      <c r="D131" t="s">
        <v>125</v>
      </c>
      <c r="E131" s="124" t="s">
        <v>142</v>
      </c>
      <c r="G131" s="126">
        <v>3866</v>
      </c>
    </row>
    <row r="132" spans="1:7" x14ac:dyDescent="0.25">
      <c r="A132" s="50">
        <v>2012</v>
      </c>
      <c r="C132" t="s">
        <v>154</v>
      </c>
      <c r="D132" t="s">
        <v>125</v>
      </c>
      <c r="E132" s="124" t="s">
        <v>142</v>
      </c>
      <c r="F132" s="126">
        <v>1028992</v>
      </c>
    </row>
    <row r="133" spans="1:7" x14ac:dyDescent="0.25">
      <c r="A133" s="50">
        <v>2012</v>
      </c>
      <c r="C133" t="s">
        <v>113</v>
      </c>
      <c r="D133" t="s">
        <v>125</v>
      </c>
      <c r="E133" s="124" t="s">
        <v>142</v>
      </c>
      <c r="F133" s="126">
        <v>249430</v>
      </c>
    </row>
    <row r="134" spans="1:7" x14ac:dyDescent="0.25">
      <c r="A134" s="50">
        <v>2012</v>
      </c>
      <c r="C134" t="s">
        <v>158</v>
      </c>
      <c r="D134" t="s">
        <v>125</v>
      </c>
      <c r="E134" s="124" t="s">
        <v>142</v>
      </c>
      <c r="F134" s="126">
        <v>371190</v>
      </c>
    </row>
    <row r="135" spans="1:7" x14ac:dyDescent="0.25">
      <c r="A135" s="50">
        <v>2012</v>
      </c>
      <c r="C135" t="s">
        <v>159</v>
      </c>
      <c r="D135" t="s">
        <v>125</v>
      </c>
      <c r="E135" s="124" t="s">
        <v>142</v>
      </c>
    </row>
    <row r="136" spans="1:7" x14ac:dyDescent="0.25">
      <c r="A136" s="50">
        <v>2012</v>
      </c>
      <c r="C136" t="s">
        <v>160</v>
      </c>
      <c r="D136" t="s">
        <v>125</v>
      </c>
      <c r="E136" s="124" t="s">
        <v>142</v>
      </c>
    </row>
    <row r="137" spans="1:7" x14ac:dyDescent="0.25">
      <c r="A137" s="50">
        <v>2012</v>
      </c>
      <c r="C137" t="s">
        <v>120</v>
      </c>
      <c r="D137" t="s">
        <v>125</v>
      </c>
      <c r="E137" s="124" t="s">
        <v>142</v>
      </c>
      <c r="F137" s="126">
        <v>58349</v>
      </c>
    </row>
    <row r="138" spans="1:7" x14ac:dyDescent="0.25">
      <c r="A138" s="50">
        <v>2012</v>
      </c>
      <c r="C138" t="s">
        <v>119</v>
      </c>
      <c r="D138" t="s">
        <v>125</v>
      </c>
      <c r="E138" s="124" t="s">
        <v>142</v>
      </c>
      <c r="F138" s="126">
        <v>61514</v>
      </c>
    </row>
    <row r="139" spans="1:7" x14ac:dyDescent="0.25">
      <c r="A139" s="50">
        <v>2012</v>
      </c>
      <c r="C139" t="s">
        <v>161</v>
      </c>
      <c r="D139" t="s">
        <v>125</v>
      </c>
      <c r="E139" s="124" t="s">
        <v>142</v>
      </c>
      <c r="F139" s="126">
        <v>103447</v>
      </c>
    </row>
    <row r="140" spans="1:7" x14ac:dyDescent="0.25">
      <c r="A140" s="50">
        <v>2012</v>
      </c>
      <c r="C140" t="s">
        <v>162</v>
      </c>
      <c r="D140" t="s">
        <v>125</v>
      </c>
      <c r="E140" s="124" t="s">
        <v>142</v>
      </c>
      <c r="F140" s="126">
        <v>98164</v>
      </c>
    </row>
    <row r="141" spans="1:7" x14ac:dyDescent="0.25">
      <c r="A141" s="50">
        <v>2012</v>
      </c>
      <c r="C141" t="s">
        <v>116</v>
      </c>
      <c r="D141" t="s">
        <v>125</v>
      </c>
      <c r="E141" s="124" t="s">
        <v>142</v>
      </c>
      <c r="F141" s="126">
        <v>95578</v>
      </c>
    </row>
    <row r="142" spans="1:7" x14ac:dyDescent="0.25">
      <c r="A142" s="50">
        <v>2012</v>
      </c>
      <c r="C142" t="s">
        <v>155</v>
      </c>
      <c r="D142" t="s">
        <v>125</v>
      </c>
      <c r="E142" s="124" t="s">
        <v>142</v>
      </c>
      <c r="F142" s="126">
        <v>151598</v>
      </c>
    </row>
    <row r="143" spans="1:7" x14ac:dyDescent="0.25">
      <c r="A143" s="50">
        <v>2012</v>
      </c>
      <c r="C143" t="s">
        <v>156</v>
      </c>
      <c r="D143" t="s">
        <v>125</v>
      </c>
      <c r="E143" s="124" t="s">
        <v>142</v>
      </c>
    </row>
    <row r="144" spans="1:7" x14ac:dyDescent="0.25">
      <c r="A144" s="50">
        <v>2012</v>
      </c>
      <c r="C144" t="s">
        <v>157</v>
      </c>
      <c r="D144" t="s">
        <v>125</v>
      </c>
      <c r="E144" s="124" t="s">
        <v>142</v>
      </c>
    </row>
    <row r="145" spans="1:7" x14ac:dyDescent="0.25">
      <c r="A145" s="50">
        <v>2012</v>
      </c>
      <c r="C145" t="s">
        <v>183</v>
      </c>
      <c r="D145" t="s">
        <v>125</v>
      </c>
      <c r="E145" s="124" t="s">
        <v>142</v>
      </c>
      <c r="F145" s="126">
        <v>1647739</v>
      </c>
    </row>
    <row r="146" spans="1:7" x14ac:dyDescent="0.25">
      <c r="A146" s="50">
        <v>2011</v>
      </c>
      <c r="B146" t="s">
        <v>176</v>
      </c>
      <c r="D146" t="s">
        <v>125</v>
      </c>
      <c r="E146" s="124" t="s">
        <v>142</v>
      </c>
      <c r="G146" s="126">
        <v>859</v>
      </c>
    </row>
    <row r="147" spans="1:7" x14ac:dyDescent="0.25">
      <c r="A147" s="50">
        <v>2011</v>
      </c>
      <c r="B147" t="s">
        <v>177</v>
      </c>
      <c r="D147" t="s">
        <v>125</v>
      </c>
      <c r="E147" s="124" t="s">
        <v>142</v>
      </c>
      <c r="G147" s="126">
        <v>3211</v>
      </c>
    </row>
    <row r="148" spans="1:7" x14ac:dyDescent="0.25">
      <c r="A148" s="50">
        <v>2011</v>
      </c>
      <c r="C148" t="s">
        <v>154</v>
      </c>
      <c r="D148" t="s">
        <v>125</v>
      </c>
      <c r="E148" s="124" t="s">
        <v>142</v>
      </c>
      <c r="F148" s="126">
        <v>993572</v>
      </c>
    </row>
    <row r="149" spans="1:7" x14ac:dyDescent="0.25">
      <c r="A149" s="50">
        <v>2011</v>
      </c>
      <c r="C149" t="s">
        <v>113</v>
      </c>
      <c r="D149" t="s">
        <v>125</v>
      </c>
      <c r="E149" s="124" t="s">
        <v>142</v>
      </c>
      <c r="F149" s="126">
        <v>248493</v>
      </c>
    </row>
    <row r="150" spans="1:7" x14ac:dyDescent="0.25">
      <c r="A150" s="50">
        <v>2011</v>
      </c>
      <c r="C150" t="s">
        <v>158</v>
      </c>
      <c r="D150" t="s">
        <v>125</v>
      </c>
      <c r="E150" s="124" t="s">
        <v>142</v>
      </c>
      <c r="F150" s="126">
        <v>359120</v>
      </c>
    </row>
    <row r="151" spans="1:7" x14ac:dyDescent="0.25">
      <c r="A151" s="50">
        <v>2011</v>
      </c>
      <c r="C151" t="s">
        <v>159</v>
      </c>
      <c r="D151" t="s">
        <v>125</v>
      </c>
      <c r="E151" s="124" t="s">
        <v>142</v>
      </c>
    </row>
    <row r="152" spans="1:7" x14ac:dyDescent="0.25">
      <c r="A152" s="50">
        <v>2011</v>
      </c>
      <c r="C152" t="s">
        <v>160</v>
      </c>
      <c r="D152" t="s">
        <v>125</v>
      </c>
      <c r="E152" s="124" t="s">
        <v>142</v>
      </c>
    </row>
    <row r="153" spans="1:7" x14ac:dyDescent="0.25">
      <c r="A153" s="50">
        <v>2011</v>
      </c>
      <c r="C153" t="s">
        <v>120</v>
      </c>
      <c r="D153" t="s">
        <v>125</v>
      </c>
      <c r="E153" s="124" t="s">
        <v>142</v>
      </c>
      <c r="F153" s="126">
        <v>57769</v>
      </c>
    </row>
    <row r="154" spans="1:7" x14ac:dyDescent="0.25">
      <c r="A154" s="50">
        <v>2011</v>
      </c>
      <c r="C154" t="s">
        <v>119</v>
      </c>
      <c r="D154" t="s">
        <v>125</v>
      </c>
      <c r="E154" s="124" t="s">
        <v>142</v>
      </c>
      <c r="F154" s="126">
        <v>60237</v>
      </c>
    </row>
    <row r="155" spans="1:7" x14ac:dyDescent="0.25">
      <c r="A155" s="50">
        <v>2011</v>
      </c>
      <c r="C155" t="s">
        <v>161</v>
      </c>
      <c r="D155" t="s">
        <v>125</v>
      </c>
      <c r="E155" s="124" t="s">
        <v>142</v>
      </c>
      <c r="F155" s="126">
        <v>192065</v>
      </c>
    </row>
    <row r="156" spans="1:7" x14ac:dyDescent="0.25">
      <c r="A156" s="50">
        <v>2011</v>
      </c>
      <c r="C156" t="s">
        <v>162</v>
      </c>
      <c r="D156" t="s">
        <v>125</v>
      </c>
      <c r="E156" s="124" t="s">
        <v>142</v>
      </c>
      <c r="F156" s="126">
        <v>93695</v>
      </c>
    </row>
    <row r="157" spans="1:7" x14ac:dyDescent="0.25">
      <c r="A157" s="50">
        <v>2011</v>
      </c>
      <c r="C157" t="s">
        <v>116</v>
      </c>
      <c r="D157" t="s">
        <v>125</v>
      </c>
      <c r="E157" s="124" t="s">
        <v>142</v>
      </c>
      <c r="F157" s="126">
        <v>87827</v>
      </c>
    </row>
    <row r="158" spans="1:7" x14ac:dyDescent="0.25">
      <c r="A158" s="50">
        <v>2011</v>
      </c>
      <c r="C158" t="s">
        <v>155</v>
      </c>
      <c r="D158" t="s">
        <v>125</v>
      </c>
      <c r="E158" s="124" t="s">
        <v>142</v>
      </c>
      <c r="F158" s="126">
        <v>146202</v>
      </c>
    </row>
    <row r="159" spans="1:7" x14ac:dyDescent="0.25">
      <c r="A159" s="50">
        <v>2011</v>
      </c>
      <c r="C159" t="s">
        <v>156</v>
      </c>
      <c r="D159" t="s">
        <v>125</v>
      </c>
      <c r="E159" s="124" t="s">
        <v>142</v>
      </c>
    </row>
    <row r="160" spans="1:7" x14ac:dyDescent="0.25">
      <c r="A160" s="50">
        <v>2011</v>
      </c>
      <c r="C160" t="s">
        <v>157</v>
      </c>
      <c r="D160" t="s">
        <v>125</v>
      </c>
      <c r="E160" s="124" t="s">
        <v>142</v>
      </c>
    </row>
    <row r="161" spans="1:7" x14ac:dyDescent="0.25">
      <c r="A161" s="50">
        <v>2011</v>
      </c>
      <c r="C161" t="s">
        <v>183</v>
      </c>
      <c r="D161" t="s">
        <v>125</v>
      </c>
      <c r="E161" s="124" t="s">
        <v>142</v>
      </c>
      <c r="F161" s="126">
        <v>972020</v>
      </c>
    </row>
    <row r="162" spans="1:7" x14ac:dyDescent="0.25">
      <c r="A162" s="50">
        <v>2015</v>
      </c>
      <c r="B162" t="s">
        <v>176</v>
      </c>
      <c r="D162" t="s">
        <v>138</v>
      </c>
      <c r="E162" s="124" t="s">
        <v>143</v>
      </c>
      <c r="G162" s="126">
        <v>1085</v>
      </c>
    </row>
    <row r="163" spans="1:7" x14ac:dyDescent="0.25">
      <c r="A163" s="50">
        <v>2015</v>
      </c>
      <c r="B163" t="s">
        <v>177</v>
      </c>
      <c r="D163" t="s">
        <v>138</v>
      </c>
      <c r="E163" s="124" t="s">
        <v>143</v>
      </c>
      <c r="G163" s="126">
        <v>3662</v>
      </c>
    </row>
    <row r="164" spans="1:7" x14ac:dyDescent="0.25">
      <c r="A164" s="50">
        <v>2015</v>
      </c>
      <c r="C164" t="s">
        <v>154</v>
      </c>
      <c r="D164" t="s">
        <v>138</v>
      </c>
      <c r="E164" s="124" t="s">
        <v>143</v>
      </c>
      <c r="F164" s="126">
        <v>888697</v>
      </c>
    </row>
    <row r="165" spans="1:7" x14ac:dyDescent="0.25">
      <c r="A165" s="50">
        <v>2015</v>
      </c>
      <c r="C165" t="s">
        <v>113</v>
      </c>
      <c r="D165" t="s">
        <v>138</v>
      </c>
      <c r="E165" s="124" t="s">
        <v>143</v>
      </c>
      <c r="F165" s="126">
        <v>249609</v>
      </c>
    </row>
    <row r="166" spans="1:7" x14ac:dyDescent="0.25">
      <c r="A166" s="50">
        <v>2015</v>
      </c>
      <c r="C166" t="s">
        <v>158</v>
      </c>
      <c r="D166" t="s">
        <v>138</v>
      </c>
      <c r="E166" s="124" t="s">
        <v>143</v>
      </c>
      <c r="F166" s="126">
        <v>314554</v>
      </c>
    </row>
    <row r="167" spans="1:7" x14ac:dyDescent="0.25">
      <c r="A167" s="50">
        <v>2015</v>
      </c>
      <c r="C167" t="s">
        <v>159</v>
      </c>
      <c r="D167" t="s">
        <v>138</v>
      </c>
      <c r="E167" s="124" t="s">
        <v>143</v>
      </c>
    </row>
    <row r="168" spans="1:7" x14ac:dyDescent="0.25">
      <c r="A168" s="50">
        <v>2015</v>
      </c>
      <c r="C168" t="s">
        <v>160</v>
      </c>
      <c r="D168" t="s">
        <v>138</v>
      </c>
      <c r="E168" s="124" t="s">
        <v>143</v>
      </c>
    </row>
    <row r="169" spans="1:7" x14ac:dyDescent="0.25">
      <c r="A169" s="50">
        <v>2015</v>
      </c>
      <c r="C169" t="s">
        <v>120</v>
      </c>
      <c r="D169" t="s">
        <v>138</v>
      </c>
      <c r="E169" s="124" t="s">
        <v>143</v>
      </c>
      <c r="F169" s="126">
        <v>51096</v>
      </c>
    </row>
    <row r="170" spans="1:7" x14ac:dyDescent="0.25">
      <c r="A170" s="50">
        <v>2015</v>
      </c>
      <c r="C170" t="s">
        <v>119</v>
      </c>
      <c r="D170" t="s">
        <v>138</v>
      </c>
      <c r="E170" s="124" t="s">
        <v>143</v>
      </c>
      <c r="F170" s="126">
        <v>84202</v>
      </c>
    </row>
    <row r="171" spans="1:7" x14ac:dyDescent="0.25">
      <c r="A171" s="50">
        <v>2015</v>
      </c>
      <c r="C171" t="s">
        <v>161</v>
      </c>
      <c r="D171" t="s">
        <v>138</v>
      </c>
      <c r="E171" s="124" t="s">
        <v>143</v>
      </c>
      <c r="F171" s="126">
        <v>149354</v>
      </c>
    </row>
    <row r="172" spans="1:7" x14ac:dyDescent="0.25">
      <c r="A172" s="50">
        <v>2015</v>
      </c>
      <c r="C172" t="s">
        <v>162</v>
      </c>
      <c r="D172" t="s">
        <v>138</v>
      </c>
      <c r="E172" s="124" t="s">
        <v>143</v>
      </c>
      <c r="F172" s="126">
        <v>117581</v>
      </c>
    </row>
    <row r="173" spans="1:7" x14ac:dyDescent="0.25">
      <c r="A173" s="50">
        <v>2015</v>
      </c>
      <c r="C173" t="s">
        <v>116</v>
      </c>
      <c r="D173" t="s">
        <v>138</v>
      </c>
      <c r="E173" s="124" t="s">
        <v>143</v>
      </c>
      <c r="F173" s="126">
        <v>122228</v>
      </c>
    </row>
    <row r="174" spans="1:7" x14ac:dyDescent="0.25">
      <c r="A174" s="50">
        <v>2015</v>
      </c>
      <c r="C174" t="s">
        <v>155</v>
      </c>
      <c r="D174" t="s">
        <v>138</v>
      </c>
      <c r="E174" s="124" t="s">
        <v>143</v>
      </c>
      <c r="F174" s="126">
        <v>173437</v>
      </c>
    </row>
    <row r="175" spans="1:7" x14ac:dyDescent="0.25">
      <c r="A175" s="50">
        <v>2015</v>
      </c>
      <c r="C175" t="s">
        <v>156</v>
      </c>
      <c r="D175" t="s">
        <v>138</v>
      </c>
      <c r="E175" s="124" t="s">
        <v>143</v>
      </c>
    </row>
    <row r="176" spans="1:7" x14ac:dyDescent="0.25">
      <c r="A176" s="50">
        <v>2015</v>
      </c>
      <c r="C176" t="s">
        <v>157</v>
      </c>
      <c r="D176" t="s">
        <v>138</v>
      </c>
      <c r="E176" s="124" t="s">
        <v>143</v>
      </c>
    </row>
    <row r="177" spans="1:7" x14ac:dyDescent="0.25">
      <c r="A177" s="50">
        <v>2015</v>
      </c>
      <c r="C177" t="s">
        <v>183</v>
      </c>
      <c r="D177" t="s">
        <v>138</v>
      </c>
      <c r="E177" s="124" t="s">
        <v>143</v>
      </c>
      <c r="F177" s="126">
        <v>1511242</v>
      </c>
    </row>
    <row r="178" spans="1:7" x14ac:dyDescent="0.25">
      <c r="A178" s="50">
        <v>2014</v>
      </c>
      <c r="B178" t="s">
        <v>176</v>
      </c>
      <c r="D178" t="s">
        <v>138</v>
      </c>
      <c r="E178" s="124" t="s">
        <v>143</v>
      </c>
      <c r="G178" s="126">
        <v>1086</v>
      </c>
    </row>
    <row r="179" spans="1:7" x14ac:dyDescent="0.25">
      <c r="A179" s="50">
        <v>2014</v>
      </c>
      <c r="B179" t="s">
        <v>177</v>
      </c>
      <c r="D179" t="s">
        <v>138</v>
      </c>
      <c r="E179" s="124" t="s">
        <v>143</v>
      </c>
      <c r="G179" s="126">
        <v>3373</v>
      </c>
    </row>
    <row r="180" spans="1:7" x14ac:dyDescent="0.25">
      <c r="A180" s="50">
        <v>2014</v>
      </c>
      <c r="C180" t="s">
        <v>154</v>
      </c>
      <c r="D180" t="s">
        <v>138</v>
      </c>
      <c r="E180" s="124" t="s">
        <v>143</v>
      </c>
      <c r="F180" s="126">
        <v>858132</v>
      </c>
    </row>
    <row r="181" spans="1:7" x14ac:dyDescent="0.25">
      <c r="A181" s="50">
        <v>2014</v>
      </c>
      <c r="C181" t="s">
        <v>113</v>
      </c>
      <c r="D181" t="s">
        <v>138</v>
      </c>
      <c r="E181" s="124" t="s">
        <v>143</v>
      </c>
      <c r="F181" s="126">
        <v>192004</v>
      </c>
    </row>
    <row r="182" spans="1:7" x14ac:dyDescent="0.25">
      <c r="A182" s="50">
        <v>2014</v>
      </c>
      <c r="C182" t="s">
        <v>158</v>
      </c>
      <c r="D182" t="s">
        <v>138</v>
      </c>
      <c r="E182" s="124" t="s">
        <v>143</v>
      </c>
      <c r="F182" s="126">
        <v>295478</v>
      </c>
    </row>
    <row r="183" spans="1:7" x14ac:dyDescent="0.25">
      <c r="A183" s="50">
        <v>2014</v>
      </c>
      <c r="C183" t="s">
        <v>159</v>
      </c>
      <c r="D183" t="s">
        <v>138</v>
      </c>
      <c r="E183" s="124" t="s">
        <v>143</v>
      </c>
    </row>
    <row r="184" spans="1:7" x14ac:dyDescent="0.25">
      <c r="A184" s="50">
        <v>2014</v>
      </c>
      <c r="C184" t="s">
        <v>160</v>
      </c>
      <c r="D184" t="s">
        <v>138</v>
      </c>
      <c r="E184" s="124" t="s">
        <v>143</v>
      </c>
    </row>
    <row r="185" spans="1:7" x14ac:dyDescent="0.25">
      <c r="A185" s="50">
        <v>2014</v>
      </c>
      <c r="C185" t="s">
        <v>120</v>
      </c>
      <c r="D185" t="s">
        <v>138</v>
      </c>
      <c r="E185" s="124" t="s">
        <v>143</v>
      </c>
      <c r="F185" s="126">
        <v>51096</v>
      </c>
    </row>
    <row r="186" spans="1:7" x14ac:dyDescent="0.25">
      <c r="A186" s="50">
        <v>2014</v>
      </c>
      <c r="C186" t="s">
        <v>119</v>
      </c>
      <c r="D186" t="s">
        <v>138</v>
      </c>
      <c r="E186" s="124" t="s">
        <v>143</v>
      </c>
      <c r="F186" s="126">
        <v>77705</v>
      </c>
    </row>
    <row r="187" spans="1:7" x14ac:dyDescent="0.25">
      <c r="A187" s="50">
        <v>2014</v>
      </c>
      <c r="C187" t="s">
        <v>161</v>
      </c>
      <c r="D187" t="s">
        <v>138</v>
      </c>
      <c r="E187" s="124" t="s">
        <v>143</v>
      </c>
      <c r="F187" s="126">
        <v>146426</v>
      </c>
    </row>
    <row r="188" spans="1:7" x14ac:dyDescent="0.25">
      <c r="A188" s="50">
        <v>2014</v>
      </c>
      <c r="C188" t="s">
        <v>162</v>
      </c>
      <c r="D188" t="s">
        <v>138</v>
      </c>
      <c r="E188" s="124" t="s">
        <v>143</v>
      </c>
      <c r="F188" s="126">
        <v>117581</v>
      </c>
    </row>
    <row r="189" spans="1:7" x14ac:dyDescent="0.25">
      <c r="A189" s="50">
        <v>2014</v>
      </c>
      <c r="C189" t="s">
        <v>116</v>
      </c>
      <c r="D189" t="s">
        <v>138</v>
      </c>
      <c r="E189" s="124" t="s">
        <v>143</v>
      </c>
      <c r="F189" s="126">
        <v>92657</v>
      </c>
    </row>
    <row r="190" spans="1:7" x14ac:dyDescent="0.25">
      <c r="A190" s="50">
        <v>2014</v>
      </c>
      <c r="C190" t="s">
        <v>155</v>
      </c>
      <c r="D190" t="s">
        <v>138</v>
      </c>
      <c r="E190" s="124" t="s">
        <v>143</v>
      </c>
      <c r="F190" s="126">
        <v>168492</v>
      </c>
    </row>
    <row r="191" spans="1:7" x14ac:dyDescent="0.25">
      <c r="A191" s="50">
        <v>2014</v>
      </c>
      <c r="C191" t="s">
        <v>156</v>
      </c>
      <c r="D191" t="s">
        <v>138</v>
      </c>
      <c r="E191" s="124" t="s">
        <v>143</v>
      </c>
    </row>
    <row r="192" spans="1:7" x14ac:dyDescent="0.25">
      <c r="A192" s="50">
        <v>2014</v>
      </c>
      <c r="C192" t="s">
        <v>157</v>
      </c>
      <c r="D192" t="s">
        <v>138</v>
      </c>
      <c r="E192" s="124" t="s">
        <v>143</v>
      </c>
    </row>
    <row r="193" spans="1:7" x14ac:dyDescent="0.25">
      <c r="A193" s="50">
        <v>2014</v>
      </c>
      <c r="C193" t="s">
        <v>183</v>
      </c>
      <c r="D193" t="s">
        <v>138</v>
      </c>
      <c r="E193" s="124" t="s">
        <v>143</v>
      </c>
      <c r="F193" s="126">
        <v>1373428</v>
      </c>
    </row>
    <row r="194" spans="1:7" x14ac:dyDescent="0.25">
      <c r="A194" s="50">
        <v>2013</v>
      </c>
      <c r="B194" t="s">
        <v>176</v>
      </c>
      <c r="D194" t="s">
        <v>138</v>
      </c>
      <c r="E194" s="124" t="s">
        <v>143</v>
      </c>
      <c r="G194" s="126">
        <v>1071</v>
      </c>
    </row>
    <row r="195" spans="1:7" x14ac:dyDescent="0.25">
      <c r="A195" s="50">
        <v>2013</v>
      </c>
      <c r="B195" t="s">
        <v>177</v>
      </c>
      <c r="D195" t="s">
        <v>138</v>
      </c>
      <c r="E195" s="124" t="s">
        <v>143</v>
      </c>
      <c r="G195" s="126">
        <v>3323</v>
      </c>
    </row>
    <row r="196" spans="1:7" x14ac:dyDescent="0.25">
      <c r="A196" s="50">
        <v>2013</v>
      </c>
      <c r="C196" t="s">
        <v>154</v>
      </c>
      <c r="D196" t="s">
        <v>138</v>
      </c>
      <c r="E196" s="124" t="s">
        <v>143</v>
      </c>
      <c r="F196" s="126">
        <v>834524</v>
      </c>
    </row>
    <row r="197" spans="1:7" x14ac:dyDescent="0.25">
      <c r="A197" s="50">
        <v>2013</v>
      </c>
      <c r="C197" t="s">
        <v>113</v>
      </c>
      <c r="D197" t="s">
        <v>138</v>
      </c>
      <c r="E197" s="124" t="s">
        <v>143</v>
      </c>
      <c r="F197" s="126">
        <v>190232</v>
      </c>
    </row>
    <row r="198" spans="1:7" x14ac:dyDescent="0.25">
      <c r="A198" s="50">
        <v>2013</v>
      </c>
      <c r="C198" t="s">
        <v>158</v>
      </c>
      <c r="D198" t="s">
        <v>138</v>
      </c>
      <c r="E198" s="124" t="s">
        <v>143</v>
      </c>
      <c r="F198" s="126">
        <v>280193</v>
      </c>
    </row>
    <row r="199" spans="1:7" x14ac:dyDescent="0.25">
      <c r="A199" s="50">
        <v>2013</v>
      </c>
      <c r="C199" t="s">
        <v>159</v>
      </c>
      <c r="D199" t="s">
        <v>138</v>
      </c>
      <c r="E199" s="124" t="s">
        <v>143</v>
      </c>
    </row>
    <row r="200" spans="1:7" x14ac:dyDescent="0.25">
      <c r="A200" s="50">
        <v>2013</v>
      </c>
      <c r="C200" t="s">
        <v>160</v>
      </c>
      <c r="D200" t="s">
        <v>138</v>
      </c>
      <c r="E200" s="124" t="s">
        <v>143</v>
      </c>
    </row>
    <row r="201" spans="1:7" x14ac:dyDescent="0.25">
      <c r="A201" s="50">
        <v>2013</v>
      </c>
      <c r="C201" t="s">
        <v>120</v>
      </c>
      <c r="D201" t="s">
        <v>138</v>
      </c>
      <c r="E201" s="124" t="s">
        <v>143</v>
      </c>
      <c r="F201" s="126">
        <v>50543</v>
      </c>
    </row>
    <row r="202" spans="1:7" x14ac:dyDescent="0.25">
      <c r="A202" s="50">
        <v>2013</v>
      </c>
      <c r="C202" t="s">
        <v>119</v>
      </c>
      <c r="D202" t="s">
        <v>138</v>
      </c>
      <c r="E202" s="124" t="s">
        <v>143</v>
      </c>
      <c r="F202" s="126">
        <v>77252</v>
      </c>
    </row>
    <row r="203" spans="1:7" x14ac:dyDescent="0.25">
      <c r="A203" s="50">
        <v>2013</v>
      </c>
      <c r="C203" t="s">
        <v>161</v>
      </c>
      <c r="D203" t="s">
        <v>138</v>
      </c>
      <c r="E203" s="124" t="s">
        <v>143</v>
      </c>
      <c r="F203" s="126">
        <v>144975</v>
      </c>
    </row>
    <row r="204" spans="1:7" x14ac:dyDescent="0.25">
      <c r="A204" s="50">
        <v>2013</v>
      </c>
      <c r="C204" t="s">
        <v>162</v>
      </c>
      <c r="D204" t="s">
        <v>138</v>
      </c>
      <c r="E204" s="124" t="s">
        <v>143</v>
      </c>
      <c r="F204" s="126">
        <v>118214</v>
      </c>
    </row>
    <row r="205" spans="1:7" x14ac:dyDescent="0.25">
      <c r="A205" s="50">
        <v>2013</v>
      </c>
      <c r="C205" t="s">
        <v>116</v>
      </c>
      <c r="D205" t="s">
        <v>138</v>
      </c>
      <c r="E205" s="124" t="s">
        <v>143</v>
      </c>
      <c r="F205" s="126">
        <v>96022</v>
      </c>
    </row>
    <row r="206" spans="1:7" x14ac:dyDescent="0.25">
      <c r="A206" s="50">
        <v>2013</v>
      </c>
      <c r="C206" t="s">
        <v>155</v>
      </c>
      <c r="D206" t="s">
        <v>138</v>
      </c>
      <c r="E206" s="124" t="s">
        <v>143</v>
      </c>
      <c r="F206" s="126">
        <v>168240</v>
      </c>
    </row>
    <row r="207" spans="1:7" x14ac:dyDescent="0.25">
      <c r="A207" s="50">
        <v>2013</v>
      </c>
      <c r="C207" t="s">
        <v>156</v>
      </c>
      <c r="D207" t="s">
        <v>138</v>
      </c>
      <c r="E207" s="124" t="s">
        <v>143</v>
      </c>
    </row>
    <row r="208" spans="1:7" x14ac:dyDescent="0.25">
      <c r="A208" s="50">
        <v>2013</v>
      </c>
      <c r="C208" t="s">
        <v>157</v>
      </c>
      <c r="D208" t="s">
        <v>138</v>
      </c>
      <c r="E208" s="124" t="s">
        <v>143</v>
      </c>
    </row>
    <row r="209" spans="1:7" x14ac:dyDescent="0.25">
      <c r="A209" s="50">
        <v>2013</v>
      </c>
      <c r="C209" t="s">
        <v>183</v>
      </c>
      <c r="D209" t="s">
        <v>138</v>
      </c>
      <c r="E209" s="124" t="s">
        <v>143</v>
      </c>
      <c r="F209" s="126">
        <v>1362807</v>
      </c>
    </row>
    <row r="210" spans="1:7" x14ac:dyDescent="0.25">
      <c r="A210" s="50">
        <v>2012</v>
      </c>
      <c r="B210" t="s">
        <v>176</v>
      </c>
      <c r="D210" t="s">
        <v>138</v>
      </c>
      <c r="E210" s="124" t="s">
        <v>143</v>
      </c>
      <c r="G210" s="126">
        <v>842</v>
      </c>
    </row>
    <row r="211" spans="1:7" x14ac:dyDescent="0.25">
      <c r="A211" s="50">
        <v>2012</v>
      </c>
      <c r="B211" t="s">
        <v>177</v>
      </c>
      <c r="D211" t="s">
        <v>138</v>
      </c>
      <c r="E211" s="124" t="s">
        <v>143</v>
      </c>
      <c r="G211" s="126">
        <v>3156</v>
      </c>
    </row>
    <row r="212" spans="1:7" x14ac:dyDescent="0.25">
      <c r="A212" s="50">
        <v>2012</v>
      </c>
      <c r="C212" t="s">
        <v>154</v>
      </c>
      <c r="D212" t="s">
        <v>138</v>
      </c>
      <c r="E212" s="124" t="s">
        <v>143</v>
      </c>
      <c r="F212" s="126">
        <v>766527</v>
      </c>
    </row>
    <row r="213" spans="1:7" x14ac:dyDescent="0.25">
      <c r="A213" s="50">
        <v>2012</v>
      </c>
      <c r="C213" t="s">
        <v>113</v>
      </c>
      <c r="D213" t="s">
        <v>138</v>
      </c>
      <c r="E213" s="124" t="s">
        <v>143</v>
      </c>
      <c r="F213" s="126">
        <v>186096</v>
      </c>
    </row>
    <row r="214" spans="1:7" x14ac:dyDescent="0.25">
      <c r="A214" s="50">
        <v>2012</v>
      </c>
      <c r="C214" t="s">
        <v>158</v>
      </c>
      <c r="D214" t="s">
        <v>138</v>
      </c>
      <c r="E214" s="124" t="s">
        <v>143</v>
      </c>
      <c r="F214" s="126">
        <v>266779</v>
      </c>
    </row>
    <row r="215" spans="1:7" x14ac:dyDescent="0.25">
      <c r="A215" s="50">
        <v>2012</v>
      </c>
      <c r="C215" t="s">
        <v>159</v>
      </c>
      <c r="D215" t="s">
        <v>138</v>
      </c>
      <c r="E215" s="124" t="s">
        <v>143</v>
      </c>
    </row>
    <row r="216" spans="1:7" x14ac:dyDescent="0.25">
      <c r="A216" s="50">
        <v>2012</v>
      </c>
      <c r="C216" t="s">
        <v>160</v>
      </c>
      <c r="D216" t="s">
        <v>138</v>
      </c>
      <c r="E216" s="124" t="s">
        <v>143</v>
      </c>
    </row>
    <row r="217" spans="1:7" x14ac:dyDescent="0.25">
      <c r="A217" s="50">
        <v>2012</v>
      </c>
      <c r="C217" t="s">
        <v>120</v>
      </c>
      <c r="D217" t="s">
        <v>138</v>
      </c>
      <c r="E217" s="124" t="s">
        <v>143</v>
      </c>
      <c r="F217" s="126">
        <v>50197</v>
      </c>
    </row>
    <row r="218" spans="1:7" x14ac:dyDescent="0.25">
      <c r="A218" s="50">
        <v>2012</v>
      </c>
      <c r="C218" t="s">
        <v>119</v>
      </c>
      <c r="D218" t="s">
        <v>138</v>
      </c>
      <c r="E218" s="124" t="s">
        <v>143</v>
      </c>
      <c r="F218" s="126">
        <v>65900</v>
      </c>
    </row>
    <row r="219" spans="1:7" x14ac:dyDescent="0.25">
      <c r="A219" s="50">
        <v>2012</v>
      </c>
      <c r="C219" t="s">
        <v>161</v>
      </c>
      <c r="D219" t="s">
        <v>138</v>
      </c>
      <c r="E219" s="124" t="s">
        <v>143</v>
      </c>
      <c r="F219" s="126">
        <v>136770</v>
      </c>
    </row>
    <row r="220" spans="1:7" x14ac:dyDescent="0.25">
      <c r="A220" s="50">
        <v>2012</v>
      </c>
      <c r="C220" t="s">
        <v>162</v>
      </c>
      <c r="D220" t="s">
        <v>138</v>
      </c>
      <c r="E220" s="124" t="s">
        <v>143</v>
      </c>
      <c r="F220" s="126">
        <v>115052</v>
      </c>
    </row>
    <row r="221" spans="1:7" x14ac:dyDescent="0.25">
      <c r="A221" s="50">
        <v>2012</v>
      </c>
      <c r="C221" t="s">
        <v>116</v>
      </c>
      <c r="D221" t="s">
        <v>138</v>
      </c>
      <c r="E221" s="124" t="s">
        <v>143</v>
      </c>
      <c r="F221" s="126">
        <v>88545</v>
      </c>
    </row>
    <row r="222" spans="1:7" x14ac:dyDescent="0.25">
      <c r="A222" s="50">
        <v>2012</v>
      </c>
      <c r="C222" t="s">
        <v>155</v>
      </c>
      <c r="D222" t="s">
        <v>138</v>
      </c>
      <c r="E222" s="124" t="s">
        <v>143</v>
      </c>
      <c r="F222" s="126">
        <v>160430</v>
      </c>
    </row>
    <row r="223" spans="1:7" x14ac:dyDescent="0.25">
      <c r="A223" s="50">
        <v>2012</v>
      </c>
      <c r="C223" t="s">
        <v>156</v>
      </c>
      <c r="D223" t="s">
        <v>138</v>
      </c>
      <c r="E223" s="124" t="s">
        <v>143</v>
      </c>
    </row>
    <row r="224" spans="1:7" x14ac:dyDescent="0.25">
      <c r="A224" s="50">
        <v>2012</v>
      </c>
      <c r="C224" t="s">
        <v>157</v>
      </c>
      <c r="D224" t="s">
        <v>138</v>
      </c>
      <c r="E224" s="124" t="s">
        <v>143</v>
      </c>
    </row>
    <row r="225" spans="1:7" x14ac:dyDescent="0.25">
      <c r="A225" s="50">
        <v>2012</v>
      </c>
      <c r="C225" t="s">
        <v>183</v>
      </c>
      <c r="D225" t="s">
        <v>138</v>
      </c>
      <c r="E225" s="124" t="s">
        <v>143</v>
      </c>
      <c r="F225" s="126">
        <v>1319703</v>
      </c>
    </row>
    <row r="226" spans="1:7" x14ac:dyDescent="0.25">
      <c r="A226" s="50">
        <v>2011</v>
      </c>
      <c r="B226" t="s">
        <v>176</v>
      </c>
      <c r="D226" t="s">
        <v>138</v>
      </c>
      <c r="E226" s="124" t="s">
        <v>143</v>
      </c>
      <c r="G226" s="126">
        <v>998</v>
      </c>
    </row>
    <row r="227" spans="1:7" x14ac:dyDescent="0.25">
      <c r="A227" s="50">
        <v>2011</v>
      </c>
      <c r="B227" t="s">
        <v>177</v>
      </c>
      <c r="D227" t="s">
        <v>138</v>
      </c>
      <c r="E227" s="124" t="s">
        <v>143</v>
      </c>
      <c r="G227" s="126">
        <v>3062</v>
      </c>
    </row>
    <row r="228" spans="1:7" x14ac:dyDescent="0.25">
      <c r="A228" s="50">
        <v>2011</v>
      </c>
      <c r="C228" t="s">
        <v>154</v>
      </c>
      <c r="D228" t="s">
        <v>138</v>
      </c>
      <c r="E228" s="124" t="s">
        <v>143</v>
      </c>
      <c r="F228" s="126">
        <v>731332</v>
      </c>
    </row>
    <row r="229" spans="1:7" x14ac:dyDescent="0.25">
      <c r="A229" s="50">
        <v>2011</v>
      </c>
      <c r="C229" t="s">
        <v>113</v>
      </c>
      <c r="D229" t="s">
        <v>138</v>
      </c>
      <c r="E229" s="124" t="s">
        <v>143</v>
      </c>
      <c r="F229" s="126">
        <v>183523</v>
      </c>
    </row>
    <row r="230" spans="1:7" x14ac:dyDescent="0.25">
      <c r="A230" s="50">
        <v>2011</v>
      </c>
      <c r="C230" t="s">
        <v>158</v>
      </c>
      <c r="D230" t="s">
        <v>138</v>
      </c>
      <c r="E230" s="124" t="s">
        <v>143</v>
      </c>
      <c r="F230" s="126">
        <v>252247</v>
      </c>
    </row>
    <row r="231" spans="1:7" x14ac:dyDescent="0.25">
      <c r="A231" s="50">
        <v>2011</v>
      </c>
      <c r="C231" t="s">
        <v>159</v>
      </c>
      <c r="D231" t="s">
        <v>138</v>
      </c>
      <c r="E231" s="124" t="s">
        <v>143</v>
      </c>
    </row>
    <row r="232" spans="1:7" x14ac:dyDescent="0.25">
      <c r="A232" s="50">
        <v>2011</v>
      </c>
      <c r="C232" t="s">
        <v>160</v>
      </c>
      <c r="D232" t="s">
        <v>138</v>
      </c>
      <c r="E232" s="124" t="s">
        <v>143</v>
      </c>
    </row>
    <row r="233" spans="1:7" x14ac:dyDescent="0.25">
      <c r="A233" s="50">
        <v>2011</v>
      </c>
      <c r="C233" t="s">
        <v>120</v>
      </c>
      <c r="D233" t="s">
        <v>138</v>
      </c>
      <c r="E233" s="124" t="s">
        <v>143</v>
      </c>
      <c r="F233" s="126">
        <v>49751</v>
      </c>
    </row>
    <row r="234" spans="1:7" x14ac:dyDescent="0.25">
      <c r="A234" s="50">
        <v>2011</v>
      </c>
      <c r="C234" t="s">
        <v>119</v>
      </c>
      <c r="D234" t="s">
        <v>138</v>
      </c>
      <c r="E234" s="124" t="s">
        <v>143</v>
      </c>
      <c r="F234" s="126">
        <v>62313</v>
      </c>
    </row>
    <row r="235" spans="1:7" x14ac:dyDescent="0.25">
      <c r="A235" s="50">
        <v>2011</v>
      </c>
      <c r="C235" t="s">
        <v>161</v>
      </c>
      <c r="D235" t="s">
        <v>138</v>
      </c>
      <c r="E235" s="124" t="s">
        <v>143</v>
      </c>
      <c r="F235" s="126">
        <v>129670</v>
      </c>
    </row>
    <row r="236" spans="1:7" x14ac:dyDescent="0.25">
      <c r="A236" s="50">
        <v>2011</v>
      </c>
      <c r="C236" t="s">
        <v>162</v>
      </c>
      <c r="D236" t="s">
        <v>138</v>
      </c>
      <c r="E236" s="124" t="s">
        <v>143</v>
      </c>
      <c r="F236" s="126">
        <v>114969</v>
      </c>
    </row>
    <row r="237" spans="1:7" x14ac:dyDescent="0.25">
      <c r="A237" s="50">
        <v>2011</v>
      </c>
      <c r="C237" t="s">
        <v>116</v>
      </c>
      <c r="D237" t="s">
        <v>138</v>
      </c>
      <c r="E237" s="124" t="s">
        <v>143</v>
      </c>
      <c r="F237" s="126">
        <v>77249</v>
      </c>
    </row>
    <row r="238" spans="1:7" x14ac:dyDescent="0.25">
      <c r="A238" s="50">
        <v>2011</v>
      </c>
      <c r="C238" t="s">
        <v>155</v>
      </c>
      <c r="D238" t="s">
        <v>138</v>
      </c>
      <c r="E238" s="124" t="s">
        <v>143</v>
      </c>
      <c r="F238" s="126">
        <v>152883</v>
      </c>
    </row>
    <row r="239" spans="1:7" x14ac:dyDescent="0.25">
      <c r="A239" s="50">
        <v>2011</v>
      </c>
      <c r="C239" t="s">
        <v>156</v>
      </c>
      <c r="D239" t="s">
        <v>138</v>
      </c>
      <c r="E239" s="124" t="s">
        <v>143</v>
      </c>
    </row>
    <row r="240" spans="1:7" x14ac:dyDescent="0.25">
      <c r="A240" s="50">
        <v>2011</v>
      </c>
      <c r="C240" t="s">
        <v>157</v>
      </c>
      <c r="D240" t="s">
        <v>138</v>
      </c>
      <c r="E240" s="124" t="s">
        <v>143</v>
      </c>
    </row>
    <row r="241" spans="1:7" x14ac:dyDescent="0.25">
      <c r="A241" s="50">
        <v>2011</v>
      </c>
      <c r="C241" t="s">
        <v>183</v>
      </c>
      <c r="D241" t="s">
        <v>138</v>
      </c>
      <c r="E241" s="124" t="s">
        <v>143</v>
      </c>
      <c r="F241" s="126">
        <v>1308064</v>
      </c>
    </row>
    <row r="242" spans="1:7" x14ac:dyDescent="0.25">
      <c r="A242" s="50">
        <v>2015</v>
      </c>
      <c r="B242" t="s">
        <v>176</v>
      </c>
      <c r="D242" t="s">
        <v>126</v>
      </c>
      <c r="E242" s="124" t="s">
        <v>144</v>
      </c>
      <c r="G242" s="126">
        <v>1138</v>
      </c>
    </row>
    <row r="243" spans="1:7" x14ac:dyDescent="0.25">
      <c r="A243" s="50">
        <v>2015</v>
      </c>
      <c r="B243" t="s">
        <v>177</v>
      </c>
      <c r="D243" t="s">
        <v>126</v>
      </c>
      <c r="E243" s="124" t="s">
        <v>144</v>
      </c>
      <c r="G243" s="126">
        <v>5268</v>
      </c>
    </row>
    <row r="244" spans="1:7" x14ac:dyDescent="0.25">
      <c r="A244" s="50">
        <v>2015</v>
      </c>
      <c r="C244" t="s">
        <v>154</v>
      </c>
      <c r="D244" t="s">
        <v>126</v>
      </c>
      <c r="E244" s="124" t="s">
        <v>144</v>
      </c>
      <c r="F244" s="126">
        <v>1652545</v>
      </c>
    </row>
    <row r="245" spans="1:7" x14ac:dyDescent="0.25">
      <c r="A245" s="50">
        <v>2015</v>
      </c>
      <c r="C245" t="s">
        <v>113</v>
      </c>
      <c r="D245" t="s">
        <v>126</v>
      </c>
      <c r="E245" s="124" t="s">
        <v>144</v>
      </c>
      <c r="F245" s="126">
        <v>397812</v>
      </c>
    </row>
    <row r="246" spans="1:7" x14ac:dyDescent="0.25">
      <c r="A246" s="50">
        <v>2015</v>
      </c>
      <c r="C246" t="s">
        <v>158</v>
      </c>
      <c r="D246" t="s">
        <v>126</v>
      </c>
      <c r="E246" s="124" t="s">
        <v>144</v>
      </c>
      <c r="F246" s="126">
        <v>473611</v>
      </c>
    </row>
    <row r="247" spans="1:7" x14ac:dyDescent="0.25">
      <c r="A247" s="50">
        <v>2015</v>
      </c>
      <c r="C247" t="s">
        <v>159</v>
      </c>
      <c r="D247" t="s">
        <v>126</v>
      </c>
      <c r="E247" s="124" t="s">
        <v>144</v>
      </c>
    </row>
    <row r="248" spans="1:7" x14ac:dyDescent="0.25">
      <c r="A248" s="50">
        <v>2015</v>
      </c>
      <c r="C248" t="s">
        <v>160</v>
      </c>
      <c r="D248" t="s">
        <v>126</v>
      </c>
      <c r="E248" s="124" t="s">
        <v>144</v>
      </c>
    </row>
    <row r="249" spans="1:7" x14ac:dyDescent="0.25">
      <c r="A249" s="50">
        <v>2015</v>
      </c>
      <c r="C249" t="s">
        <v>120</v>
      </c>
      <c r="D249" t="s">
        <v>126</v>
      </c>
      <c r="E249" s="124" t="s">
        <v>144</v>
      </c>
      <c r="F249" s="126">
        <v>77048</v>
      </c>
    </row>
    <row r="250" spans="1:7" x14ac:dyDescent="0.25">
      <c r="A250" s="50">
        <v>2015</v>
      </c>
      <c r="C250" t="s">
        <v>119</v>
      </c>
      <c r="D250" t="s">
        <v>126</v>
      </c>
      <c r="E250" s="124" t="s">
        <v>144</v>
      </c>
      <c r="F250" s="126">
        <v>88363</v>
      </c>
    </row>
    <row r="251" spans="1:7" x14ac:dyDescent="0.25">
      <c r="A251" s="50">
        <v>2015</v>
      </c>
      <c r="C251" t="s">
        <v>161</v>
      </c>
      <c r="D251" t="s">
        <v>126</v>
      </c>
      <c r="E251" s="124" t="s">
        <v>144</v>
      </c>
      <c r="F251" s="126">
        <v>111767</v>
      </c>
    </row>
    <row r="252" spans="1:7" x14ac:dyDescent="0.25">
      <c r="A252" s="50">
        <v>2015</v>
      </c>
      <c r="C252" t="s">
        <v>162</v>
      </c>
      <c r="D252" t="s">
        <v>126</v>
      </c>
      <c r="E252" s="124" t="s">
        <v>144</v>
      </c>
      <c r="F252" s="126">
        <v>162510</v>
      </c>
    </row>
    <row r="253" spans="1:7" x14ac:dyDescent="0.25">
      <c r="A253" s="50">
        <v>2015</v>
      </c>
      <c r="C253" t="s">
        <v>116</v>
      </c>
      <c r="D253" t="s">
        <v>126</v>
      </c>
      <c r="E253" s="124" t="s">
        <v>144</v>
      </c>
      <c r="F253" s="126">
        <v>172573</v>
      </c>
    </row>
    <row r="254" spans="1:7" x14ac:dyDescent="0.25">
      <c r="A254" s="50">
        <v>2015</v>
      </c>
      <c r="C254" t="s">
        <v>155</v>
      </c>
      <c r="D254" t="s">
        <v>126</v>
      </c>
      <c r="E254" s="124" t="s">
        <v>144</v>
      </c>
      <c r="F254" s="126">
        <v>212246</v>
      </c>
    </row>
    <row r="255" spans="1:7" x14ac:dyDescent="0.25">
      <c r="A255" s="50">
        <v>2015</v>
      </c>
      <c r="C255" t="s">
        <v>156</v>
      </c>
      <c r="D255" t="s">
        <v>126</v>
      </c>
      <c r="E255" s="124" t="s">
        <v>144</v>
      </c>
    </row>
    <row r="256" spans="1:7" x14ac:dyDescent="0.25">
      <c r="A256" s="50">
        <v>2015</v>
      </c>
      <c r="C256" t="s">
        <v>157</v>
      </c>
      <c r="D256" t="s">
        <v>126</v>
      </c>
      <c r="E256" s="124" t="s">
        <v>144</v>
      </c>
    </row>
    <row r="257" spans="1:7" x14ac:dyDescent="0.25">
      <c r="A257" s="50">
        <v>2015</v>
      </c>
      <c r="C257" t="s">
        <v>183</v>
      </c>
      <c r="D257" t="s">
        <v>126</v>
      </c>
      <c r="E257" s="124" t="s">
        <v>144</v>
      </c>
      <c r="F257" s="126">
        <v>1919524</v>
      </c>
    </row>
    <row r="258" spans="1:7" x14ac:dyDescent="0.25">
      <c r="A258" s="50">
        <v>2014</v>
      </c>
      <c r="B258" t="s">
        <v>176</v>
      </c>
      <c r="D258" t="s">
        <v>126</v>
      </c>
      <c r="E258" s="124" t="s">
        <v>144</v>
      </c>
      <c r="G258" s="126">
        <v>1298</v>
      </c>
    </row>
    <row r="259" spans="1:7" x14ac:dyDescent="0.25">
      <c r="A259" s="50">
        <v>2014</v>
      </c>
      <c r="B259" t="s">
        <v>177</v>
      </c>
      <c r="D259" t="s">
        <v>126</v>
      </c>
      <c r="E259" s="124" t="s">
        <v>144</v>
      </c>
      <c r="G259" s="126">
        <v>4969</v>
      </c>
    </row>
    <row r="260" spans="1:7" x14ac:dyDescent="0.25">
      <c r="A260" s="50">
        <v>2014</v>
      </c>
      <c r="C260" t="s">
        <v>154</v>
      </c>
      <c r="D260" t="s">
        <v>126</v>
      </c>
      <c r="E260" s="124" t="s">
        <v>144</v>
      </c>
      <c r="F260" s="126">
        <v>1594707</v>
      </c>
    </row>
    <row r="261" spans="1:7" x14ac:dyDescent="0.25">
      <c r="A261" s="50">
        <v>2014</v>
      </c>
      <c r="C261" t="s">
        <v>113</v>
      </c>
      <c r="D261" t="s">
        <v>126</v>
      </c>
      <c r="E261" s="124" t="s">
        <v>144</v>
      </c>
      <c r="F261" s="126">
        <v>364651</v>
      </c>
    </row>
    <row r="262" spans="1:7" x14ac:dyDescent="0.25">
      <c r="A262" s="50">
        <v>2014</v>
      </c>
      <c r="C262" t="s">
        <v>158</v>
      </c>
      <c r="D262" t="s">
        <v>126</v>
      </c>
      <c r="E262" s="124" t="s">
        <v>144</v>
      </c>
      <c r="F262" s="126">
        <v>495851</v>
      </c>
    </row>
    <row r="263" spans="1:7" x14ac:dyDescent="0.25">
      <c r="A263" s="50">
        <v>2014</v>
      </c>
      <c r="C263" t="s">
        <v>159</v>
      </c>
      <c r="D263" t="s">
        <v>126</v>
      </c>
      <c r="E263" s="124" t="s">
        <v>144</v>
      </c>
    </row>
    <row r="264" spans="1:7" x14ac:dyDescent="0.25">
      <c r="A264" s="50">
        <v>2014</v>
      </c>
      <c r="C264" t="s">
        <v>160</v>
      </c>
      <c r="D264" t="s">
        <v>126</v>
      </c>
      <c r="E264" s="124" t="s">
        <v>144</v>
      </c>
    </row>
    <row r="265" spans="1:7" x14ac:dyDescent="0.25">
      <c r="A265" s="50">
        <v>2014</v>
      </c>
      <c r="C265" t="s">
        <v>120</v>
      </c>
      <c r="D265" t="s">
        <v>126</v>
      </c>
      <c r="E265" s="124" t="s">
        <v>144</v>
      </c>
      <c r="F265" s="126">
        <v>77048</v>
      </c>
    </row>
    <row r="266" spans="1:7" x14ac:dyDescent="0.25">
      <c r="A266" s="50">
        <v>2014</v>
      </c>
      <c r="C266" t="s">
        <v>119</v>
      </c>
      <c r="D266" t="s">
        <v>126</v>
      </c>
      <c r="E266" s="124" t="s">
        <v>144</v>
      </c>
      <c r="F266" s="126">
        <v>78197</v>
      </c>
    </row>
    <row r="267" spans="1:7" x14ac:dyDescent="0.25">
      <c r="A267" s="50">
        <v>2014</v>
      </c>
      <c r="C267" t="s">
        <v>161</v>
      </c>
      <c r="D267" t="s">
        <v>126</v>
      </c>
      <c r="E267" s="124" t="s">
        <v>144</v>
      </c>
      <c r="F267" s="126">
        <v>109575</v>
      </c>
    </row>
    <row r="268" spans="1:7" x14ac:dyDescent="0.25">
      <c r="A268" s="50">
        <v>2014</v>
      </c>
      <c r="C268" t="s">
        <v>162</v>
      </c>
      <c r="D268" t="s">
        <v>126</v>
      </c>
      <c r="E268" s="124" t="s">
        <v>144</v>
      </c>
      <c r="F268" s="126">
        <v>162510</v>
      </c>
    </row>
    <row r="269" spans="1:7" x14ac:dyDescent="0.25">
      <c r="A269" s="50">
        <v>2014</v>
      </c>
      <c r="C269" t="s">
        <v>116</v>
      </c>
      <c r="D269" t="s">
        <v>126</v>
      </c>
      <c r="E269" s="124" t="s">
        <v>144</v>
      </c>
      <c r="F269" s="126">
        <v>140099</v>
      </c>
    </row>
    <row r="270" spans="1:7" x14ac:dyDescent="0.25">
      <c r="A270" s="50">
        <v>2014</v>
      </c>
      <c r="C270" t="s">
        <v>155</v>
      </c>
      <c r="D270" t="s">
        <v>126</v>
      </c>
      <c r="E270" s="124" t="s">
        <v>144</v>
      </c>
      <c r="F270" s="126">
        <v>205553</v>
      </c>
    </row>
    <row r="271" spans="1:7" x14ac:dyDescent="0.25">
      <c r="A271" s="50">
        <v>2014</v>
      </c>
      <c r="C271" t="s">
        <v>156</v>
      </c>
      <c r="D271" t="s">
        <v>126</v>
      </c>
      <c r="E271" s="124" t="s">
        <v>144</v>
      </c>
    </row>
    <row r="272" spans="1:7" x14ac:dyDescent="0.25">
      <c r="A272" s="50">
        <v>2014</v>
      </c>
      <c r="C272" t="s">
        <v>157</v>
      </c>
      <c r="D272" t="s">
        <v>126</v>
      </c>
      <c r="E272" s="124" t="s">
        <v>144</v>
      </c>
    </row>
    <row r="273" spans="1:7" x14ac:dyDescent="0.25">
      <c r="A273" s="50">
        <v>2014</v>
      </c>
      <c r="C273" t="s">
        <v>183</v>
      </c>
      <c r="D273" t="s">
        <v>126</v>
      </c>
      <c r="E273" s="124" t="s">
        <v>144</v>
      </c>
      <c r="F273" s="126">
        <v>1740808</v>
      </c>
    </row>
    <row r="274" spans="1:7" x14ac:dyDescent="0.25">
      <c r="A274" s="50">
        <v>2013</v>
      </c>
      <c r="B274" t="s">
        <v>176</v>
      </c>
      <c r="D274" t="s">
        <v>126</v>
      </c>
      <c r="E274" s="124" t="s">
        <v>144</v>
      </c>
      <c r="G274" s="126">
        <v>1288</v>
      </c>
    </row>
    <row r="275" spans="1:7" x14ac:dyDescent="0.25">
      <c r="A275" s="50">
        <v>2013</v>
      </c>
      <c r="B275" t="s">
        <v>177</v>
      </c>
      <c r="D275" t="s">
        <v>126</v>
      </c>
      <c r="E275" s="124" t="s">
        <v>144</v>
      </c>
      <c r="G275" s="126">
        <v>4951</v>
      </c>
    </row>
    <row r="276" spans="1:7" x14ac:dyDescent="0.25">
      <c r="A276" s="50">
        <v>2013</v>
      </c>
      <c r="C276" t="s">
        <v>154</v>
      </c>
      <c r="D276" t="s">
        <v>126</v>
      </c>
      <c r="E276" s="124" t="s">
        <v>144</v>
      </c>
      <c r="F276" s="126">
        <v>1552987</v>
      </c>
    </row>
    <row r="277" spans="1:7" x14ac:dyDescent="0.25">
      <c r="A277" s="50">
        <v>2013</v>
      </c>
      <c r="C277" t="s">
        <v>113</v>
      </c>
      <c r="D277" t="s">
        <v>126</v>
      </c>
      <c r="E277" s="124" t="s">
        <v>144</v>
      </c>
      <c r="F277" s="126">
        <v>356267</v>
      </c>
    </row>
    <row r="278" spans="1:7" x14ac:dyDescent="0.25">
      <c r="A278" s="50">
        <v>2013</v>
      </c>
      <c r="C278" t="s">
        <v>158</v>
      </c>
      <c r="D278" t="s">
        <v>126</v>
      </c>
      <c r="E278" s="124" t="s">
        <v>144</v>
      </c>
      <c r="F278" s="126">
        <v>487116</v>
      </c>
    </row>
    <row r="279" spans="1:7" x14ac:dyDescent="0.25">
      <c r="A279" s="50">
        <v>2013</v>
      </c>
      <c r="C279" t="s">
        <v>159</v>
      </c>
      <c r="D279" t="s">
        <v>126</v>
      </c>
      <c r="E279" s="124" t="s">
        <v>144</v>
      </c>
    </row>
    <row r="280" spans="1:7" x14ac:dyDescent="0.25">
      <c r="A280" s="50">
        <v>2013</v>
      </c>
      <c r="C280" t="s">
        <v>160</v>
      </c>
      <c r="D280" t="s">
        <v>126</v>
      </c>
      <c r="E280" s="124" t="s">
        <v>144</v>
      </c>
    </row>
    <row r="281" spans="1:7" x14ac:dyDescent="0.25">
      <c r="A281" s="50">
        <v>2013</v>
      </c>
      <c r="C281" t="s">
        <v>120</v>
      </c>
      <c r="D281" t="s">
        <v>126</v>
      </c>
      <c r="E281" s="124" t="s">
        <v>144</v>
      </c>
      <c r="F281" s="126">
        <v>76380</v>
      </c>
    </row>
    <row r="282" spans="1:7" x14ac:dyDescent="0.25">
      <c r="A282" s="50">
        <v>2013</v>
      </c>
      <c r="C282" t="s">
        <v>119</v>
      </c>
      <c r="D282" t="s">
        <v>126</v>
      </c>
      <c r="E282" s="124" t="s">
        <v>144</v>
      </c>
      <c r="F282" s="126">
        <v>80006</v>
      </c>
    </row>
    <row r="283" spans="1:7" x14ac:dyDescent="0.25">
      <c r="A283" s="50">
        <v>2013</v>
      </c>
      <c r="C283" t="s">
        <v>161</v>
      </c>
      <c r="D283" t="s">
        <v>126</v>
      </c>
      <c r="E283" s="124" t="s">
        <v>144</v>
      </c>
      <c r="F283" s="126">
        <v>108490</v>
      </c>
    </row>
    <row r="284" spans="1:7" x14ac:dyDescent="0.25">
      <c r="A284" s="50">
        <v>2013</v>
      </c>
      <c r="C284" t="s">
        <v>162</v>
      </c>
      <c r="D284" t="s">
        <v>126</v>
      </c>
      <c r="E284" s="124" t="s">
        <v>144</v>
      </c>
      <c r="F284" s="126">
        <v>163384</v>
      </c>
    </row>
    <row r="285" spans="1:7" x14ac:dyDescent="0.25">
      <c r="A285" s="50">
        <v>2013</v>
      </c>
      <c r="C285" t="s">
        <v>116</v>
      </c>
      <c r="D285" t="s">
        <v>126</v>
      </c>
      <c r="E285" s="124" t="s">
        <v>144</v>
      </c>
      <c r="F285" s="126">
        <v>131565</v>
      </c>
    </row>
    <row r="286" spans="1:7" x14ac:dyDescent="0.25">
      <c r="A286" s="50">
        <v>2013</v>
      </c>
      <c r="C286" t="s">
        <v>155</v>
      </c>
      <c r="D286" t="s">
        <v>126</v>
      </c>
      <c r="E286" s="124" t="s">
        <v>144</v>
      </c>
      <c r="F286" s="126">
        <v>198163</v>
      </c>
    </row>
    <row r="287" spans="1:7" x14ac:dyDescent="0.25">
      <c r="A287" s="50">
        <v>2013</v>
      </c>
      <c r="C287" t="s">
        <v>156</v>
      </c>
      <c r="D287" t="s">
        <v>126</v>
      </c>
      <c r="E287" s="124" t="s">
        <v>144</v>
      </c>
    </row>
    <row r="288" spans="1:7" x14ac:dyDescent="0.25">
      <c r="A288" s="50">
        <v>2013</v>
      </c>
      <c r="C288" t="s">
        <v>157</v>
      </c>
      <c r="D288" t="s">
        <v>126</v>
      </c>
      <c r="E288" s="124" t="s">
        <v>144</v>
      </c>
    </row>
    <row r="289" spans="1:7" x14ac:dyDescent="0.25">
      <c r="A289" s="50">
        <v>2013</v>
      </c>
      <c r="C289" t="s">
        <v>183</v>
      </c>
      <c r="D289" t="s">
        <v>126</v>
      </c>
      <c r="E289" s="124" t="s">
        <v>144</v>
      </c>
      <c r="F289" s="126">
        <v>1796641</v>
      </c>
    </row>
    <row r="290" spans="1:7" x14ac:dyDescent="0.25">
      <c r="A290" s="50">
        <v>2012</v>
      </c>
      <c r="B290" t="s">
        <v>176</v>
      </c>
      <c r="D290" t="s">
        <v>126</v>
      </c>
      <c r="E290" s="124" t="s">
        <v>144</v>
      </c>
      <c r="G290" s="126">
        <v>1153</v>
      </c>
    </row>
    <row r="291" spans="1:7" x14ac:dyDescent="0.25">
      <c r="A291" s="50">
        <v>2012</v>
      </c>
      <c r="B291" t="s">
        <v>177</v>
      </c>
      <c r="D291" t="s">
        <v>126</v>
      </c>
      <c r="E291" s="124" t="s">
        <v>144</v>
      </c>
      <c r="G291" s="126">
        <v>4674</v>
      </c>
    </row>
    <row r="292" spans="1:7" x14ac:dyDescent="0.25">
      <c r="A292" s="50">
        <v>2012</v>
      </c>
      <c r="C292" t="s">
        <v>154</v>
      </c>
      <c r="D292" t="s">
        <v>126</v>
      </c>
      <c r="E292" s="124" t="s">
        <v>144</v>
      </c>
      <c r="F292" s="126">
        <v>1485309</v>
      </c>
    </row>
    <row r="293" spans="1:7" x14ac:dyDescent="0.25">
      <c r="A293" s="50">
        <v>2012</v>
      </c>
      <c r="C293" t="s">
        <v>113</v>
      </c>
      <c r="D293" t="s">
        <v>126</v>
      </c>
      <c r="E293" s="124" t="s">
        <v>144</v>
      </c>
      <c r="F293" s="126">
        <v>342323</v>
      </c>
    </row>
    <row r="294" spans="1:7" x14ac:dyDescent="0.25">
      <c r="A294" s="50">
        <v>2012</v>
      </c>
      <c r="C294" t="s">
        <v>158</v>
      </c>
      <c r="D294" t="s">
        <v>126</v>
      </c>
      <c r="E294" s="124" t="s">
        <v>144</v>
      </c>
      <c r="F294" s="126">
        <v>481757</v>
      </c>
    </row>
    <row r="295" spans="1:7" x14ac:dyDescent="0.25">
      <c r="A295" s="50">
        <v>2012</v>
      </c>
      <c r="C295" t="s">
        <v>159</v>
      </c>
      <c r="D295" t="s">
        <v>126</v>
      </c>
      <c r="E295" s="124" t="s">
        <v>144</v>
      </c>
    </row>
    <row r="296" spans="1:7" x14ac:dyDescent="0.25">
      <c r="A296" s="50">
        <v>2012</v>
      </c>
      <c r="C296" t="s">
        <v>160</v>
      </c>
      <c r="D296" t="s">
        <v>126</v>
      </c>
      <c r="E296" s="124" t="s">
        <v>144</v>
      </c>
    </row>
    <row r="297" spans="1:7" x14ac:dyDescent="0.25">
      <c r="A297" s="50">
        <v>2012</v>
      </c>
      <c r="C297" t="s">
        <v>120</v>
      </c>
      <c r="D297" t="s">
        <v>126</v>
      </c>
      <c r="E297" s="124" t="s">
        <v>144</v>
      </c>
      <c r="F297" s="126">
        <v>74339</v>
      </c>
    </row>
    <row r="298" spans="1:7" x14ac:dyDescent="0.25">
      <c r="A298" s="50">
        <v>2012</v>
      </c>
      <c r="C298" t="s">
        <v>119</v>
      </c>
      <c r="D298" t="s">
        <v>126</v>
      </c>
      <c r="E298" s="124" t="s">
        <v>144</v>
      </c>
      <c r="F298" s="126">
        <v>75590</v>
      </c>
    </row>
    <row r="299" spans="1:7" x14ac:dyDescent="0.25">
      <c r="A299" s="50">
        <v>2012</v>
      </c>
      <c r="C299" t="s">
        <v>161</v>
      </c>
      <c r="D299" t="s">
        <v>126</v>
      </c>
      <c r="E299" s="124" t="s">
        <v>144</v>
      </c>
      <c r="F299" s="126">
        <v>121438</v>
      </c>
    </row>
    <row r="300" spans="1:7" x14ac:dyDescent="0.25">
      <c r="A300" s="50">
        <v>2012</v>
      </c>
      <c r="C300" t="s">
        <v>162</v>
      </c>
      <c r="D300" t="s">
        <v>126</v>
      </c>
      <c r="E300" s="124" t="s">
        <v>144</v>
      </c>
      <c r="F300" s="126">
        <v>157157</v>
      </c>
    </row>
    <row r="301" spans="1:7" x14ac:dyDescent="0.25">
      <c r="A301" s="50">
        <v>2012</v>
      </c>
      <c r="C301" t="s">
        <v>116</v>
      </c>
      <c r="D301" t="s">
        <v>126</v>
      </c>
      <c r="E301" s="124" t="s">
        <v>144</v>
      </c>
      <c r="F301" s="126">
        <v>129493</v>
      </c>
    </row>
    <row r="302" spans="1:7" x14ac:dyDescent="0.25">
      <c r="A302" s="50">
        <v>2012</v>
      </c>
      <c r="C302" t="s">
        <v>155</v>
      </c>
      <c r="D302" t="s">
        <v>126</v>
      </c>
      <c r="E302" s="124" t="s">
        <v>144</v>
      </c>
      <c r="F302" s="126">
        <v>190012</v>
      </c>
    </row>
    <row r="303" spans="1:7" x14ac:dyDescent="0.25">
      <c r="A303" s="50">
        <v>2012</v>
      </c>
      <c r="C303" t="s">
        <v>156</v>
      </c>
      <c r="D303" t="s">
        <v>126</v>
      </c>
      <c r="E303" s="124" t="s">
        <v>144</v>
      </c>
    </row>
    <row r="304" spans="1:7" x14ac:dyDescent="0.25">
      <c r="A304" s="50">
        <v>2012</v>
      </c>
      <c r="C304" t="s">
        <v>157</v>
      </c>
      <c r="D304" t="s">
        <v>126</v>
      </c>
      <c r="E304" s="124" t="s">
        <v>144</v>
      </c>
    </row>
    <row r="305" spans="1:7" x14ac:dyDescent="0.25">
      <c r="A305" s="50">
        <v>2012</v>
      </c>
      <c r="C305" t="s">
        <v>183</v>
      </c>
      <c r="D305" t="s">
        <v>126</v>
      </c>
      <c r="E305" s="124" t="s">
        <v>144</v>
      </c>
      <c r="F305" s="126">
        <v>1616582</v>
      </c>
    </row>
    <row r="306" spans="1:7" x14ac:dyDescent="0.25">
      <c r="A306" s="50">
        <v>2011</v>
      </c>
      <c r="B306" t="s">
        <v>176</v>
      </c>
      <c r="D306" t="s">
        <v>126</v>
      </c>
      <c r="E306" s="124" t="s">
        <v>144</v>
      </c>
      <c r="G306" s="126">
        <v>1152</v>
      </c>
    </row>
    <row r="307" spans="1:7" x14ac:dyDescent="0.25">
      <c r="A307" s="50">
        <v>2011</v>
      </c>
      <c r="B307" t="s">
        <v>177</v>
      </c>
      <c r="D307" t="s">
        <v>126</v>
      </c>
      <c r="E307" s="124" t="s">
        <v>144</v>
      </c>
      <c r="G307" s="126">
        <v>4454</v>
      </c>
    </row>
    <row r="308" spans="1:7" x14ac:dyDescent="0.25">
      <c r="A308" s="50">
        <v>2011</v>
      </c>
      <c r="C308" t="s">
        <v>154</v>
      </c>
      <c r="D308" t="s">
        <v>126</v>
      </c>
      <c r="E308" s="124" t="s">
        <v>144</v>
      </c>
      <c r="F308" s="126">
        <v>1429954</v>
      </c>
    </row>
    <row r="309" spans="1:7" x14ac:dyDescent="0.25">
      <c r="A309" s="50">
        <v>2011</v>
      </c>
      <c r="C309" t="s">
        <v>113</v>
      </c>
      <c r="D309" t="s">
        <v>126</v>
      </c>
      <c r="E309" s="124" t="s">
        <v>144</v>
      </c>
      <c r="F309" s="126">
        <v>330854</v>
      </c>
    </row>
    <row r="310" spans="1:7" x14ac:dyDescent="0.25">
      <c r="A310" s="50">
        <v>2011</v>
      </c>
      <c r="C310" t="s">
        <v>158</v>
      </c>
      <c r="D310" t="s">
        <v>126</v>
      </c>
      <c r="E310" s="124" t="s">
        <v>144</v>
      </c>
      <c r="F310" s="126">
        <v>471842</v>
      </c>
    </row>
    <row r="311" spans="1:7" x14ac:dyDescent="0.25">
      <c r="A311" s="50">
        <v>2011</v>
      </c>
      <c r="C311" t="s">
        <v>159</v>
      </c>
      <c r="D311" t="s">
        <v>126</v>
      </c>
      <c r="E311" s="124" t="s">
        <v>144</v>
      </c>
    </row>
    <row r="312" spans="1:7" x14ac:dyDescent="0.25">
      <c r="A312" s="50">
        <v>2011</v>
      </c>
      <c r="C312" t="s">
        <v>160</v>
      </c>
      <c r="D312" t="s">
        <v>126</v>
      </c>
      <c r="E312" s="124" t="s">
        <v>144</v>
      </c>
    </row>
    <row r="313" spans="1:7" x14ac:dyDescent="0.25">
      <c r="A313" s="50">
        <v>2011</v>
      </c>
      <c r="C313" t="s">
        <v>120</v>
      </c>
      <c r="D313" t="s">
        <v>126</v>
      </c>
      <c r="E313" s="124" t="s">
        <v>144</v>
      </c>
      <c r="F313" s="126">
        <v>72484</v>
      </c>
    </row>
    <row r="314" spans="1:7" x14ac:dyDescent="0.25">
      <c r="A314" s="50">
        <v>2011</v>
      </c>
      <c r="C314" t="s">
        <v>119</v>
      </c>
      <c r="D314" t="s">
        <v>126</v>
      </c>
      <c r="E314" s="124" t="s">
        <v>144</v>
      </c>
      <c r="F314" s="126">
        <v>64613</v>
      </c>
    </row>
    <row r="315" spans="1:7" x14ac:dyDescent="0.25">
      <c r="A315" s="50">
        <v>2011</v>
      </c>
      <c r="C315" t="s">
        <v>161</v>
      </c>
      <c r="D315" t="s">
        <v>126</v>
      </c>
      <c r="E315" s="124" t="s">
        <v>144</v>
      </c>
      <c r="F315" s="126">
        <v>115635</v>
      </c>
    </row>
    <row r="316" spans="1:7" x14ac:dyDescent="0.25">
      <c r="A316" s="50">
        <v>2011</v>
      </c>
      <c r="C316" t="s">
        <v>162</v>
      </c>
      <c r="D316" t="s">
        <v>126</v>
      </c>
      <c r="E316" s="124" t="s">
        <v>144</v>
      </c>
      <c r="F316" s="126">
        <v>151506</v>
      </c>
    </row>
    <row r="317" spans="1:7" x14ac:dyDescent="0.25">
      <c r="A317" s="50">
        <v>2011</v>
      </c>
      <c r="C317" t="s">
        <v>116</v>
      </c>
      <c r="D317" t="s">
        <v>126</v>
      </c>
      <c r="E317" s="124" t="s">
        <v>144</v>
      </c>
      <c r="F317" s="126">
        <v>106294</v>
      </c>
    </row>
    <row r="318" spans="1:7" x14ac:dyDescent="0.25">
      <c r="A318" s="50">
        <v>2011</v>
      </c>
      <c r="C318" t="s">
        <v>155</v>
      </c>
      <c r="D318" t="s">
        <v>126</v>
      </c>
      <c r="E318" s="124" t="s">
        <v>144</v>
      </c>
      <c r="F318" s="126">
        <v>178317</v>
      </c>
    </row>
    <row r="319" spans="1:7" x14ac:dyDescent="0.25">
      <c r="A319" s="50">
        <v>2011</v>
      </c>
      <c r="C319" t="s">
        <v>156</v>
      </c>
      <c r="D319" t="s">
        <v>126</v>
      </c>
      <c r="E319" s="124" t="s">
        <v>144</v>
      </c>
    </row>
    <row r="320" spans="1:7" x14ac:dyDescent="0.25">
      <c r="A320" s="50">
        <v>2011</v>
      </c>
      <c r="C320" t="s">
        <v>157</v>
      </c>
      <c r="D320" t="s">
        <v>126</v>
      </c>
      <c r="E320" s="124" t="s">
        <v>144</v>
      </c>
    </row>
    <row r="321" spans="1:7" x14ac:dyDescent="0.25">
      <c r="A321" s="50">
        <v>2011</v>
      </c>
      <c r="C321" t="s">
        <v>183</v>
      </c>
      <c r="D321" t="s">
        <v>126</v>
      </c>
      <c r="E321" s="124" t="s">
        <v>144</v>
      </c>
      <c r="F321" s="126">
        <v>1532499</v>
      </c>
    </row>
    <row r="322" spans="1:7" x14ac:dyDescent="0.25">
      <c r="A322" s="50">
        <v>2015</v>
      </c>
      <c r="B322" t="s">
        <v>176</v>
      </c>
      <c r="D322" t="s">
        <v>127</v>
      </c>
      <c r="E322" s="124" t="s">
        <v>145</v>
      </c>
      <c r="G322" s="126">
        <v>468</v>
      </c>
    </row>
    <row r="323" spans="1:7" x14ac:dyDescent="0.25">
      <c r="A323" s="50">
        <v>2015</v>
      </c>
      <c r="B323" t="s">
        <v>177</v>
      </c>
      <c r="D323" t="s">
        <v>127</v>
      </c>
      <c r="E323" s="124" t="s">
        <v>145</v>
      </c>
      <c r="G323" s="126">
        <v>3468</v>
      </c>
    </row>
    <row r="324" spans="1:7" x14ac:dyDescent="0.25">
      <c r="A324" s="50">
        <v>2015</v>
      </c>
      <c r="C324" t="s">
        <v>154</v>
      </c>
      <c r="D324" t="s">
        <v>127</v>
      </c>
      <c r="E324" s="124" t="s">
        <v>145</v>
      </c>
      <c r="F324" s="126">
        <v>1015311</v>
      </c>
    </row>
    <row r="325" spans="1:7" x14ac:dyDescent="0.25">
      <c r="A325" s="50">
        <v>2015</v>
      </c>
      <c r="C325" t="s">
        <v>113</v>
      </c>
      <c r="D325" t="s">
        <v>127</v>
      </c>
      <c r="E325" s="124" t="s">
        <v>145</v>
      </c>
      <c r="F325" s="126">
        <v>254377</v>
      </c>
    </row>
    <row r="326" spans="1:7" x14ac:dyDescent="0.25">
      <c r="A326" s="50">
        <v>2015</v>
      </c>
      <c r="C326" t="s">
        <v>158</v>
      </c>
      <c r="D326" t="s">
        <v>127</v>
      </c>
      <c r="E326" s="124" t="s">
        <v>145</v>
      </c>
      <c r="F326" s="126">
        <v>338463</v>
      </c>
    </row>
    <row r="327" spans="1:7" x14ac:dyDescent="0.25">
      <c r="A327" s="50">
        <v>2015</v>
      </c>
      <c r="C327" t="s">
        <v>159</v>
      </c>
      <c r="D327" t="s">
        <v>127</v>
      </c>
      <c r="E327" s="124" t="s">
        <v>145</v>
      </c>
    </row>
    <row r="328" spans="1:7" x14ac:dyDescent="0.25">
      <c r="A328" s="50">
        <v>2015</v>
      </c>
      <c r="C328" t="s">
        <v>160</v>
      </c>
      <c r="D328" t="s">
        <v>127</v>
      </c>
      <c r="E328" s="124" t="s">
        <v>145</v>
      </c>
    </row>
    <row r="329" spans="1:7" x14ac:dyDescent="0.25">
      <c r="A329" s="50">
        <v>2015</v>
      </c>
      <c r="C329" t="s">
        <v>120</v>
      </c>
      <c r="D329" t="s">
        <v>127</v>
      </c>
      <c r="E329" s="124" t="s">
        <v>145</v>
      </c>
      <c r="F329" s="126">
        <v>53359</v>
      </c>
    </row>
    <row r="330" spans="1:7" x14ac:dyDescent="0.25">
      <c r="A330" s="50">
        <v>2015</v>
      </c>
      <c r="C330" t="s">
        <v>119</v>
      </c>
      <c r="D330" t="s">
        <v>127</v>
      </c>
      <c r="E330" s="124" t="s">
        <v>145</v>
      </c>
      <c r="F330" s="126">
        <v>59208</v>
      </c>
    </row>
    <row r="331" spans="1:7" x14ac:dyDescent="0.25">
      <c r="A331" s="50">
        <v>2015</v>
      </c>
      <c r="C331" t="s">
        <v>161</v>
      </c>
      <c r="D331" t="s">
        <v>127</v>
      </c>
      <c r="E331" s="124" t="s">
        <v>145</v>
      </c>
      <c r="F331" s="126">
        <v>97350</v>
      </c>
    </row>
    <row r="332" spans="1:7" x14ac:dyDescent="0.25">
      <c r="A332" s="50">
        <v>2015</v>
      </c>
      <c r="C332" t="s">
        <v>162</v>
      </c>
      <c r="D332" t="s">
        <v>127</v>
      </c>
      <c r="E332" s="124" t="s">
        <v>145</v>
      </c>
      <c r="F332" s="126">
        <v>66689</v>
      </c>
    </row>
    <row r="333" spans="1:7" x14ac:dyDescent="0.25">
      <c r="A333" s="50">
        <v>2015</v>
      </c>
      <c r="C333" t="s">
        <v>116</v>
      </c>
      <c r="D333" t="s">
        <v>127</v>
      </c>
      <c r="E333" s="124" t="s">
        <v>145</v>
      </c>
      <c r="F333" s="126">
        <v>123027</v>
      </c>
    </row>
    <row r="334" spans="1:7" x14ac:dyDescent="0.25">
      <c r="A334" s="50">
        <v>2015</v>
      </c>
      <c r="C334" t="s">
        <v>155</v>
      </c>
      <c r="D334" t="s">
        <v>127</v>
      </c>
      <c r="E334" s="124" t="s">
        <v>145</v>
      </c>
      <c r="F334" s="126">
        <v>139548</v>
      </c>
    </row>
    <row r="335" spans="1:7" x14ac:dyDescent="0.25">
      <c r="A335" s="50">
        <v>2015</v>
      </c>
      <c r="C335" t="s">
        <v>156</v>
      </c>
      <c r="D335" t="s">
        <v>127</v>
      </c>
      <c r="E335" s="124" t="s">
        <v>145</v>
      </c>
    </row>
    <row r="336" spans="1:7" x14ac:dyDescent="0.25">
      <c r="A336" s="50">
        <v>2015</v>
      </c>
      <c r="C336" t="s">
        <v>157</v>
      </c>
      <c r="D336" t="s">
        <v>127</v>
      </c>
      <c r="E336" s="124" t="s">
        <v>145</v>
      </c>
    </row>
    <row r="337" spans="1:7" x14ac:dyDescent="0.25">
      <c r="A337" s="50">
        <v>2015</v>
      </c>
      <c r="C337" t="s">
        <v>183</v>
      </c>
      <c r="D337" t="s">
        <v>127</v>
      </c>
      <c r="E337" s="124" t="s">
        <v>145</v>
      </c>
      <c r="F337" s="126">
        <v>1320668</v>
      </c>
    </row>
    <row r="338" spans="1:7" x14ac:dyDescent="0.25">
      <c r="A338" s="50">
        <v>2014</v>
      </c>
      <c r="B338" t="s">
        <v>176</v>
      </c>
      <c r="D338" t="s">
        <v>127</v>
      </c>
      <c r="E338" s="124" t="s">
        <v>145</v>
      </c>
      <c r="G338" s="126">
        <v>573</v>
      </c>
    </row>
    <row r="339" spans="1:7" x14ac:dyDescent="0.25">
      <c r="A339" s="50">
        <v>2014</v>
      </c>
      <c r="B339" t="s">
        <v>177</v>
      </c>
      <c r="D339" t="s">
        <v>127</v>
      </c>
      <c r="E339" s="124" t="s">
        <v>145</v>
      </c>
      <c r="G339" s="126">
        <v>3017</v>
      </c>
    </row>
    <row r="340" spans="1:7" x14ac:dyDescent="0.25">
      <c r="A340" s="50">
        <v>2014</v>
      </c>
      <c r="C340" t="s">
        <v>154</v>
      </c>
      <c r="D340" t="s">
        <v>127</v>
      </c>
      <c r="E340" s="124" t="s">
        <v>145</v>
      </c>
      <c r="F340" s="126">
        <v>979775</v>
      </c>
    </row>
    <row r="341" spans="1:7" x14ac:dyDescent="0.25">
      <c r="A341" s="50">
        <v>2014</v>
      </c>
      <c r="C341" t="s">
        <v>113</v>
      </c>
      <c r="D341" t="s">
        <v>127</v>
      </c>
      <c r="E341" s="124" t="s">
        <v>145</v>
      </c>
      <c r="F341" s="126">
        <v>218501</v>
      </c>
    </row>
    <row r="342" spans="1:7" x14ac:dyDescent="0.25">
      <c r="A342" s="50">
        <v>2014</v>
      </c>
      <c r="C342" t="s">
        <v>158</v>
      </c>
      <c r="D342" t="s">
        <v>127</v>
      </c>
      <c r="E342" s="124" t="s">
        <v>145</v>
      </c>
      <c r="F342" s="126">
        <v>323930</v>
      </c>
    </row>
    <row r="343" spans="1:7" x14ac:dyDescent="0.25">
      <c r="A343" s="50">
        <v>2014</v>
      </c>
      <c r="C343" t="s">
        <v>159</v>
      </c>
      <c r="D343" t="s">
        <v>127</v>
      </c>
      <c r="E343" s="124" t="s">
        <v>145</v>
      </c>
    </row>
    <row r="344" spans="1:7" x14ac:dyDescent="0.25">
      <c r="A344" s="50">
        <v>2014</v>
      </c>
      <c r="C344" t="s">
        <v>160</v>
      </c>
      <c r="D344" t="s">
        <v>127</v>
      </c>
      <c r="E344" s="124" t="s">
        <v>145</v>
      </c>
    </row>
    <row r="345" spans="1:7" x14ac:dyDescent="0.25">
      <c r="A345" s="50">
        <v>2014</v>
      </c>
      <c r="C345" t="s">
        <v>120</v>
      </c>
      <c r="D345" t="s">
        <v>127</v>
      </c>
      <c r="E345" s="124" t="s">
        <v>145</v>
      </c>
      <c r="F345" s="126">
        <v>53359</v>
      </c>
    </row>
    <row r="346" spans="1:7" x14ac:dyDescent="0.25">
      <c r="A346" s="50">
        <v>2014</v>
      </c>
      <c r="C346" t="s">
        <v>119</v>
      </c>
      <c r="D346" t="s">
        <v>127</v>
      </c>
      <c r="E346" s="124" t="s">
        <v>145</v>
      </c>
      <c r="F346" s="126">
        <v>54679</v>
      </c>
    </row>
    <row r="347" spans="1:7" x14ac:dyDescent="0.25">
      <c r="A347" s="50">
        <v>2014</v>
      </c>
      <c r="C347" t="s">
        <v>161</v>
      </c>
      <c r="D347" t="s">
        <v>127</v>
      </c>
      <c r="E347" s="124" t="s">
        <v>145</v>
      </c>
      <c r="F347" s="126">
        <v>95441</v>
      </c>
    </row>
    <row r="348" spans="1:7" x14ac:dyDescent="0.25">
      <c r="A348" s="50">
        <v>2014</v>
      </c>
      <c r="C348" t="s">
        <v>162</v>
      </c>
      <c r="D348" t="s">
        <v>127</v>
      </c>
      <c r="E348" s="124" t="s">
        <v>145</v>
      </c>
      <c r="F348" s="126">
        <v>66689</v>
      </c>
    </row>
    <row r="349" spans="1:7" x14ac:dyDescent="0.25">
      <c r="A349" s="50">
        <v>2014</v>
      </c>
      <c r="C349" t="s">
        <v>116</v>
      </c>
      <c r="D349" t="s">
        <v>127</v>
      </c>
      <c r="E349" s="124" t="s">
        <v>145</v>
      </c>
      <c r="F349" s="126">
        <v>95224</v>
      </c>
    </row>
    <row r="350" spans="1:7" x14ac:dyDescent="0.25">
      <c r="A350" s="50">
        <v>2014</v>
      </c>
      <c r="C350" t="s">
        <v>155</v>
      </c>
      <c r="D350" t="s">
        <v>127</v>
      </c>
      <c r="E350" s="124" t="s">
        <v>145</v>
      </c>
      <c r="F350" s="126">
        <v>135488</v>
      </c>
    </row>
    <row r="351" spans="1:7" x14ac:dyDescent="0.25">
      <c r="A351" s="50">
        <v>2014</v>
      </c>
      <c r="C351" t="s">
        <v>156</v>
      </c>
      <c r="D351" t="s">
        <v>127</v>
      </c>
      <c r="E351" s="124" t="s">
        <v>145</v>
      </c>
    </row>
    <row r="352" spans="1:7" x14ac:dyDescent="0.25">
      <c r="A352" s="50">
        <v>2014</v>
      </c>
      <c r="C352" t="s">
        <v>157</v>
      </c>
      <c r="D352" t="s">
        <v>127</v>
      </c>
      <c r="E352" s="124" t="s">
        <v>145</v>
      </c>
    </row>
    <row r="353" spans="1:7" x14ac:dyDescent="0.25">
      <c r="A353" s="50">
        <v>2014</v>
      </c>
      <c r="C353" t="s">
        <v>183</v>
      </c>
      <c r="D353" t="s">
        <v>127</v>
      </c>
      <c r="E353" s="124" t="s">
        <v>145</v>
      </c>
      <c r="F353" s="126">
        <v>993914</v>
      </c>
    </row>
    <row r="354" spans="1:7" x14ac:dyDescent="0.25">
      <c r="A354" s="50">
        <v>2013</v>
      </c>
      <c r="B354" t="s">
        <v>176</v>
      </c>
      <c r="D354" t="s">
        <v>127</v>
      </c>
      <c r="E354" s="124" t="s">
        <v>145</v>
      </c>
      <c r="G354" s="126">
        <v>663</v>
      </c>
    </row>
    <row r="355" spans="1:7" x14ac:dyDescent="0.25">
      <c r="A355" s="50">
        <v>2013</v>
      </c>
      <c r="B355" t="s">
        <v>177</v>
      </c>
      <c r="D355" t="s">
        <v>127</v>
      </c>
      <c r="E355" s="124" t="s">
        <v>145</v>
      </c>
      <c r="G355" s="126">
        <v>3028</v>
      </c>
    </row>
    <row r="356" spans="1:7" x14ac:dyDescent="0.25">
      <c r="A356" s="50">
        <v>2013</v>
      </c>
      <c r="C356" t="s">
        <v>154</v>
      </c>
      <c r="D356" t="s">
        <v>127</v>
      </c>
      <c r="E356" s="124" t="s">
        <v>145</v>
      </c>
      <c r="F356" s="126">
        <v>941332</v>
      </c>
    </row>
    <row r="357" spans="1:7" x14ac:dyDescent="0.25">
      <c r="A357" s="50">
        <v>2013</v>
      </c>
      <c r="C357" t="s">
        <v>113</v>
      </c>
      <c r="D357" t="s">
        <v>127</v>
      </c>
      <c r="E357" s="124" t="s">
        <v>145</v>
      </c>
      <c r="F357" s="126">
        <v>215012</v>
      </c>
    </row>
    <row r="358" spans="1:7" x14ac:dyDescent="0.25">
      <c r="A358" s="50">
        <v>2013</v>
      </c>
      <c r="C358" t="s">
        <v>158</v>
      </c>
      <c r="D358" t="s">
        <v>127</v>
      </c>
      <c r="E358" s="124" t="s">
        <v>145</v>
      </c>
      <c r="F358" s="126">
        <v>319975</v>
      </c>
    </row>
    <row r="359" spans="1:7" x14ac:dyDescent="0.25">
      <c r="A359" s="50">
        <v>2013</v>
      </c>
      <c r="C359" t="s">
        <v>159</v>
      </c>
      <c r="D359" t="s">
        <v>127</v>
      </c>
      <c r="E359" s="124" t="s">
        <v>145</v>
      </c>
    </row>
    <row r="360" spans="1:7" x14ac:dyDescent="0.25">
      <c r="A360" s="50">
        <v>2013</v>
      </c>
      <c r="C360" t="s">
        <v>160</v>
      </c>
      <c r="D360" t="s">
        <v>127</v>
      </c>
      <c r="E360" s="124" t="s">
        <v>145</v>
      </c>
    </row>
    <row r="361" spans="1:7" x14ac:dyDescent="0.25">
      <c r="A361" s="50">
        <v>2013</v>
      </c>
      <c r="C361" t="s">
        <v>120</v>
      </c>
      <c r="D361" t="s">
        <v>127</v>
      </c>
      <c r="E361" s="124" t="s">
        <v>145</v>
      </c>
      <c r="F361" s="126">
        <v>53304</v>
      </c>
    </row>
    <row r="362" spans="1:7" x14ac:dyDescent="0.25">
      <c r="A362" s="50">
        <v>2013</v>
      </c>
      <c r="C362" t="s">
        <v>119</v>
      </c>
      <c r="D362" t="s">
        <v>127</v>
      </c>
      <c r="E362" s="124" t="s">
        <v>145</v>
      </c>
      <c r="F362" s="126">
        <v>53926</v>
      </c>
    </row>
    <row r="363" spans="1:7" x14ac:dyDescent="0.25">
      <c r="A363" s="50">
        <v>2013</v>
      </c>
      <c r="C363" t="s">
        <v>161</v>
      </c>
      <c r="D363" t="s">
        <v>127</v>
      </c>
      <c r="E363" s="124" t="s">
        <v>145</v>
      </c>
      <c r="F363" s="126">
        <v>94497</v>
      </c>
    </row>
    <row r="364" spans="1:7" x14ac:dyDescent="0.25">
      <c r="A364" s="50">
        <v>2013</v>
      </c>
      <c r="C364" t="s">
        <v>162</v>
      </c>
      <c r="D364" t="s">
        <v>127</v>
      </c>
      <c r="E364" s="124" t="s">
        <v>145</v>
      </c>
      <c r="F364" s="126">
        <v>48323</v>
      </c>
    </row>
    <row r="365" spans="1:7" x14ac:dyDescent="0.25">
      <c r="A365" s="50">
        <v>2013</v>
      </c>
      <c r="C365" t="s">
        <v>116</v>
      </c>
      <c r="D365" t="s">
        <v>127</v>
      </c>
      <c r="E365" s="124" t="s">
        <v>145</v>
      </c>
      <c r="F365" s="126">
        <v>93209</v>
      </c>
    </row>
    <row r="366" spans="1:7" x14ac:dyDescent="0.25">
      <c r="A366" s="50">
        <v>2013</v>
      </c>
      <c r="C366" t="s">
        <v>155</v>
      </c>
      <c r="D366" t="s">
        <v>127</v>
      </c>
      <c r="E366" s="124" t="s">
        <v>145</v>
      </c>
      <c r="F366" s="126">
        <v>133283</v>
      </c>
    </row>
    <row r="367" spans="1:7" x14ac:dyDescent="0.25">
      <c r="A367" s="50">
        <v>2013</v>
      </c>
      <c r="C367" t="s">
        <v>156</v>
      </c>
      <c r="D367" t="s">
        <v>127</v>
      </c>
      <c r="E367" s="124" t="s">
        <v>145</v>
      </c>
    </row>
    <row r="368" spans="1:7" x14ac:dyDescent="0.25">
      <c r="A368" s="50">
        <v>2013</v>
      </c>
      <c r="C368" t="s">
        <v>157</v>
      </c>
      <c r="D368" t="s">
        <v>127</v>
      </c>
      <c r="E368" s="124" t="s">
        <v>145</v>
      </c>
    </row>
    <row r="369" spans="1:7" x14ac:dyDescent="0.25">
      <c r="A369" s="50">
        <v>2013</v>
      </c>
      <c r="C369" t="s">
        <v>183</v>
      </c>
      <c r="D369" t="s">
        <v>127</v>
      </c>
      <c r="E369" s="124" t="s">
        <v>145</v>
      </c>
      <c r="F369" s="126">
        <v>1075139</v>
      </c>
    </row>
    <row r="370" spans="1:7" x14ac:dyDescent="0.25">
      <c r="A370" s="50">
        <v>2012</v>
      </c>
      <c r="B370" t="s">
        <v>176</v>
      </c>
      <c r="D370" t="s">
        <v>127</v>
      </c>
      <c r="E370" s="124" t="s">
        <v>145</v>
      </c>
      <c r="G370" s="126">
        <v>444</v>
      </c>
    </row>
    <row r="371" spans="1:7" x14ac:dyDescent="0.25">
      <c r="A371" s="50">
        <v>2012</v>
      </c>
      <c r="B371" t="s">
        <v>177</v>
      </c>
      <c r="D371" t="s">
        <v>127</v>
      </c>
      <c r="E371" s="124" t="s">
        <v>145</v>
      </c>
      <c r="G371" s="126">
        <v>2898</v>
      </c>
    </row>
    <row r="372" spans="1:7" x14ac:dyDescent="0.25">
      <c r="A372" s="50">
        <v>2012</v>
      </c>
      <c r="C372" t="s">
        <v>154</v>
      </c>
      <c r="D372" t="s">
        <v>127</v>
      </c>
      <c r="E372" s="124" t="s">
        <v>145</v>
      </c>
      <c r="F372" s="126">
        <v>888188</v>
      </c>
    </row>
    <row r="373" spans="1:7" x14ac:dyDescent="0.25">
      <c r="A373" s="50">
        <v>2012</v>
      </c>
      <c r="C373" t="s">
        <v>113</v>
      </c>
      <c r="D373" t="s">
        <v>127</v>
      </c>
      <c r="E373" s="124" t="s">
        <v>145</v>
      </c>
      <c r="F373" s="126">
        <v>208065</v>
      </c>
    </row>
    <row r="374" spans="1:7" x14ac:dyDescent="0.25">
      <c r="A374" s="50">
        <v>2012</v>
      </c>
      <c r="C374" t="s">
        <v>158</v>
      </c>
      <c r="D374" t="s">
        <v>127</v>
      </c>
      <c r="E374" s="124" t="s">
        <v>145</v>
      </c>
      <c r="F374" s="126">
        <v>310827</v>
      </c>
    </row>
    <row r="375" spans="1:7" x14ac:dyDescent="0.25">
      <c r="A375" s="50">
        <v>2012</v>
      </c>
      <c r="C375" t="s">
        <v>159</v>
      </c>
      <c r="D375" t="s">
        <v>127</v>
      </c>
      <c r="E375" s="124" t="s">
        <v>145</v>
      </c>
    </row>
    <row r="376" spans="1:7" x14ac:dyDescent="0.25">
      <c r="A376" s="50">
        <v>2012</v>
      </c>
      <c r="C376" t="s">
        <v>160</v>
      </c>
      <c r="D376" t="s">
        <v>127</v>
      </c>
      <c r="E376" s="124" t="s">
        <v>145</v>
      </c>
    </row>
    <row r="377" spans="1:7" x14ac:dyDescent="0.25">
      <c r="A377" s="50">
        <v>2012</v>
      </c>
      <c r="C377" t="s">
        <v>120</v>
      </c>
      <c r="D377" t="s">
        <v>127</v>
      </c>
      <c r="E377" s="124" t="s">
        <v>145</v>
      </c>
      <c r="F377" s="126">
        <v>52670</v>
      </c>
    </row>
    <row r="378" spans="1:7" x14ac:dyDescent="0.25">
      <c r="A378" s="50">
        <v>2012</v>
      </c>
      <c r="C378" t="s">
        <v>119</v>
      </c>
      <c r="D378" t="s">
        <v>127</v>
      </c>
      <c r="E378" s="124" t="s">
        <v>145</v>
      </c>
      <c r="F378" s="126">
        <v>45865</v>
      </c>
    </row>
    <row r="379" spans="1:7" x14ac:dyDescent="0.25">
      <c r="A379" s="50">
        <v>2012</v>
      </c>
      <c r="C379" t="s">
        <v>161</v>
      </c>
      <c r="D379" t="s">
        <v>127</v>
      </c>
      <c r="E379" s="124" t="s">
        <v>145</v>
      </c>
      <c r="F379" s="126">
        <v>87579</v>
      </c>
    </row>
    <row r="380" spans="1:7" x14ac:dyDescent="0.25">
      <c r="A380" s="50">
        <v>2012</v>
      </c>
      <c r="C380" t="s">
        <v>162</v>
      </c>
      <c r="D380" t="s">
        <v>127</v>
      </c>
      <c r="E380" s="124" t="s">
        <v>145</v>
      </c>
      <c r="F380" s="126">
        <v>49723</v>
      </c>
    </row>
    <row r="381" spans="1:7" x14ac:dyDescent="0.25">
      <c r="A381" s="50">
        <v>2012</v>
      </c>
      <c r="C381" t="s">
        <v>116</v>
      </c>
      <c r="D381" t="s">
        <v>127</v>
      </c>
      <c r="E381" s="124" t="s">
        <v>145</v>
      </c>
      <c r="F381" s="126">
        <v>80609</v>
      </c>
    </row>
    <row r="382" spans="1:7" x14ac:dyDescent="0.25">
      <c r="A382" s="50">
        <v>2012</v>
      </c>
      <c r="C382" t="s">
        <v>155</v>
      </c>
      <c r="D382" t="s">
        <v>127</v>
      </c>
      <c r="E382" s="124" t="s">
        <v>145</v>
      </c>
      <c r="F382" s="126">
        <v>125340</v>
      </c>
    </row>
    <row r="383" spans="1:7" x14ac:dyDescent="0.25">
      <c r="A383" s="50">
        <v>2012</v>
      </c>
      <c r="C383" t="s">
        <v>156</v>
      </c>
      <c r="D383" t="s">
        <v>127</v>
      </c>
      <c r="E383" s="124" t="s">
        <v>145</v>
      </c>
    </row>
    <row r="384" spans="1:7" x14ac:dyDescent="0.25">
      <c r="A384" s="50">
        <v>2012</v>
      </c>
      <c r="C384" t="s">
        <v>157</v>
      </c>
      <c r="D384" t="s">
        <v>127</v>
      </c>
      <c r="E384" s="124" t="s">
        <v>145</v>
      </c>
    </row>
    <row r="385" spans="1:7" x14ac:dyDescent="0.25">
      <c r="A385" s="50">
        <v>2012</v>
      </c>
      <c r="C385" t="s">
        <v>183</v>
      </c>
      <c r="D385" t="s">
        <v>127</v>
      </c>
      <c r="E385" s="124" t="s">
        <v>145</v>
      </c>
      <c r="F385" s="126">
        <v>1049134</v>
      </c>
    </row>
    <row r="386" spans="1:7" x14ac:dyDescent="0.25">
      <c r="A386" s="50">
        <v>2011</v>
      </c>
      <c r="B386" t="s">
        <v>176</v>
      </c>
      <c r="D386" t="s">
        <v>127</v>
      </c>
      <c r="E386" s="124" t="s">
        <v>145</v>
      </c>
      <c r="G386" s="126">
        <v>513</v>
      </c>
    </row>
    <row r="387" spans="1:7" x14ac:dyDescent="0.25">
      <c r="A387" s="50">
        <v>2011</v>
      </c>
      <c r="B387" t="s">
        <v>177</v>
      </c>
      <c r="D387" t="s">
        <v>127</v>
      </c>
      <c r="E387" s="124" t="s">
        <v>145</v>
      </c>
      <c r="G387" s="126">
        <v>2799</v>
      </c>
    </row>
    <row r="388" spans="1:7" x14ac:dyDescent="0.25">
      <c r="A388" s="50">
        <v>2011</v>
      </c>
      <c r="C388" t="s">
        <v>154</v>
      </c>
      <c r="D388" t="s">
        <v>127</v>
      </c>
      <c r="E388" s="124" t="s">
        <v>145</v>
      </c>
      <c r="F388" s="126">
        <v>843540</v>
      </c>
    </row>
    <row r="389" spans="1:7" x14ac:dyDescent="0.25">
      <c r="A389" s="50">
        <v>2011</v>
      </c>
      <c r="C389" t="s">
        <v>113</v>
      </c>
      <c r="D389" t="s">
        <v>127</v>
      </c>
      <c r="E389" s="124" t="s">
        <v>145</v>
      </c>
      <c r="F389" s="126">
        <v>201116</v>
      </c>
    </row>
    <row r="390" spans="1:7" x14ac:dyDescent="0.25">
      <c r="A390" s="50">
        <v>2011</v>
      </c>
      <c r="C390" t="s">
        <v>158</v>
      </c>
      <c r="D390" t="s">
        <v>127</v>
      </c>
      <c r="E390" s="124" t="s">
        <v>145</v>
      </c>
      <c r="F390" s="126">
        <v>307072</v>
      </c>
    </row>
    <row r="391" spans="1:7" x14ac:dyDescent="0.25">
      <c r="A391" s="50">
        <v>2011</v>
      </c>
      <c r="C391" t="s">
        <v>159</v>
      </c>
      <c r="D391" t="s">
        <v>127</v>
      </c>
      <c r="E391" s="124" t="s">
        <v>145</v>
      </c>
    </row>
    <row r="392" spans="1:7" x14ac:dyDescent="0.25">
      <c r="A392" s="50">
        <v>2011</v>
      </c>
      <c r="C392" t="s">
        <v>160</v>
      </c>
      <c r="D392" t="s">
        <v>127</v>
      </c>
      <c r="E392" s="124" t="s">
        <v>145</v>
      </c>
    </row>
    <row r="393" spans="1:7" x14ac:dyDescent="0.25">
      <c r="A393" s="50">
        <v>2011</v>
      </c>
      <c r="C393" t="s">
        <v>120</v>
      </c>
      <c r="D393" t="s">
        <v>127</v>
      </c>
      <c r="E393" s="124" t="s">
        <v>145</v>
      </c>
      <c r="F393" s="126">
        <v>52505</v>
      </c>
    </row>
    <row r="394" spans="1:7" x14ac:dyDescent="0.25">
      <c r="A394" s="50">
        <v>2011</v>
      </c>
      <c r="C394" t="s">
        <v>119</v>
      </c>
      <c r="D394" t="s">
        <v>127</v>
      </c>
      <c r="E394" s="124" t="s">
        <v>145</v>
      </c>
      <c r="F394" s="126">
        <v>43484</v>
      </c>
    </row>
    <row r="395" spans="1:7" x14ac:dyDescent="0.25">
      <c r="A395" s="50">
        <v>2011</v>
      </c>
      <c r="C395" t="s">
        <v>161</v>
      </c>
      <c r="D395" t="s">
        <v>127</v>
      </c>
      <c r="E395" s="124" t="s">
        <v>145</v>
      </c>
      <c r="F395" s="126">
        <v>83395</v>
      </c>
    </row>
    <row r="396" spans="1:7" x14ac:dyDescent="0.25">
      <c r="A396" s="50">
        <v>2011</v>
      </c>
      <c r="C396" t="s">
        <v>162</v>
      </c>
      <c r="D396" t="s">
        <v>127</v>
      </c>
      <c r="E396" s="124" t="s">
        <v>145</v>
      </c>
      <c r="F396" s="126">
        <v>46402</v>
      </c>
    </row>
    <row r="397" spans="1:7" x14ac:dyDescent="0.25">
      <c r="A397" s="50">
        <v>2011</v>
      </c>
      <c r="C397" t="s">
        <v>116</v>
      </c>
      <c r="D397" t="s">
        <v>127</v>
      </c>
      <c r="E397" s="124" t="s">
        <v>145</v>
      </c>
      <c r="F397" s="126">
        <v>66290</v>
      </c>
    </row>
    <row r="398" spans="1:7" x14ac:dyDescent="0.25">
      <c r="A398" s="50">
        <v>2011</v>
      </c>
      <c r="C398" t="s">
        <v>155</v>
      </c>
      <c r="D398" t="s">
        <v>127</v>
      </c>
      <c r="E398" s="124" t="s">
        <v>145</v>
      </c>
      <c r="F398" s="126">
        <v>120767</v>
      </c>
    </row>
    <row r="399" spans="1:7" x14ac:dyDescent="0.25">
      <c r="A399" s="50">
        <v>2011</v>
      </c>
      <c r="C399" t="s">
        <v>156</v>
      </c>
      <c r="D399" t="s">
        <v>127</v>
      </c>
      <c r="E399" s="124" t="s">
        <v>145</v>
      </c>
    </row>
    <row r="400" spans="1:7" x14ac:dyDescent="0.25">
      <c r="A400" s="50">
        <v>2011</v>
      </c>
      <c r="C400" t="s">
        <v>157</v>
      </c>
      <c r="D400" t="s">
        <v>127</v>
      </c>
      <c r="E400" s="124" t="s">
        <v>145</v>
      </c>
    </row>
    <row r="401" spans="1:7" x14ac:dyDescent="0.25">
      <c r="A401" s="50">
        <v>2011</v>
      </c>
      <c r="C401" t="s">
        <v>183</v>
      </c>
      <c r="D401" t="s">
        <v>127</v>
      </c>
      <c r="E401" s="124" t="s">
        <v>145</v>
      </c>
      <c r="F401" s="126">
        <v>1034429</v>
      </c>
    </row>
    <row r="402" spans="1:7" x14ac:dyDescent="0.25">
      <c r="A402" s="50">
        <v>2015</v>
      </c>
      <c r="B402" t="s">
        <v>176</v>
      </c>
      <c r="D402" t="s">
        <v>128</v>
      </c>
      <c r="E402" s="124" t="s">
        <v>146</v>
      </c>
      <c r="G402" s="126">
        <v>306</v>
      </c>
    </row>
    <row r="403" spans="1:7" x14ac:dyDescent="0.25">
      <c r="A403" s="50">
        <v>2015</v>
      </c>
      <c r="B403" t="s">
        <v>177</v>
      </c>
      <c r="D403" t="s">
        <v>128</v>
      </c>
      <c r="E403" s="124" t="s">
        <v>146</v>
      </c>
      <c r="G403" s="126">
        <v>2018</v>
      </c>
    </row>
    <row r="404" spans="1:7" x14ac:dyDescent="0.25">
      <c r="A404" s="50">
        <v>2015</v>
      </c>
      <c r="C404" t="s">
        <v>154</v>
      </c>
      <c r="D404" t="s">
        <v>128</v>
      </c>
      <c r="E404" s="124" t="s">
        <v>146</v>
      </c>
      <c r="F404" s="126">
        <v>694123</v>
      </c>
    </row>
    <row r="405" spans="1:7" x14ac:dyDescent="0.25">
      <c r="A405" s="50">
        <v>2015</v>
      </c>
      <c r="C405" t="s">
        <v>113</v>
      </c>
      <c r="D405" t="s">
        <v>128</v>
      </c>
      <c r="E405" s="124" t="s">
        <v>146</v>
      </c>
      <c r="F405" s="126">
        <v>160205</v>
      </c>
    </row>
    <row r="406" spans="1:7" x14ac:dyDescent="0.25">
      <c r="A406" s="50">
        <v>2015</v>
      </c>
      <c r="C406" t="s">
        <v>158</v>
      </c>
      <c r="D406" t="s">
        <v>128</v>
      </c>
      <c r="E406" s="124" t="s">
        <v>146</v>
      </c>
      <c r="F406" s="126">
        <v>205098</v>
      </c>
    </row>
    <row r="407" spans="1:7" x14ac:dyDescent="0.25">
      <c r="A407" s="50">
        <v>2015</v>
      </c>
      <c r="C407" t="s">
        <v>159</v>
      </c>
      <c r="D407" t="s">
        <v>128</v>
      </c>
      <c r="E407" s="124" t="s">
        <v>146</v>
      </c>
    </row>
    <row r="408" spans="1:7" x14ac:dyDescent="0.25">
      <c r="A408" s="50">
        <v>2015</v>
      </c>
      <c r="C408" t="s">
        <v>160</v>
      </c>
      <c r="D408" t="s">
        <v>128</v>
      </c>
      <c r="E408" s="124" t="s">
        <v>146</v>
      </c>
    </row>
    <row r="409" spans="1:7" x14ac:dyDescent="0.25">
      <c r="A409" s="50">
        <v>2015</v>
      </c>
      <c r="C409" t="s">
        <v>120</v>
      </c>
      <c r="D409" t="s">
        <v>128</v>
      </c>
      <c r="E409" s="124" t="s">
        <v>146</v>
      </c>
      <c r="F409" s="126">
        <v>38873</v>
      </c>
    </row>
    <row r="410" spans="1:7" x14ac:dyDescent="0.25">
      <c r="A410" s="50">
        <v>2015</v>
      </c>
      <c r="C410" t="s">
        <v>119</v>
      </c>
      <c r="D410" t="s">
        <v>128</v>
      </c>
      <c r="E410" s="124" t="s">
        <v>146</v>
      </c>
      <c r="F410" s="126">
        <v>43494</v>
      </c>
    </row>
    <row r="411" spans="1:7" x14ac:dyDescent="0.25">
      <c r="A411" s="50">
        <v>2015</v>
      </c>
      <c r="C411" t="s">
        <v>161</v>
      </c>
      <c r="D411" t="s">
        <v>128</v>
      </c>
      <c r="E411" s="124" t="s">
        <v>146</v>
      </c>
      <c r="F411" s="126">
        <v>82823</v>
      </c>
    </row>
    <row r="412" spans="1:7" x14ac:dyDescent="0.25">
      <c r="A412" s="50">
        <v>2015</v>
      </c>
      <c r="C412" t="s">
        <v>162</v>
      </c>
      <c r="D412" t="s">
        <v>128</v>
      </c>
      <c r="E412" s="124" t="s">
        <v>146</v>
      </c>
      <c r="F412" s="126">
        <v>92930</v>
      </c>
    </row>
    <row r="413" spans="1:7" x14ac:dyDescent="0.25">
      <c r="A413" s="50">
        <v>2015</v>
      </c>
      <c r="C413" t="s">
        <v>116</v>
      </c>
      <c r="D413" t="s">
        <v>128</v>
      </c>
      <c r="E413" s="124" t="s">
        <v>146</v>
      </c>
      <c r="F413" s="126">
        <v>88401</v>
      </c>
    </row>
    <row r="414" spans="1:7" x14ac:dyDescent="0.25">
      <c r="A414" s="50">
        <v>2015</v>
      </c>
      <c r="C414" t="s">
        <v>155</v>
      </c>
      <c r="D414" t="s">
        <v>128</v>
      </c>
      <c r="E414" s="124" t="s">
        <v>146</v>
      </c>
      <c r="F414" s="126">
        <v>109295</v>
      </c>
    </row>
    <row r="415" spans="1:7" x14ac:dyDescent="0.25">
      <c r="A415" s="50">
        <v>2015</v>
      </c>
      <c r="C415" t="s">
        <v>156</v>
      </c>
      <c r="D415" t="s">
        <v>128</v>
      </c>
      <c r="E415" s="124" t="s">
        <v>146</v>
      </c>
    </row>
    <row r="416" spans="1:7" x14ac:dyDescent="0.25">
      <c r="A416" s="50">
        <v>2015</v>
      </c>
      <c r="C416" t="s">
        <v>157</v>
      </c>
      <c r="D416" t="s">
        <v>128</v>
      </c>
      <c r="E416" s="124" t="s">
        <v>146</v>
      </c>
    </row>
    <row r="417" spans="1:7" x14ac:dyDescent="0.25">
      <c r="A417" s="50">
        <v>2015</v>
      </c>
      <c r="C417" t="s">
        <v>183</v>
      </c>
      <c r="D417" t="s">
        <v>128</v>
      </c>
      <c r="E417" s="124" t="s">
        <v>146</v>
      </c>
      <c r="F417" s="126">
        <v>502757</v>
      </c>
    </row>
    <row r="418" spans="1:7" x14ac:dyDescent="0.25">
      <c r="A418" s="50">
        <v>2014</v>
      </c>
      <c r="B418" t="s">
        <v>176</v>
      </c>
      <c r="D418" t="s">
        <v>128</v>
      </c>
      <c r="E418" s="124" t="s">
        <v>146</v>
      </c>
      <c r="G418" s="126">
        <v>265</v>
      </c>
    </row>
    <row r="419" spans="1:7" x14ac:dyDescent="0.25">
      <c r="A419" s="50">
        <v>2014</v>
      </c>
      <c r="B419" t="s">
        <v>177</v>
      </c>
      <c r="D419" t="s">
        <v>128</v>
      </c>
      <c r="E419" s="124" t="s">
        <v>146</v>
      </c>
      <c r="G419" s="126">
        <v>1908</v>
      </c>
    </row>
    <row r="420" spans="1:7" x14ac:dyDescent="0.25">
      <c r="A420" s="50">
        <v>2014</v>
      </c>
      <c r="C420" t="s">
        <v>154</v>
      </c>
      <c r="D420" t="s">
        <v>128</v>
      </c>
      <c r="E420" s="124" t="s">
        <v>146</v>
      </c>
      <c r="F420" s="126">
        <v>669807</v>
      </c>
    </row>
    <row r="421" spans="1:7" x14ac:dyDescent="0.25">
      <c r="A421" s="50">
        <v>2014</v>
      </c>
      <c r="C421" t="s">
        <v>113</v>
      </c>
      <c r="D421" t="s">
        <v>128</v>
      </c>
      <c r="E421" s="124" t="s">
        <v>146</v>
      </c>
      <c r="F421" s="126">
        <v>132627</v>
      </c>
    </row>
    <row r="422" spans="1:7" x14ac:dyDescent="0.25">
      <c r="A422" s="50">
        <v>2014</v>
      </c>
      <c r="C422" t="s">
        <v>158</v>
      </c>
      <c r="D422" t="s">
        <v>128</v>
      </c>
      <c r="E422" s="124" t="s">
        <v>146</v>
      </c>
      <c r="F422" s="126">
        <v>203911</v>
      </c>
    </row>
    <row r="423" spans="1:7" x14ac:dyDescent="0.25">
      <c r="A423" s="50">
        <v>2014</v>
      </c>
      <c r="C423" t="s">
        <v>159</v>
      </c>
      <c r="D423" t="s">
        <v>128</v>
      </c>
      <c r="E423" s="124" t="s">
        <v>146</v>
      </c>
    </row>
    <row r="424" spans="1:7" x14ac:dyDescent="0.25">
      <c r="A424" s="50">
        <v>2014</v>
      </c>
      <c r="C424" t="s">
        <v>160</v>
      </c>
      <c r="D424" t="s">
        <v>128</v>
      </c>
      <c r="E424" s="124" t="s">
        <v>146</v>
      </c>
    </row>
    <row r="425" spans="1:7" x14ac:dyDescent="0.25">
      <c r="A425" s="50">
        <v>2014</v>
      </c>
      <c r="C425" t="s">
        <v>120</v>
      </c>
      <c r="D425" t="s">
        <v>128</v>
      </c>
      <c r="E425" s="124" t="s">
        <v>146</v>
      </c>
      <c r="F425" s="126">
        <v>38873</v>
      </c>
    </row>
    <row r="426" spans="1:7" x14ac:dyDescent="0.25">
      <c r="A426" s="50">
        <v>2014</v>
      </c>
      <c r="C426" t="s">
        <v>119</v>
      </c>
      <c r="D426" t="s">
        <v>128</v>
      </c>
      <c r="E426" s="124" t="s">
        <v>146</v>
      </c>
      <c r="F426" s="126">
        <v>32813</v>
      </c>
    </row>
    <row r="427" spans="1:7" x14ac:dyDescent="0.25">
      <c r="A427" s="50">
        <v>2014</v>
      </c>
      <c r="C427" t="s">
        <v>161</v>
      </c>
      <c r="D427" t="s">
        <v>128</v>
      </c>
      <c r="E427" s="124" t="s">
        <v>146</v>
      </c>
      <c r="F427" s="126">
        <v>81199</v>
      </c>
    </row>
    <row r="428" spans="1:7" x14ac:dyDescent="0.25">
      <c r="A428" s="50">
        <v>2014</v>
      </c>
      <c r="C428" t="s">
        <v>162</v>
      </c>
      <c r="D428" t="s">
        <v>128</v>
      </c>
      <c r="E428" s="124" t="s">
        <v>146</v>
      </c>
      <c r="F428" s="126">
        <v>92930</v>
      </c>
    </row>
    <row r="429" spans="1:7" x14ac:dyDescent="0.25">
      <c r="A429" s="50">
        <v>2014</v>
      </c>
      <c r="C429" t="s">
        <v>116</v>
      </c>
      <c r="D429" t="s">
        <v>128</v>
      </c>
      <c r="E429" s="124" t="s">
        <v>146</v>
      </c>
      <c r="F429" s="126">
        <v>71146</v>
      </c>
    </row>
    <row r="430" spans="1:7" x14ac:dyDescent="0.25">
      <c r="A430" s="50">
        <v>2014</v>
      </c>
      <c r="C430" t="s">
        <v>155</v>
      </c>
      <c r="D430" t="s">
        <v>128</v>
      </c>
      <c r="E430" s="124" t="s">
        <v>146</v>
      </c>
      <c r="F430" s="126">
        <v>87232</v>
      </c>
    </row>
    <row r="431" spans="1:7" x14ac:dyDescent="0.25">
      <c r="A431" s="50">
        <v>2014</v>
      </c>
      <c r="C431" t="s">
        <v>156</v>
      </c>
      <c r="D431" t="s">
        <v>128</v>
      </c>
      <c r="E431" s="124" t="s">
        <v>146</v>
      </c>
    </row>
    <row r="432" spans="1:7" x14ac:dyDescent="0.25">
      <c r="A432" s="50">
        <v>2014</v>
      </c>
      <c r="C432" t="s">
        <v>157</v>
      </c>
      <c r="D432" t="s">
        <v>128</v>
      </c>
      <c r="E432" s="124" t="s">
        <v>146</v>
      </c>
    </row>
    <row r="433" spans="1:7" x14ac:dyDescent="0.25">
      <c r="A433" s="50">
        <v>2014</v>
      </c>
      <c r="C433" t="s">
        <v>183</v>
      </c>
      <c r="D433" t="s">
        <v>128</v>
      </c>
      <c r="E433" s="124" t="s">
        <v>146</v>
      </c>
      <c r="F433" s="126">
        <v>497594</v>
      </c>
    </row>
    <row r="434" spans="1:7" x14ac:dyDescent="0.25">
      <c r="A434" s="50">
        <v>2013</v>
      </c>
      <c r="B434" t="s">
        <v>176</v>
      </c>
      <c r="D434" t="s">
        <v>128</v>
      </c>
      <c r="E434" s="124" t="s">
        <v>146</v>
      </c>
      <c r="G434" s="126">
        <v>317</v>
      </c>
    </row>
    <row r="435" spans="1:7" x14ac:dyDescent="0.25">
      <c r="A435" s="50">
        <v>2013</v>
      </c>
      <c r="B435" t="s">
        <v>177</v>
      </c>
      <c r="D435" t="s">
        <v>128</v>
      </c>
      <c r="E435" s="124" t="s">
        <v>146</v>
      </c>
      <c r="G435" s="126">
        <v>1748</v>
      </c>
    </row>
    <row r="436" spans="1:7" x14ac:dyDescent="0.25">
      <c r="A436" s="50">
        <v>2013</v>
      </c>
      <c r="C436" t="s">
        <v>154</v>
      </c>
      <c r="D436" t="s">
        <v>128</v>
      </c>
      <c r="E436" s="124" t="s">
        <v>146</v>
      </c>
      <c r="F436" s="126">
        <v>623996</v>
      </c>
    </row>
    <row r="437" spans="1:7" x14ac:dyDescent="0.25">
      <c r="A437" s="50">
        <v>2013</v>
      </c>
      <c r="C437" t="s">
        <v>113</v>
      </c>
      <c r="D437" t="s">
        <v>128</v>
      </c>
      <c r="E437" s="124" t="s">
        <v>146</v>
      </c>
      <c r="F437" s="126">
        <v>129686</v>
      </c>
    </row>
    <row r="438" spans="1:7" x14ac:dyDescent="0.25">
      <c r="A438" s="50">
        <v>2013</v>
      </c>
      <c r="C438" t="s">
        <v>158</v>
      </c>
      <c r="D438" t="s">
        <v>128</v>
      </c>
      <c r="E438" s="124" t="s">
        <v>146</v>
      </c>
      <c r="F438" s="126">
        <v>201262</v>
      </c>
    </row>
    <row r="439" spans="1:7" x14ac:dyDescent="0.25">
      <c r="A439" s="50">
        <v>2013</v>
      </c>
      <c r="C439" t="s">
        <v>159</v>
      </c>
      <c r="D439" t="s">
        <v>128</v>
      </c>
      <c r="E439" s="124" t="s">
        <v>146</v>
      </c>
    </row>
    <row r="440" spans="1:7" x14ac:dyDescent="0.25">
      <c r="A440" s="50">
        <v>2013</v>
      </c>
      <c r="C440" t="s">
        <v>160</v>
      </c>
      <c r="D440" t="s">
        <v>128</v>
      </c>
      <c r="E440" s="124" t="s">
        <v>146</v>
      </c>
    </row>
    <row r="441" spans="1:7" x14ac:dyDescent="0.25">
      <c r="A441" s="50">
        <v>2013</v>
      </c>
      <c r="C441" t="s">
        <v>120</v>
      </c>
      <c r="D441" t="s">
        <v>128</v>
      </c>
      <c r="E441" s="124" t="s">
        <v>146</v>
      </c>
      <c r="F441" s="126">
        <v>38690</v>
      </c>
    </row>
    <row r="442" spans="1:7" x14ac:dyDescent="0.25">
      <c r="A442" s="50">
        <v>2013</v>
      </c>
      <c r="C442" t="s">
        <v>119</v>
      </c>
      <c r="D442" t="s">
        <v>128</v>
      </c>
      <c r="E442" s="124" t="s">
        <v>146</v>
      </c>
      <c r="F442" s="126">
        <v>22669</v>
      </c>
    </row>
    <row r="443" spans="1:7" x14ac:dyDescent="0.25">
      <c r="A443" s="50">
        <v>2013</v>
      </c>
      <c r="C443" t="s">
        <v>161</v>
      </c>
      <c r="D443" t="s">
        <v>128</v>
      </c>
      <c r="E443" s="124" t="s">
        <v>146</v>
      </c>
      <c r="F443" s="126">
        <v>80396</v>
      </c>
    </row>
    <row r="444" spans="1:7" x14ac:dyDescent="0.25">
      <c r="A444" s="50">
        <v>2013</v>
      </c>
      <c r="C444" t="s">
        <v>162</v>
      </c>
      <c r="D444" t="s">
        <v>128</v>
      </c>
      <c r="E444" s="124" t="s">
        <v>146</v>
      </c>
      <c r="F444" s="126">
        <v>93430</v>
      </c>
    </row>
    <row r="445" spans="1:7" x14ac:dyDescent="0.25">
      <c r="A445" s="50">
        <v>2013</v>
      </c>
      <c r="C445" t="s">
        <v>116</v>
      </c>
      <c r="D445" t="s">
        <v>128</v>
      </c>
      <c r="E445" s="124" t="s">
        <v>146</v>
      </c>
      <c r="F445" s="126">
        <v>68590</v>
      </c>
    </row>
    <row r="446" spans="1:7" x14ac:dyDescent="0.25">
      <c r="A446" s="50">
        <v>2013</v>
      </c>
      <c r="C446" t="s">
        <v>155</v>
      </c>
      <c r="D446" t="s">
        <v>128</v>
      </c>
      <c r="E446" s="124" t="s">
        <v>146</v>
      </c>
      <c r="F446" s="126">
        <v>102489</v>
      </c>
    </row>
    <row r="447" spans="1:7" x14ac:dyDescent="0.25">
      <c r="A447" s="50">
        <v>2013</v>
      </c>
      <c r="C447" t="s">
        <v>156</v>
      </c>
      <c r="D447" t="s">
        <v>128</v>
      </c>
      <c r="E447" s="124" t="s">
        <v>146</v>
      </c>
    </row>
    <row r="448" spans="1:7" x14ac:dyDescent="0.25">
      <c r="A448" s="50">
        <v>2013</v>
      </c>
      <c r="C448" t="s">
        <v>157</v>
      </c>
      <c r="D448" t="s">
        <v>128</v>
      </c>
      <c r="E448" s="124" t="s">
        <v>146</v>
      </c>
    </row>
    <row r="449" spans="1:7" x14ac:dyDescent="0.25">
      <c r="A449" s="50">
        <v>2013</v>
      </c>
      <c r="C449" t="s">
        <v>183</v>
      </c>
      <c r="D449" t="s">
        <v>128</v>
      </c>
      <c r="E449" s="124" t="s">
        <v>146</v>
      </c>
      <c r="F449" s="126">
        <v>386647</v>
      </c>
    </row>
    <row r="450" spans="1:7" x14ac:dyDescent="0.25">
      <c r="A450" s="50">
        <v>2012</v>
      </c>
      <c r="B450" t="s">
        <v>176</v>
      </c>
      <c r="D450" t="s">
        <v>128</v>
      </c>
      <c r="E450" s="124" t="s">
        <v>146</v>
      </c>
      <c r="G450" s="126">
        <v>280</v>
      </c>
    </row>
    <row r="451" spans="1:7" x14ac:dyDescent="0.25">
      <c r="A451" s="50">
        <v>2012</v>
      </c>
      <c r="B451" t="s">
        <v>177</v>
      </c>
      <c r="D451" t="s">
        <v>128</v>
      </c>
      <c r="E451" s="124" t="s">
        <v>146</v>
      </c>
      <c r="G451" s="126">
        <v>1713</v>
      </c>
    </row>
    <row r="452" spans="1:7" x14ac:dyDescent="0.25">
      <c r="A452" s="50">
        <v>2012</v>
      </c>
      <c r="C452" t="s">
        <v>154</v>
      </c>
      <c r="D452" t="s">
        <v>128</v>
      </c>
      <c r="E452" s="124" t="s">
        <v>146</v>
      </c>
      <c r="F452" s="126">
        <v>574291</v>
      </c>
    </row>
    <row r="453" spans="1:7" x14ac:dyDescent="0.25">
      <c r="A453" s="50">
        <v>2012</v>
      </c>
      <c r="C453" t="s">
        <v>113</v>
      </c>
      <c r="D453" t="s">
        <v>128</v>
      </c>
      <c r="E453" s="124" t="s">
        <v>146</v>
      </c>
      <c r="F453" s="126">
        <v>125233</v>
      </c>
    </row>
    <row r="454" spans="1:7" x14ac:dyDescent="0.25">
      <c r="A454" s="50">
        <v>2012</v>
      </c>
      <c r="C454" t="s">
        <v>158</v>
      </c>
      <c r="D454" t="s">
        <v>128</v>
      </c>
      <c r="E454" s="124" t="s">
        <v>146</v>
      </c>
      <c r="F454" s="126">
        <v>196214</v>
      </c>
    </row>
    <row r="455" spans="1:7" x14ac:dyDescent="0.25">
      <c r="A455" s="50">
        <v>2012</v>
      </c>
      <c r="C455" t="s">
        <v>159</v>
      </c>
      <c r="D455" t="s">
        <v>128</v>
      </c>
      <c r="E455" s="124" t="s">
        <v>146</v>
      </c>
    </row>
    <row r="456" spans="1:7" x14ac:dyDescent="0.25">
      <c r="A456" s="50">
        <v>2012</v>
      </c>
      <c r="C456" t="s">
        <v>160</v>
      </c>
      <c r="D456" t="s">
        <v>128</v>
      </c>
      <c r="E456" s="124" t="s">
        <v>146</v>
      </c>
    </row>
    <row r="457" spans="1:7" x14ac:dyDescent="0.25">
      <c r="A457" s="50">
        <v>2012</v>
      </c>
      <c r="C457" t="s">
        <v>120</v>
      </c>
      <c r="D457" t="s">
        <v>128</v>
      </c>
      <c r="E457" s="124" t="s">
        <v>146</v>
      </c>
      <c r="F457" s="126">
        <v>38463</v>
      </c>
    </row>
    <row r="458" spans="1:7" x14ac:dyDescent="0.25">
      <c r="A458" s="50">
        <v>2012</v>
      </c>
      <c r="C458" t="s">
        <v>119</v>
      </c>
      <c r="D458" t="s">
        <v>128</v>
      </c>
      <c r="E458" s="124" t="s">
        <v>146</v>
      </c>
      <c r="F458" s="126">
        <v>12776</v>
      </c>
    </row>
    <row r="459" spans="1:7" x14ac:dyDescent="0.25">
      <c r="A459" s="50">
        <v>2012</v>
      </c>
      <c r="C459" t="s">
        <v>161</v>
      </c>
      <c r="D459" t="s">
        <v>128</v>
      </c>
      <c r="E459" s="124" t="s">
        <v>146</v>
      </c>
      <c r="F459" s="126">
        <v>69499</v>
      </c>
    </row>
    <row r="460" spans="1:7" x14ac:dyDescent="0.25">
      <c r="A460" s="50">
        <v>2012</v>
      </c>
      <c r="C460" t="s">
        <v>162</v>
      </c>
      <c r="D460" t="s">
        <v>128</v>
      </c>
      <c r="E460" s="124" t="s">
        <v>146</v>
      </c>
      <c r="F460" s="126">
        <v>87956</v>
      </c>
    </row>
    <row r="461" spans="1:7" x14ac:dyDescent="0.25">
      <c r="A461" s="50">
        <v>2012</v>
      </c>
      <c r="C461" t="s">
        <v>116</v>
      </c>
      <c r="D461" t="s">
        <v>128</v>
      </c>
      <c r="E461" s="124" t="s">
        <v>146</v>
      </c>
      <c r="F461" s="126">
        <v>67773</v>
      </c>
    </row>
    <row r="462" spans="1:7" x14ac:dyDescent="0.25">
      <c r="A462" s="50">
        <v>2012</v>
      </c>
      <c r="C462" t="s">
        <v>155</v>
      </c>
      <c r="D462" t="s">
        <v>128</v>
      </c>
      <c r="E462" s="124" t="s">
        <v>146</v>
      </c>
      <c r="F462" s="126">
        <v>92806</v>
      </c>
    </row>
    <row r="463" spans="1:7" x14ac:dyDescent="0.25">
      <c r="A463" s="50">
        <v>2012</v>
      </c>
      <c r="C463" t="s">
        <v>156</v>
      </c>
      <c r="D463" t="s">
        <v>128</v>
      </c>
      <c r="E463" s="124" t="s">
        <v>146</v>
      </c>
    </row>
    <row r="464" spans="1:7" x14ac:dyDescent="0.25">
      <c r="A464" s="50">
        <v>2012</v>
      </c>
      <c r="C464" t="s">
        <v>157</v>
      </c>
      <c r="D464" t="s">
        <v>128</v>
      </c>
      <c r="E464" s="124" t="s">
        <v>146</v>
      </c>
    </row>
    <row r="465" spans="1:7" x14ac:dyDescent="0.25">
      <c r="A465" s="50">
        <v>2012</v>
      </c>
      <c r="C465" t="s">
        <v>183</v>
      </c>
      <c r="D465" t="s">
        <v>128</v>
      </c>
      <c r="E465" s="124" t="s">
        <v>146</v>
      </c>
      <c r="F465" s="126">
        <v>447963</v>
      </c>
    </row>
    <row r="466" spans="1:7" x14ac:dyDescent="0.25">
      <c r="A466" s="50">
        <v>2011</v>
      </c>
      <c r="B466" t="s">
        <v>176</v>
      </c>
      <c r="D466" t="s">
        <v>128</v>
      </c>
      <c r="E466" s="124" t="s">
        <v>146</v>
      </c>
      <c r="G466" s="126">
        <v>288</v>
      </c>
    </row>
    <row r="467" spans="1:7" x14ac:dyDescent="0.25">
      <c r="A467" s="50">
        <v>2011</v>
      </c>
      <c r="B467" t="s">
        <v>177</v>
      </c>
      <c r="D467" t="s">
        <v>128</v>
      </c>
      <c r="E467" s="124" t="s">
        <v>146</v>
      </c>
      <c r="G467" s="126">
        <v>1777</v>
      </c>
    </row>
    <row r="468" spans="1:7" x14ac:dyDescent="0.25">
      <c r="A468" s="50">
        <v>2011</v>
      </c>
      <c r="C468" t="s">
        <v>154</v>
      </c>
      <c r="D468" t="s">
        <v>128</v>
      </c>
      <c r="E468" s="124" t="s">
        <v>146</v>
      </c>
      <c r="F468" s="126">
        <v>536469</v>
      </c>
    </row>
    <row r="469" spans="1:7" x14ac:dyDescent="0.25">
      <c r="A469" s="50">
        <v>2011</v>
      </c>
      <c r="C469" t="s">
        <v>113</v>
      </c>
      <c r="D469" t="s">
        <v>128</v>
      </c>
      <c r="E469" s="124" t="s">
        <v>146</v>
      </c>
      <c r="F469" s="126">
        <v>121947</v>
      </c>
    </row>
    <row r="470" spans="1:7" x14ac:dyDescent="0.25">
      <c r="A470" s="50">
        <v>2011</v>
      </c>
      <c r="C470" t="s">
        <v>158</v>
      </c>
      <c r="D470" t="s">
        <v>128</v>
      </c>
      <c r="E470" s="124" t="s">
        <v>146</v>
      </c>
      <c r="F470" s="126">
        <v>192887</v>
      </c>
    </row>
    <row r="471" spans="1:7" x14ac:dyDescent="0.25">
      <c r="A471" s="50">
        <v>2011</v>
      </c>
      <c r="C471" t="s">
        <v>159</v>
      </c>
      <c r="D471" t="s">
        <v>128</v>
      </c>
      <c r="E471" s="124" t="s">
        <v>146</v>
      </c>
    </row>
    <row r="472" spans="1:7" x14ac:dyDescent="0.25">
      <c r="A472" s="50">
        <v>2011</v>
      </c>
      <c r="C472" t="s">
        <v>160</v>
      </c>
      <c r="D472" t="s">
        <v>128</v>
      </c>
      <c r="E472" s="124" t="s">
        <v>146</v>
      </c>
    </row>
    <row r="473" spans="1:7" x14ac:dyDescent="0.25">
      <c r="A473" s="50">
        <v>2011</v>
      </c>
      <c r="C473" t="s">
        <v>120</v>
      </c>
      <c r="D473" t="s">
        <v>128</v>
      </c>
      <c r="E473" s="124" t="s">
        <v>146</v>
      </c>
      <c r="F473" s="126">
        <v>38463</v>
      </c>
    </row>
    <row r="474" spans="1:7" x14ac:dyDescent="0.25">
      <c r="A474" s="50">
        <v>2011</v>
      </c>
      <c r="C474" t="s">
        <v>119</v>
      </c>
      <c r="D474" t="s">
        <v>128</v>
      </c>
      <c r="E474" s="124" t="s">
        <v>146</v>
      </c>
      <c r="F474" s="126">
        <v>10565</v>
      </c>
    </row>
    <row r="475" spans="1:7" x14ac:dyDescent="0.25">
      <c r="A475" s="50">
        <v>2011</v>
      </c>
      <c r="C475" t="s">
        <v>161</v>
      </c>
      <c r="D475" t="s">
        <v>128</v>
      </c>
      <c r="E475" s="124" t="s">
        <v>146</v>
      </c>
      <c r="F475" s="126">
        <v>65904</v>
      </c>
    </row>
    <row r="476" spans="1:7" x14ac:dyDescent="0.25">
      <c r="A476" s="50">
        <v>2011</v>
      </c>
      <c r="C476" t="s">
        <v>162</v>
      </c>
      <c r="D476" t="s">
        <v>128</v>
      </c>
      <c r="E476" s="124" t="s">
        <v>146</v>
      </c>
      <c r="F476" s="126">
        <v>85166</v>
      </c>
    </row>
    <row r="477" spans="1:7" x14ac:dyDescent="0.25">
      <c r="A477" s="50">
        <v>2011</v>
      </c>
      <c r="C477" t="s">
        <v>116</v>
      </c>
      <c r="D477" t="s">
        <v>128</v>
      </c>
      <c r="E477" s="124" t="s">
        <v>146</v>
      </c>
      <c r="F477" s="126">
        <v>56503</v>
      </c>
    </row>
    <row r="478" spans="1:7" x14ac:dyDescent="0.25">
      <c r="A478" s="50">
        <v>2011</v>
      </c>
      <c r="C478" t="s">
        <v>155</v>
      </c>
      <c r="D478" t="s">
        <v>128</v>
      </c>
      <c r="E478" s="124" t="s">
        <v>146</v>
      </c>
      <c r="F478" s="126">
        <v>91465</v>
      </c>
    </row>
    <row r="479" spans="1:7" x14ac:dyDescent="0.25">
      <c r="A479" s="50">
        <v>2011</v>
      </c>
      <c r="C479" t="s">
        <v>156</v>
      </c>
      <c r="D479" t="s">
        <v>128</v>
      </c>
      <c r="E479" s="124" t="s">
        <v>146</v>
      </c>
    </row>
    <row r="480" spans="1:7" x14ac:dyDescent="0.25">
      <c r="A480" s="50">
        <v>2011</v>
      </c>
      <c r="C480" t="s">
        <v>157</v>
      </c>
      <c r="D480" t="s">
        <v>128</v>
      </c>
      <c r="E480" s="124" t="s">
        <v>146</v>
      </c>
    </row>
    <row r="481" spans="1:7" x14ac:dyDescent="0.25">
      <c r="A481" s="50">
        <v>2011</v>
      </c>
      <c r="C481" t="s">
        <v>183</v>
      </c>
      <c r="D481" t="s">
        <v>128</v>
      </c>
      <c r="E481" s="124" t="s">
        <v>146</v>
      </c>
      <c r="F481" s="126">
        <v>577697</v>
      </c>
    </row>
    <row r="482" spans="1:7" x14ac:dyDescent="0.25">
      <c r="A482" s="50">
        <v>2015</v>
      </c>
      <c r="B482" t="s">
        <v>176</v>
      </c>
      <c r="D482" t="s">
        <v>129</v>
      </c>
      <c r="E482" s="124" t="s">
        <v>147</v>
      </c>
      <c r="G482" s="126">
        <v>900</v>
      </c>
    </row>
    <row r="483" spans="1:7" x14ac:dyDescent="0.25">
      <c r="A483" s="50">
        <v>2015</v>
      </c>
      <c r="B483" t="s">
        <v>177</v>
      </c>
      <c r="D483" t="s">
        <v>129</v>
      </c>
      <c r="E483" s="124" t="s">
        <v>147</v>
      </c>
      <c r="G483" s="126">
        <v>3814</v>
      </c>
    </row>
    <row r="484" spans="1:7" x14ac:dyDescent="0.25">
      <c r="A484" s="50">
        <v>2015</v>
      </c>
      <c r="C484" t="s">
        <v>154</v>
      </c>
      <c r="D484" t="s">
        <v>129</v>
      </c>
      <c r="E484" s="124" t="s">
        <v>147</v>
      </c>
      <c r="F484" s="126">
        <v>808621</v>
      </c>
    </row>
    <row r="485" spans="1:7" x14ac:dyDescent="0.25">
      <c r="A485" s="50">
        <v>2015</v>
      </c>
      <c r="C485" t="s">
        <v>113</v>
      </c>
      <c r="D485" t="s">
        <v>129</v>
      </c>
      <c r="E485" s="124" t="s">
        <v>147</v>
      </c>
      <c r="F485" s="126">
        <v>200159</v>
      </c>
    </row>
    <row r="486" spans="1:7" x14ac:dyDescent="0.25">
      <c r="A486" s="50">
        <v>2015</v>
      </c>
      <c r="C486" t="s">
        <v>158</v>
      </c>
      <c r="D486" t="s">
        <v>129</v>
      </c>
      <c r="E486" s="124" t="s">
        <v>147</v>
      </c>
      <c r="F486" s="126">
        <v>252935</v>
      </c>
    </row>
    <row r="487" spans="1:7" x14ac:dyDescent="0.25">
      <c r="A487" s="50">
        <v>2015</v>
      </c>
      <c r="C487" t="s">
        <v>159</v>
      </c>
      <c r="D487" t="s">
        <v>129</v>
      </c>
      <c r="E487" s="124" t="s">
        <v>147</v>
      </c>
      <c r="F487" s="126">
        <v>23835</v>
      </c>
    </row>
    <row r="488" spans="1:7" x14ac:dyDescent="0.25">
      <c r="A488" s="50">
        <v>2015</v>
      </c>
      <c r="C488" t="s">
        <v>160</v>
      </c>
      <c r="D488" t="s">
        <v>129</v>
      </c>
      <c r="E488" s="124" t="s">
        <v>147</v>
      </c>
      <c r="F488" s="126">
        <v>21838</v>
      </c>
    </row>
    <row r="489" spans="1:7" x14ac:dyDescent="0.25">
      <c r="A489" s="50">
        <v>2015</v>
      </c>
      <c r="C489" t="s">
        <v>120</v>
      </c>
      <c r="D489" t="s">
        <v>129</v>
      </c>
      <c r="E489" s="124" t="s">
        <v>147</v>
      </c>
      <c r="F489" s="126">
        <v>41722</v>
      </c>
    </row>
    <row r="490" spans="1:7" x14ac:dyDescent="0.25">
      <c r="A490" s="50">
        <v>2015</v>
      </c>
      <c r="C490" t="s">
        <v>119</v>
      </c>
      <c r="D490" t="s">
        <v>129</v>
      </c>
      <c r="E490" s="124" t="s">
        <v>147</v>
      </c>
      <c r="F490" s="126">
        <v>63111</v>
      </c>
    </row>
    <row r="491" spans="1:7" x14ac:dyDescent="0.25">
      <c r="A491" s="50">
        <v>2015</v>
      </c>
      <c r="C491" t="s">
        <v>161</v>
      </c>
      <c r="D491" t="s">
        <v>129</v>
      </c>
      <c r="E491" s="124" t="s">
        <v>147</v>
      </c>
      <c r="F491" s="126">
        <v>77141</v>
      </c>
    </row>
    <row r="492" spans="1:7" x14ac:dyDescent="0.25">
      <c r="A492" s="50">
        <v>2015</v>
      </c>
      <c r="C492" t="s">
        <v>162</v>
      </c>
      <c r="D492" t="s">
        <v>129</v>
      </c>
      <c r="E492" s="124" t="s">
        <v>147</v>
      </c>
      <c r="F492" s="126">
        <v>76230</v>
      </c>
    </row>
    <row r="493" spans="1:7" x14ac:dyDescent="0.25">
      <c r="A493" s="50">
        <v>2015</v>
      </c>
      <c r="C493" t="s">
        <v>116</v>
      </c>
      <c r="D493" t="s">
        <v>129</v>
      </c>
      <c r="E493" s="124" t="s">
        <v>147</v>
      </c>
      <c r="F493" s="126">
        <v>98439</v>
      </c>
    </row>
    <row r="494" spans="1:7" x14ac:dyDescent="0.25">
      <c r="A494" s="50">
        <v>2015</v>
      </c>
      <c r="C494" t="s">
        <v>155</v>
      </c>
      <c r="D494" t="s">
        <v>129</v>
      </c>
      <c r="E494" s="124" t="s">
        <v>147</v>
      </c>
      <c r="F494" s="126">
        <v>162362</v>
      </c>
    </row>
    <row r="495" spans="1:7" x14ac:dyDescent="0.25">
      <c r="A495" s="50">
        <v>2015</v>
      </c>
      <c r="C495" t="s">
        <v>156</v>
      </c>
      <c r="D495" t="s">
        <v>129</v>
      </c>
      <c r="E495" s="124" t="s">
        <v>147</v>
      </c>
    </row>
    <row r="496" spans="1:7" x14ac:dyDescent="0.25">
      <c r="A496" s="50">
        <v>2015</v>
      </c>
      <c r="C496" t="s">
        <v>157</v>
      </c>
      <c r="D496" t="s">
        <v>129</v>
      </c>
      <c r="E496" s="124" t="s">
        <v>147</v>
      </c>
    </row>
    <row r="497" spans="1:7" x14ac:dyDescent="0.25">
      <c r="A497" s="50">
        <v>2015</v>
      </c>
      <c r="C497" t="s">
        <v>183</v>
      </c>
      <c r="D497" t="s">
        <v>129</v>
      </c>
      <c r="E497" s="124" t="s">
        <v>147</v>
      </c>
      <c r="F497" s="126">
        <v>1987607</v>
      </c>
    </row>
    <row r="498" spans="1:7" x14ac:dyDescent="0.25">
      <c r="A498" s="50">
        <v>2014</v>
      </c>
      <c r="B498" t="s">
        <v>176</v>
      </c>
      <c r="D498" t="s">
        <v>129</v>
      </c>
      <c r="E498" s="124" t="s">
        <v>147</v>
      </c>
      <c r="G498" s="126">
        <v>723</v>
      </c>
    </row>
    <row r="499" spans="1:7" x14ac:dyDescent="0.25">
      <c r="A499" s="50">
        <v>2014</v>
      </c>
      <c r="B499" t="s">
        <v>177</v>
      </c>
      <c r="D499" t="s">
        <v>129</v>
      </c>
      <c r="E499" s="124" t="s">
        <v>147</v>
      </c>
      <c r="G499" s="126">
        <v>3468</v>
      </c>
    </row>
    <row r="500" spans="1:7" x14ac:dyDescent="0.25">
      <c r="A500" s="50">
        <v>2014</v>
      </c>
      <c r="C500" t="s">
        <v>154</v>
      </c>
      <c r="D500" t="s">
        <v>129</v>
      </c>
      <c r="E500" s="124" t="s">
        <v>147</v>
      </c>
      <c r="F500" s="126">
        <v>926384</v>
      </c>
    </row>
    <row r="501" spans="1:7" x14ac:dyDescent="0.25">
      <c r="A501" s="50">
        <v>2014</v>
      </c>
      <c r="C501" t="s">
        <v>113</v>
      </c>
      <c r="D501" t="s">
        <v>129</v>
      </c>
      <c r="E501" s="124" t="s">
        <v>147</v>
      </c>
      <c r="F501" s="126">
        <v>206058</v>
      </c>
    </row>
    <row r="502" spans="1:7" x14ac:dyDescent="0.25">
      <c r="A502" s="50">
        <v>2014</v>
      </c>
      <c r="C502" t="s">
        <v>158</v>
      </c>
      <c r="D502" t="s">
        <v>129</v>
      </c>
      <c r="E502" s="124" t="s">
        <v>147</v>
      </c>
      <c r="F502" s="126">
        <v>306879</v>
      </c>
    </row>
    <row r="503" spans="1:7" x14ac:dyDescent="0.25">
      <c r="A503" s="50">
        <v>2014</v>
      </c>
      <c r="C503" t="s">
        <v>159</v>
      </c>
      <c r="D503" t="s">
        <v>129</v>
      </c>
      <c r="E503" s="124" t="s">
        <v>147</v>
      </c>
      <c r="F503" s="126">
        <v>27640</v>
      </c>
    </row>
    <row r="504" spans="1:7" x14ac:dyDescent="0.25">
      <c r="A504" s="50">
        <v>2014</v>
      </c>
      <c r="C504" t="s">
        <v>160</v>
      </c>
      <c r="D504" t="s">
        <v>129</v>
      </c>
      <c r="E504" s="124" t="s">
        <v>147</v>
      </c>
      <c r="F504" s="126">
        <v>24561</v>
      </c>
    </row>
    <row r="505" spans="1:7" x14ac:dyDescent="0.25">
      <c r="A505" s="50">
        <v>2014</v>
      </c>
      <c r="C505" t="s">
        <v>120</v>
      </c>
      <c r="D505" t="s">
        <v>129</v>
      </c>
      <c r="E505" s="124" t="s">
        <v>147</v>
      </c>
      <c r="F505" s="126">
        <v>50862</v>
      </c>
    </row>
    <row r="506" spans="1:7" x14ac:dyDescent="0.25">
      <c r="A506" s="50">
        <v>2014</v>
      </c>
      <c r="C506" t="s">
        <v>119</v>
      </c>
      <c r="D506" t="s">
        <v>129</v>
      </c>
      <c r="E506" s="124" t="s">
        <v>147</v>
      </c>
      <c r="F506" s="126">
        <v>58284</v>
      </c>
    </row>
    <row r="507" spans="1:7" x14ac:dyDescent="0.25">
      <c r="A507" s="50">
        <v>2014</v>
      </c>
      <c r="C507" t="s">
        <v>161</v>
      </c>
      <c r="D507" t="s">
        <v>129</v>
      </c>
      <c r="E507" s="124" t="s">
        <v>147</v>
      </c>
      <c r="F507" s="126">
        <v>75628</v>
      </c>
    </row>
    <row r="508" spans="1:7" x14ac:dyDescent="0.25">
      <c r="A508" s="50">
        <v>2014</v>
      </c>
      <c r="C508" t="s">
        <v>162</v>
      </c>
      <c r="D508" t="s">
        <v>129</v>
      </c>
      <c r="E508" s="124" t="s">
        <v>147</v>
      </c>
      <c r="F508" s="126">
        <v>76230</v>
      </c>
    </row>
    <row r="509" spans="1:7" x14ac:dyDescent="0.25">
      <c r="A509" s="50">
        <v>2014</v>
      </c>
      <c r="C509" t="s">
        <v>116</v>
      </c>
      <c r="D509" t="s">
        <v>129</v>
      </c>
      <c r="E509" s="124" t="s">
        <v>147</v>
      </c>
      <c r="F509" s="126">
        <v>79795</v>
      </c>
    </row>
    <row r="510" spans="1:7" x14ac:dyDescent="0.25">
      <c r="A510" s="50">
        <v>2014</v>
      </c>
      <c r="C510" t="s">
        <v>155</v>
      </c>
      <c r="D510" t="s">
        <v>129</v>
      </c>
      <c r="E510" s="124" t="s">
        <v>147</v>
      </c>
      <c r="F510" s="126">
        <v>156688</v>
      </c>
    </row>
    <row r="511" spans="1:7" x14ac:dyDescent="0.25">
      <c r="A511" s="50">
        <v>2014</v>
      </c>
      <c r="C511" t="s">
        <v>156</v>
      </c>
      <c r="D511" t="s">
        <v>129</v>
      </c>
      <c r="E511" s="124" t="s">
        <v>147</v>
      </c>
    </row>
    <row r="512" spans="1:7" x14ac:dyDescent="0.25">
      <c r="A512" s="50">
        <v>2014</v>
      </c>
      <c r="C512" t="s">
        <v>157</v>
      </c>
      <c r="D512" t="s">
        <v>129</v>
      </c>
      <c r="E512" s="124" t="s">
        <v>147</v>
      </c>
    </row>
    <row r="513" spans="1:7" x14ac:dyDescent="0.25">
      <c r="A513" s="50">
        <v>2014</v>
      </c>
      <c r="C513" t="s">
        <v>183</v>
      </c>
      <c r="D513" t="s">
        <v>129</v>
      </c>
      <c r="E513" s="124" t="s">
        <v>147</v>
      </c>
      <c r="F513" s="126">
        <v>1478991</v>
      </c>
    </row>
    <row r="514" spans="1:7" x14ac:dyDescent="0.25">
      <c r="A514" s="50">
        <v>2013</v>
      </c>
      <c r="B514" t="s">
        <v>176</v>
      </c>
      <c r="D514" t="s">
        <v>129</v>
      </c>
      <c r="E514" s="124" t="s">
        <v>147</v>
      </c>
      <c r="G514" s="126">
        <v>820</v>
      </c>
    </row>
    <row r="515" spans="1:7" x14ac:dyDescent="0.25">
      <c r="A515" s="50">
        <v>2013</v>
      </c>
      <c r="B515" t="s">
        <v>177</v>
      </c>
      <c r="D515" t="s">
        <v>129</v>
      </c>
      <c r="E515" s="124" t="s">
        <v>147</v>
      </c>
      <c r="G515" s="126">
        <v>3636</v>
      </c>
    </row>
    <row r="516" spans="1:7" x14ac:dyDescent="0.25">
      <c r="A516" s="50">
        <v>2013</v>
      </c>
      <c r="C516" t="s">
        <v>154</v>
      </c>
      <c r="D516" t="s">
        <v>129</v>
      </c>
      <c r="E516" s="124" t="s">
        <v>147</v>
      </c>
      <c r="F516" s="126">
        <v>878820</v>
      </c>
    </row>
    <row r="517" spans="1:7" x14ac:dyDescent="0.25">
      <c r="A517" s="50">
        <v>2013</v>
      </c>
      <c r="C517" t="s">
        <v>113</v>
      </c>
      <c r="D517" t="s">
        <v>129</v>
      </c>
      <c r="E517" s="124" t="s">
        <v>147</v>
      </c>
      <c r="F517" s="126">
        <v>204115</v>
      </c>
    </row>
    <row r="518" spans="1:7" x14ac:dyDescent="0.25">
      <c r="A518" s="50">
        <v>2013</v>
      </c>
      <c r="C518" t="s">
        <v>158</v>
      </c>
      <c r="D518" t="s">
        <v>129</v>
      </c>
      <c r="E518" s="124" t="s">
        <v>147</v>
      </c>
      <c r="F518" s="126">
        <v>304758</v>
      </c>
    </row>
    <row r="519" spans="1:7" x14ac:dyDescent="0.25">
      <c r="A519" s="50">
        <v>2013</v>
      </c>
      <c r="C519" t="s">
        <v>159</v>
      </c>
      <c r="D519" t="s">
        <v>129</v>
      </c>
      <c r="E519" s="124" t="s">
        <v>147</v>
      </c>
      <c r="F519" s="126">
        <v>27259</v>
      </c>
    </row>
    <row r="520" spans="1:7" x14ac:dyDescent="0.25">
      <c r="A520" s="50">
        <v>2013</v>
      </c>
      <c r="C520" t="s">
        <v>160</v>
      </c>
      <c r="D520" t="s">
        <v>129</v>
      </c>
      <c r="E520" s="124" t="s">
        <v>147</v>
      </c>
      <c r="F520" s="126">
        <v>22999</v>
      </c>
    </row>
    <row r="521" spans="1:7" x14ac:dyDescent="0.25">
      <c r="A521" s="50">
        <v>2013</v>
      </c>
      <c r="C521" t="s">
        <v>120</v>
      </c>
      <c r="D521" t="s">
        <v>129</v>
      </c>
      <c r="E521" s="124" t="s">
        <v>147</v>
      </c>
      <c r="F521" s="126">
        <v>50655</v>
      </c>
    </row>
    <row r="522" spans="1:7" x14ac:dyDescent="0.25">
      <c r="A522" s="50">
        <v>2013</v>
      </c>
      <c r="C522" t="s">
        <v>119</v>
      </c>
      <c r="D522" t="s">
        <v>129</v>
      </c>
      <c r="E522" s="124" t="s">
        <v>147</v>
      </c>
      <c r="F522" s="126">
        <v>58028</v>
      </c>
    </row>
    <row r="523" spans="1:7" x14ac:dyDescent="0.25">
      <c r="A523" s="50">
        <v>2013</v>
      </c>
      <c r="C523" t="s">
        <v>161</v>
      </c>
      <c r="D523" t="s">
        <v>129</v>
      </c>
      <c r="E523" s="124" t="s">
        <v>147</v>
      </c>
      <c r="F523" s="126">
        <v>74879</v>
      </c>
    </row>
    <row r="524" spans="1:7" x14ac:dyDescent="0.25">
      <c r="A524" s="50">
        <v>2013</v>
      </c>
      <c r="C524" t="s">
        <v>162</v>
      </c>
      <c r="D524" t="s">
        <v>129</v>
      </c>
      <c r="E524" s="124" t="s">
        <v>147</v>
      </c>
      <c r="F524" s="126">
        <v>101153</v>
      </c>
    </row>
    <row r="525" spans="1:7" x14ac:dyDescent="0.25">
      <c r="A525" s="50">
        <v>2013</v>
      </c>
      <c r="C525" t="s">
        <v>116</v>
      </c>
      <c r="D525" t="s">
        <v>129</v>
      </c>
      <c r="E525" s="124" t="s">
        <v>147</v>
      </c>
      <c r="F525" s="126">
        <v>83657</v>
      </c>
    </row>
    <row r="526" spans="1:7" x14ac:dyDescent="0.25">
      <c r="A526" s="50">
        <v>2013</v>
      </c>
      <c r="C526" t="s">
        <v>155</v>
      </c>
      <c r="D526" t="s">
        <v>129</v>
      </c>
      <c r="E526" s="124" t="s">
        <v>147</v>
      </c>
      <c r="F526" s="126">
        <v>155685</v>
      </c>
    </row>
    <row r="527" spans="1:7" x14ac:dyDescent="0.25">
      <c r="A527" s="50">
        <v>2013</v>
      </c>
      <c r="C527" t="s">
        <v>156</v>
      </c>
      <c r="D527" t="s">
        <v>129</v>
      </c>
      <c r="E527" s="124" t="s">
        <v>147</v>
      </c>
    </row>
    <row r="528" spans="1:7" x14ac:dyDescent="0.25">
      <c r="A528" s="50">
        <v>2013</v>
      </c>
      <c r="C528" t="s">
        <v>157</v>
      </c>
      <c r="D528" t="s">
        <v>129</v>
      </c>
      <c r="E528" s="124" t="s">
        <v>147</v>
      </c>
    </row>
    <row r="529" spans="1:7" x14ac:dyDescent="0.25">
      <c r="A529" s="50">
        <v>2013</v>
      </c>
      <c r="C529" t="s">
        <v>183</v>
      </c>
      <c r="D529" t="s">
        <v>129</v>
      </c>
      <c r="E529" s="124" t="s">
        <v>147</v>
      </c>
      <c r="F529" s="126">
        <v>1673992</v>
      </c>
    </row>
    <row r="530" spans="1:7" x14ac:dyDescent="0.25">
      <c r="A530" s="50">
        <v>2012</v>
      </c>
      <c r="B530" t="s">
        <v>176</v>
      </c>
      <c r="D530" t="s">
        <v>129</v>
      </c>
      <c r="E530" s="124" t="s">
        <v>147</v>
      </c>
      <c r="G530" s="126">
        <v>850</v>
      </c>
    </row>
    <row r="531" spans="1:7" x14ac:dyDescent="0.25">
      <c r="A531" s="50">
        <v>2012</v>
      </c>
      <c r="B531" t="s">
        <v>177</v>
      </c>
      <c r="D531" t="s">
        <v>129</v>
      </c>
      <c r="E531" s="124" t="s">
        <v>147</v>
      </c>
      <c r="G531" s="126">
        <v>3210</v>
      </c>
    </row>
    <row r="532" spans="1:7" x14ac:dyDescent="0.25">
      <c r="A532" s="50">
        <v>2012</v>
      </c>
      <c r="C532" t="s">
        <v>154</v>
      </c>
      <c r="D532" t="s">
        <v>129</v>
      </c>
      <c r="E532" s="124" t="s">
        <v>147</v>
      </c>
      <c r="F532" s="126">
        <v>818449</v>
      </c>
    </row>
    <row r="533" spans="1:7" x14ac:dyDescent="0.25">
      <c r="A533" s="50">
        <v>2012</v>
      </c>
      <c r="C533" t="s">
        <v>113</v>
      </c>
      <c r="D533" t="s">
        <v>129</v>
      </c>
      <c r="E533" s="124" t="s">
        <v>147</v>
      </c>
      <c r="F533" s="126">
        <v>198806</v>
      </c>
    </row>
    <row r="534" spans="1:7" x14ac:dyDescent="0.25">
      <c r="A534" s="50">
        <v>2012</v>
      </c>
      <c r="C534" t="s">
        <v>158</v>
      </c>
      <c r="D534" t="s">
        <v>129</v>
      </c>
      <c r="E534" s="124" t="s">
        <v>147</v>
      </c>
      <c r="F534" s="126">
        <v>297875</v>
      </c>
    </row>
    <row r="535" spans="1:7" x14ac:dyDescent="0.25">
      <c r="A535" s="50">
        <v>2012</v>
      </c>
      <c r="C535" t="s">
        <v>159</v>
      </c>
      <c r="D535" t="s">
        <v>129</v>
      </c>
      <c r="E535" s="124" t="s">
        <v>147</v>
      </c>
      <c r="F535" s="126">
        <v>25215</v>
      </c>
    </row>
    <row r="536" spans="1:7" x14ac:dyDescent="0.25">
      <c r="A536" s="50">
        <v>2012</v>
      </c>
      <c r="C536" t="s">
        <v>160</v>
      </c>
      <c r="D536" t="s">
        <v>129</v>
      </c>
      <c r="E536" s="124" t="s">
        <v>147</v>
      </c>
      <c r="F536" s="126">
        <v>22394</v>
      </c>
    </row>
    <row r="537" spans="1:7" x14ac:dyDescent="0.25">
      <c r="A537" s="50">
        <v>2012</v>
      </c>
      <c r="C537" t="s">
        <v>120</v>
      </c>
      <c r="D537" t="s">
        <v>129</v>
      </c>
      <c r="E537" s="124" t="s">
        <v>147</v>
      </c>
      <c r="F537" s="126">
        <v>49995</v>
      </c>
    </row>
    <row r="538" spans="1:7" x14ac:dyDescent="0.25">
      <c r="A538" s="50">
        <v>2012</v>
      </c>
      <c r="C538" t="s">
        <v>119</v>
      </c>
      <c r="D538" t="s">
        <v>129</v>
      </c>
      <c r="E538" s="124" t="s">
        <v>147</v>
      </c>
      <c r="F538" s="126">
        <v>51153</v>
      </c>
    </row>
    <row r="539" spans="1:7" x14ac:dyDescent="0.25">
      <c r="A539" s="50">
        <v>2012</v>
      </c>
      <c r="C539" t="s">
        <v>161</v>
      </c>
      <c r="D539" t="s">
        <v>129</v>
      </c>
      <c r="E539" s="124" t="s">
        <v>147</v>
      </c>
      <c r="F539" s="126">
        <v>78915</v>
      </c>
    </row>
    <row r="540" spans="1:7" x14ac:dyDescent="0.25">
      <c r="A540" s="50">
        <v>2012</v>
      </c>
      <c r="C540" t="s">
        <v>162</v>
      </c>
      <c r="D540" t="s">
        <v>129</v>
      </c>
      <c r="E540" s="124" t="s">
        <v>147</v>
      </c>
      <c r="F540" s="126">
        <v>95931</v>
      </c>
    </row>
    <row r="541" spans="1:7" x14ac:dyDescent="0.25">
      <c r="A541" s="50">
        <v>2012</v>
      </c>
      <c r="C541" t="s">
        <v>116</v>
      </c>
      <c r="D541" t="s">
        <v>129</v>
      </c>
      <c r="E541" s="124" t="s">
        <v>147</v>
      </c>
      <c r="F541" s="126">
        <v>79005</v>
      </c>
    </row>
    <row r="542" spans="1:7" x14ac:dyDescent="0.25">
      <c r="A542" s="50">
        <v>2012</v>
      </c>
      <c r="C542" t="s">
        <v>155</v>
      </c>
      <c r="D542" t="s">
        <v>129</v>
      </c>
      <c r="E542" s="124" t="s">
        <v>147</v>
      </c>
      <c r="F542" s="126">
        <v>150460</v>
      </c>
    </row>
    <row r="543" spans="1:7" x14ac:dyDescent="0.25">
      <c r="A543" s="50">
        <v>2012</v>
      </c>
      <c r="C543" t="s">
        <v>156</v>
      </c>
      <c r="D543" t="s">
        <v>129</v>
      </c>
      <c r="E543" s="124" t="s">
        <v>147</v>
      </c>
    </row>
    <row r="544" spans="1:7" x14ac:dyDescent="0.25">
      <c r="A544" s="50">
        <v>2012</v>
      </c>
      <c r="C544" t="s">
        <v>157</v>
      </c>
      <c r="D544" t="s">
        <v>129</v>
      </c>
      <c r="E544" s="124" t="s">
        <v>147</v>
      </c>
    </row>
    <row r="545" spans="1:7" x14ac:dyDescent="0.25">
      <c r="A545" s="50">
        <v>2012</v>
      </c>
      <c r="C545" t="s">
        <v>183</v>
      </c>
      <c r="D545" t="s">
        <v>129</v>
      </c>
      <c r="E545" s="124" t="s">
        <v>147</v>
      </c>
      <c r="F545" s="126">
        <v>1341802</v>
      </c>
    </row>
    <row r="546" spans="1:7" x14ac:dyDescent="0.25">
      <c r="A546" s="50">
        <v>2011</v>
      </c>
      <c r="B546" t="s">
        <v>176</v>
      </c>
      <c r="D546" t="s">
        <v>129</v>
      </c>
      <c r="E546" s="124" t="s">
        <v>147</v>
      </c>
      <c r="G546" s="126">
        <v>862</v>
      </c>
    </row>
    <row r="547" spans="1:7" x14ac:dyDescent="0.25">
      <c r="A547" s="50">
        <v>2011</v>
      </c>
      <c r="B547" t="s">
        <v>177</v>
      </c>
      <c r="D547" t="s">
        <v>129</v>
      </c>
      <c r="E547" s="124" t="s">
        <v>147</v>
      </c>
      <c r="G547" s="126">
        <v>3155</v>
      </c>
    </row>
    <row r="548" spans="1:7" x14ac:dyDescent="0.25">
      <c r="A548" s="50">
        <v>2011</v>
      </c>
      <c r="C548" t="s">
        <v>154</v>
      </c>
      <c r="D548" t="s">
        <v>129</v>
      </c>
      <c r="E548" s="124" t="s">
        <v>147</v>
      </c>
      <c r="F548" s="126">
        <v>766922</v>
      </c>
    </row>
    <row r="549" spans="1:7" x14ac:dyDescent="0.25">
      <c r="A549" s="50">
        <v>2011</v>
      </c>
      <c r="C549" t="s">
        <v>113</v>
      </c>
      <c r="D549" t="s">
        <v>129</v>
      </c>
      <c r="E549" s="124" t="s">
        <v>147</v>
      </c>
      <c r="F549" s="126">
        <v>193246</v>
      </c>
    </row>
    <row r="550" spans="1:7" x14ac:dyDescent="0.25">
      <c r="A550" s="50">
        <v>2011</v>
      </c>
      <c r="C550" t="s">
        <v>158</v>
      </c>
      <c r="D550" t="s">
        <v>129</v>
      </c>
      <c r="E550" s="124" t="s">
        <v>147</v>
      </c>
      <c r="F550" s="126">
        <v>298028</v>
      </c>
    </row>
    <row r="551" spans="1:7" x14ac:dyDescent="0.25">
      <c r="A551" s="50">
        <v>2011</v>
      </c>
      <c r="C551" t="s">
        <v>159</v>
      </c>
      <c r="D551" t="s">
        <v>129</v>
      </c>
      <c r="E551" s="124" t="s">
        <v>147</v>
      </c>
      <c r="F551" s="126">
        <v>24372</v>
      </c>
    </row>
    <row r="552" spans="1:7" x14ac:dyDescent="0.25">
      <c r="A552" s="50">
        <v>2011</v>
      </c>
      <c r="C552" t="s">
        <v>160</v>
      </c>
      <c r="D552" t="s">
        <v>129</v>
      </c>
      <c r="E552" s="124" t="s">
        <v>147</v>
      </c>
      <c r="F552" s="126">
        <v>21123</v>
      </c>
    </row>
    <row r="553" spans="1:7" x14ac:dyDescent="0.25">
      <c r="A553" s="50">
        <v>2011</v>
      </c>
      <c r="C553" t="s">
        <v>120</v>
      </c>
      <c r="D553" t="s">
        <v>129</v>
      </c>
      <c r="E553" s="124" t="s">
        <v>147</v>
      </c>
      <c r="F553" s="126">
        <v>49682</v>
      </c>
    </row>
    <row r="554" spans="1:7" x14ac:dyDescent="0.25">
      <c r="A554" s="50">
        <v>2011</v>
      </c>
      <c r="C554" t="s">
        <v>119</v>
      </c>
      <c r="D554" t="s">
        <v>129</v>
      </c>
      <c r="E554" s="124" t="s">
        <v>147</v>
      </c>
      <c r="F554" s="126">
        <v>49856</v>
      </c>
    </row>
    <row r="555" spans="1:7" x14ac:dyDescent="0.25">
      <c r="A555" s="50">
        <v>2011</v>
      </c>
      <c r="C555" t="s">
        <v>161</v>
      </c>
      <c r="D555" t="s">
        <v>129</v>
      </c>
      <c r="E555" s="124" t="s">
        <v>147</v>
      </c>
      <c r="F555" s="126">
        <v>146519</v>
      </c>
    </row>
    <row r="556" spans="1:7" x14ac:dyDescent="0.25">
      <c r="A556" s="50">
        <v>2011</v>
      </c>
      <c r="C556" t="s">
        <v>162</v>
      </c>
      <c r="D556" t="s">
        <v>129</v>
      </c>
      <c r="E556" s="124" t="s">
        <v>147</v>
      </c>
      <c r="F556" s="126">
        <v>92743</v>
      </c>
    </row>
    <row r="557" spans="1:7" x14ac:dyDescent="0.25">
      <c r="A557" s="50">
        <v>2011</v>
      </c>
      <c r="C557" t="s">
        <v>116</v>
      </c>
      <c r="D557" t="s">
        <v>129</v>
      </c>
      <c r="E557" s="124" t="s">
        <v>147</v>
      </c>
      <c r="F557" s="126">
        <v>75187</v>
      </c>
    </row>
    <row r="558" spans="1:7" x14ac:dyDescent="0.25">
      <c r="A558" s="50">
        <v>2011</v>
      </c>
      <c r="C558" t="s">
        <v>155</v>
      </c>
      <c r="D558" t="s">
        <v>129</v>
      </c>
      <c r="E558" s="124" t="s">
        <v>147</v>
      </c>
      <c r="F558" s="126">
        <v>141597</v>
      </c>
    </row>
    <row r="559" spans="1:7" x14ac:dyDescent="0.25">
      <c r="A559" s="50">
        <v>2011</v>
      </c>
      <c r="C559" t="s">
        <v>156</v>
      </c>
      <c r="D559" t="s">
        <v>129</v>
      </c>
      <c r="E559" s="124" t="s">
        <v>147</v>
      </c>
    </row>
    <row r="560" spans="1:7" x14ac:dyDescent="0.25">
      <c r="A560" s="50">
        <v>2011</v>
      </c>
      <c r="C560" t="s">
        <v>157</v>
      </c>
      <c r="D560" t="s">
        <v>129</v>
      </c>
      <c r="E560" s="124" t="s">
        <v>147</v>
      </c>
    </row>
    <row r="561" spans="1:7" x14ac:dyDescent="0.25">
      <c r="A561" s="50">
        <v>2011</v>
      </c>
      <c r="C561" t="s">
        <v>183</v>
      </c>
      <c r="D561" t="s">
        <v>129</v>
      </c>
      <c r="E561" s="124" t="s">
        <v>147</v>
      </c>
      <c r="F561" s="126">
        <v>1295726</v>
      </c>
    </row>
    <row r="562" spans="1:7" x14ac:dyDescent="0.25">
      <c r="A562" s="50">
        <v>2015</v>
      </c>
      <c r="B562" t="s">
        <v>176</v>
      </c>
      <c r="D562" t="s">
        <v>130</v>
      </c>
      <c r="E562" s="124" t="s">
        <v>153</v>
      </c>
      <c r="G562" s="126">
        <v>341</v>
      </c>
    </row>
    <row r="563" spans="1:7" x14ac:dyDescent="0.25">
      <c r="A563" s="50">
        <v>2015</v>
      </c>
      <c r="B563" t="s">
        <v>177</v>
      </c>
      <c r="D563" t="s">
        <v>130</v>
      </c>
      <c r="E563" s="124" t="s">
        <v>153</v>
      </c>
      <c r="G563" s="126">
        <v>2967</v>
      </c>
    </row>
    <row r="564" spans="1:7" x14ac:dyDescent="0.25">
      <c r="A564" s="50">
        <v>2015</v>
      </c>
      <c r="C564" t="s">
        <v>154</v>
      </c>
      <c r="D564" t="s">
        <v>130</v>
      </c>
      <c r="E564" s="124" t="s">
        <v>153</v>
      </c>
      <c r="F564" s="126">
        <v>684905</v>
      </c>
    </row>
    <row r="565" spans="1:7" x14ac:dyDescent="0.25">
      <c r="A565" s="50">
        <v>2015</v>
      </c>
      <c r="C565" t="s">
        <v>113</v>
      </c>
      <c r="D565" t="s">
        <v>130</v>
      </c>
      <c r="E565" s="124" t="s">
        <v>153</v>
      </c>
      <c r="F565" s="126">
        <v>169850</v>
      </c>
    </row>
    <row r="566" spans="1:7" x14ac:dyDescent="0.25">
      <c r="A566" s="50">
        <v>2015</v>
      </c>
      <c r="C566" t="s">
        <v>158</v>
      </c>
      <c r="D566" t="s">
        <v>130</v>
      </c>
      <c r="E566" s="124" t="s">
        <v>153</v>
      </c>
      <c r="F566" s="126">
        <v>219949</v>
      </c>
    </row>
    <row r="567" spans="1:7" x14ac:dyDescent="0.25">
      <c r="A567" s="50">
        <v>2015</v>
      </c>
      <c r="C567" t="s">
        <v>159</v>
      </c>
      <c r="D567" t="s">
        <v>130</v>
      </c>
      <c r="E567" s="124" t="s">
        <v>153</v>
      </c>
      <c r="F567" s="126">
        <v>14158</v>
      </c>
    </row>
    <row r="568" spans="1:7" x14ac:dyDescent="0.25">
      <c r="A568" s="50">
        <v>2015</v>
      </c>
      <c r="C568" t="s">
        <v>160</v>
      </c>
      <c r="D568" t="s">
        <v>130</v>
      </c>
      <c r="E568" s="124" t="s">
        <v>153</v>
      </c>
      <c r="F568" s="126">
        <v>13505</v>
      </c>
    </row>
    <row r="569" spans="1:7" x14ac:dyDescent="0.25">
      <c r="A569" s="50">
        <v>2015</v>
      </c>
      <c r="C569" t="s">
        <v>120</v>
      </c>
      <c r="D569" t="s">
        <v>130</v>
      </c>
      <c r="E569" s="124" t="s">
        <v>153</v>
      </c>
      <c r="F569" s="126">
        <v>38480</v>
      </c>
    </row>
    <row r="570" spans="1:7" x14ac:dyDescent="0.25">
      <c r="A570" s="50">
        <v>2015</v>
      </c>
      <c r="C570" t="s">
        <v>119</v>
      </c>
      <c r="D570" t="s">
        <v>130</v>
      </c>
      <c r="E570" s="124" t="s">
        <v>153</v>
      </c>
      <c r="F570" s="126">
        <v>12571</v>
      </c>
    </row>
    <row r="571" spans="1:7" x14ac:dyDescent="0.25">
      <c r="A571" s="50">
        <v>2015</v>
      </c>
      <c r="C571" t="s">
        <v>161</v>
      </c>
      <c r="D571" t="s">
        <v>130</v>
      </c>
      <c r="E571" s="124" t="s">
        <v>153</v>
      </c>
      <c r="F571" s="126">
        <v>87730</v>
      </c>
    </row>
    <row r="572" spans="1:7" x14ac:dyDescent="0.25">
      <c r="A572" s="50">
        <v>2015</v>
      </c>
      <c r="C572" t="s">
        <v>162</v>
      </c>
      <c r="D572" t="s">
        <v>130</v>
      </c>
      <c r="E572" s="124" t="s">
        <v>153</v>
      </c>
      <c r="F572" s="126">
        <v>94299</v>
      </c>
    </row>
    <row r="573" spans="1:7" x14ac:dyDescent="0.25">
      <c r="A573" s="50">
        <v>2015</v>
      </c>
      <c r="C573" t="s">
        <v>116</v>
      </c>
      <c r="D573" t="s">
        <v>130</v>
      </c>
      <c r="E573" s="124" t="s">
        <v>153</v>
      </c>
      <c r="F573" s="126">
        <v>95162</v>
      </c>
    </row>
    <row r="574" spans="1:7" x14ac:dyDescent="0.25">
      <c r="A574" s="50">
        <v>2015</v>
      </c>
      <c r="C574" t="s">
        <v>155</v>
      </c>
      <c r="D574" t="s">
        <v>130</v>
      </c>
      <c r="E574" s="124" t="s">
        <v>153</v>
      </c>
      <c r="F574" s="126">
        <v>160301</v>
      </c>
    </row>
    <row r="575" spans="1:7" x14ac:dyDescent="0.25">
      <c r="A575" s="50">
        <v>2015</v>
      </c>
      <c r="C575" t="s">
        <v>156</v>
      </c>
      <c r="D575" t="s">
        <v>130</v>
      </c>
      <c r="E575" s="124" t="s">
        <v>153</v>
      </c>
    </row>
    <row r="576" spans="1:7" x14ac:dyDescent="0.25">
      <c r="A576" s="50">
        <v>2015</v>
      </c>
      <c r="C576" t="s">
        <v>157</v>
      </c>
      <c r="D576" t="s">
        <v>130</v>
      </c>
      <c r="E576" s="124" t="s">
        <v>153</v>
      </c>
    </row>
    <row r="577" spans="1:7" x14ac:dyDescent="0.25">
      <c r="A577" s="50">
        <v>2015</v>
      </c>
      <c r="C577" t="s">
        <v>183</v>
      </c>
      <c r="D577" t="s">
        <v>130</v>
      </c>
      <c r="E577" s="124" t="s">
        <v>153</v>
      </c>
      <c r="F577" s="126">
        <v>1376090</v>
      </c>
    </row>
    <row r="578" spans="1:7" x14ac:dyDescent="0.25">
      <c r="A578" s="50">
        <v>2014</v>
      </c>
      <c r="B578" t="s">
        <v>176</v>
      </c>
      <c r="D578" t="s">
        <v>130</v>
      </c>
      <c r="E578" s="124" t="s">
        <v>153</v>
      </c>
      <c r="G578" s="126">
        <v>457</v>
      </c>
    </row>
    <row r="579" spans="1:7" x14ac:dyDescent="0.25">
      <c r="A579" s="50">
        <v>2014</v>
      </c>
      <c r="B579" t="s">
        <v>177</v>
      </c>
      <c r="D579" t="s">
        <v>130</v>
      </c>
      <c r="E579" s="124" t="s">
        <v>153</v>
      </c>
      <c r="G579" s="126">
        <v>3560</v>
      </c>
    </row>
    <row r="580" spans="1:7" x14ac:dyDescent="0.25">
      <c r="A580" s="50">
        <v>2014</v>
      </c>
      <c r="C580" t="s">
        <v>154</v>
      </c>
      <c r="D580" t="s">
        <v>130</v>
      </c>
      <c r="E580" s="124" t="s">
        <v>153</v>
      </c>
      <c r="F580" s="126">
        <v>782566</v>
      </c>
    </row>
    <row r="581" spans="1:7" x14ac:dyDescent="0.25">
      <c r="A581" s="50">
        <v>2014</v>
      </c>
      <c r="C581" t="s">
        <v>113</v>
      </c>
      <c r="D581" t="s">
        <v>130</v>
      </c>
      <c r="E581" s="124" t="s">
        <v>153</v>
      </c>
      <c r="F581" s="126">
        <v>175322</v>
      </c>
    </row>
    <row r="582" spans="1:7" x14ac:dyDescent="0.25">
      <c r="A582" s="50">
        <v>2014</v>
      </c>
      <c r="C582" t="s">
        <v>158</v>
      </c>
      <c r="D582" t="s">
        <v>130</v>
      </c>
      <c r="E582" s="124" t="s">
        <v>153</v>
      </c>
      <c r="F582" s="126">
        <v>285570</v>
      </c>
    </row>
    <row r="583" spans="1:7" x14ac:dyDescent="0.25">
      <c r="A583" s="50">
        <v>2014</v>
      </c>
      <c r="C583" t="s">
        <v>159</v>
      </c>
      <c r="D583" t="s">
        <v>130</v>
      </c>
      <c r="E583" s="124" t="s">
        <v>153</v>
      </c>
      <c r="F583" s="126">
        <v>17774</v>
      </c>
    </row>
    <row r="584" spans="1:7" x14ac:dyDescent="0.25">
      <c r="A584" s="50">
        <v>2014</v>
      </c>
      <c r="C584" t="s">
        <v>160</v>
      </c>
      <c r="D584" t="s">
        <v>130</v>
      </c>
      <c r="E584" s="124" t="s">
        <v>153</v>
      </c>
      <c r="F584" s="126">
        <v>15234</v>
      </c>
    </row>
    <row r="585" spans="1:7" x14ac:dyDescent="0.25">
      <c r="A585" s="50">
        <v>2014</v>
      </c>
      <c r="C585" t="s">
        <v>120</v>
      </c>
      <c r="D585" t="s">
        <v>130</v>
      </c>
      <c r="E585" s="124" t="s">
        <v>153</v>
      </c>
      <c r="F585" s="126">
        <v>46910</v>
      </c>
    </row>
    <row r="586" spans="1:7" x14ac:dyDescent="0.25">
      <c r="A586" s="50">
        <v>2014</v>
      </c>
      <c r="C586" t="s">
        <v>119</v>
      </c>
      <c r="D586" t="s">
        <v>130</v>
      </c>
      <c r="E586" s="124" t="s">
        <v>153</v>
      </c>
      <c r="F586" s="126">
        <v>11610</v>
      </c>
    </row>
    <row r="587" spans="1:7" x14ac:dyDescent="0.25">
      <c r="A587" s="50">
        <v>2014</v>
      </c>
      <c r="C587" t="s">
        <v>161</v>
      </c>
      <c r="D587" t="s">
        <v>130</v>
      </c>
      <c r="E587" s="124" t="s">
        <v>153</v>
      </c>
      <c r="F587" s="126">
        <v>86009</v>
      </c>
    </row>
    <row r="588" spans="1:7" x14ac:dyDescent="0.25">
      <c r="A588" s="50">
        <v>2014</v>
      </c>
      <c r="C588" t="s">
        <v>162</v>
      </c>
      <c r="D588" t="s">
        <v>130</v>
      </c>
      <c r="E588" s="124" t="s">
        <v>153</v>
      </c>
      <c r="F588" s="126">
        <v>94299</v>
      </c>
    </row>
    <row r="589" spans="1:7" x14ac:dyDescent="0.25">
      <c r="A589" s="50">
        <v>2014</v>
      </c>
      <c r="C589" t="s">
        <v>116</v>
      </c>
      <c r="D589" t="s">
        <v>130</v>
      </c>
      <c r="E589" s="124" t="s">
        <v>153</v>
      </c>
      <c r="F589" s="126">
        <v>75989</v>
      </c>
    </row>
    <row r="590" spans="1:7" x14ac:dyDescent="0.25">
      <c r="A590" s="50">
        <v>2014</v>
      </c>
      <c r="C590" t="s">
        <v>155</v>
      </c>
      <c r="D590" t="s">
        <v>130</v>
      </c>
      <c r="E590" s="124" t="s">
        <v>153</v>
      </c>
      <c r="F590" s="126">
        <v>153280</v>
      </c>
    </row>
    <row r="591" spans="1:7" x14ac:dyDescent="0.25">
      <c r="A591" s="50">
        <v>2014</v>
      </c>
      <c r="C591" t="s">
        <v>156</v>
      </c>
      <c r="D591" t="s">
        <v>130</v>
      </c>
      <c r="E591" s="124" t="s">
        <v>153</v>
      </c>
    </row>
    <row r="592" spans="1:7" x14ac:dyDescent="0.25">
      <c r="A592" s="50">
        <v>2014</v>
      </c>
      <c r="C592" t="s">
        <v>157</v>
      </c>
      <c r="D592" t="s">
        <v>130</v>
      </c>
      <c r="E592" s="124" t="s">
        <v>153</v>
      </c>
    </row>
    <row r="593" spans="1:7" x14ac:dyDescent="0.25">
      <c r="A593" s="50">
        <v>2014</v>
      </c>
      <c r="C593" t="s">
        <v>183</v>
      </c>
      <c r="D593" t="s">
        <v>130</v>
      </c>
      <c r="E593" s="124" t="s">
        <v>153</v>
      </c>
      <c r="F593" s="126">
        <v>1815438</v>
      </c>
    </row>
    <row r="594" spans="1:7" x14ac:dyDescent="0.25">
      <c r="A594" s="50">
        <v>2013</v>
      </c>
      <c r="B594" t="s">
        <v>176</v>
      </c>
      <c r="D594" t="s">
        <v>130</v>
      </c>
      <c r="E594" s="124" t="s">
        <v>153</v>
      </c>
      <c r="G594" s="126">
        <v>556</v>
      </c>
    </row>
    <row r="595" spans="1:7" x14ac:dyDescent="0.25">
      <c r="A595" s="50">
        <v>2013</v>
      </c>
      <c r="B595" t="s">
        <v>177</v>
      </c>
      <c r="D595" t="s">
        <v>130</v>
      </c>
      <c r="E595" s="124" t="s">
        <v>153</v>
      </c>
      <c r="G595" s="126">
        <v>3300</v>
      </c>
    </row>
    <row r="596" spans="1:7" x14ac:dyDescent="0.25">
      <c r="A596" s="50">
        <v>2013</v>
      </c>
      <c r="C596" t="s">
        <v>154</v>
      </c>
      <c r="D596" t="s">
        <v>130</v>
      </c>
      <c r="E596" s="124" t="s">
        <v>153</v>
      </c>
      <c r="F596" s="126">
        <v>728746</v>
      </c>
    </row>
    <row r="597" spans="1:7" x14ac:dyDescent="0.25">
      <c r="A597" s="50">
        <v>2013</v>
      </c>
      <c r="C597" t="s">
        <v>113</v>
      </c>
      <c r="D597" t="s">
        <v>130</v>
      </c>
      <c r="E597" s="124" t="s">
        <v>153</v>
      </c>
      <c r="F597" s="126">
        <v>164570</v>
      </c>
    </row>
    <row r="598" spans="1:7" x14ac:dyDescent="0.25">
      <c r="A598" s="50">
        <v>2013</v>
      </c>
      <c r="C598" t="s">
        <v>158</v>
      </c>
      <c r="D598" t="s">
        <v>130</v>
      </c>
      <c r="E598" s="124" t="s">
        <v>153</v>
      </c>
      <c r="F598" s="126">
        <v>278664</v>
      </c>
    </row>
    <row r="599" spans="1:7" x14ac:dyDescent="0.25">
      <c r="A599" s="50">
        <v>2013</v>
      </c>
      <c r="C599" t="s">
        <v>159</v>
      </c>
      <c r="D599" t="s">
        <v>130</v>
      </c>
      <c r="E599" s="124" t="s">
        <v>153</v>
      </c>
      <c r="F599" s="126">
        <v>16447</v>
      </c>
    </row>
    <row r="600" spans="1:7" x14ac:dyDescent="0.25">
      <c r="A600" s="50">
        <v>2013</v>
      </c>
      <c r="C600" t="s">
        <v>160</v>
      </c>
      <c r="D600" t="s">
        <v>130</v>
      </c>
      <c r="E600" s="124" t="s">
        <v>153</v>
      </c>
      <c r="F600" s="126">
        <v>15185</v>
      </c>
    </row>
    <row r="601" spans="1:7" x14ac:dyDescent="0.25">
      <c r="A601" s="50">
        <v>2013</v>
      </c>
      <c r="C601" t="s">
        <v>120</v>
      </c>
      <c r="D601" t="s">
        <v>130</v>
      </c>
      <c r="E601" s="124" t="s">
        <v>153</v>
      </c>
      <c r="F601" s="126">
        <v>58548</v>
      </c>
    </row>
    <row r="602" spans="1:7" x14ac:dyDescent="0.25">
      <c r="A602" s="50">
        <v>2013</v>
      </c>
      <c r="C602" t="s">
        <v>119</v>
      </c>
      <c r="D602" t="s">
        <v>130</v>
      </c>
      <c r="E602" s="124" t="s">
        <v>153</v>
      </c>
      <c r="F602" s="126">
        <v>6648</v>
      </c>
    </row>
    <row r="603" spans="1:7" x14ac:dyDescent="0.25">
      <c r="A603" s="50">
        <v>2013</v>
      </c>
      <c r="C603" t="s">
        <v>161</v>
      </c>
      <c r="D603" t="s">
        <v>130</v>
      </c>
      <c r="E603" s="124" t="s">
        <v>153</v>
      </c>
      <c r="F603" s="126">
        <v>85158</v>
      </c>
    </row>
    <row r="604" spans="1:7" x14ac:dyDescent="0.25">
      <c r="A604" s="50">
        <v>2013</v>
      </c>
      <c r="C604" t="s">
        <v>162</v>
      </c>
      <c r="D604" t="s">
        <v>130</v>
      </c>
      <c r="E604" s="124" t="s">
        <v>153</v>
      </c>
      <c r="F604" s="126">
        <v>94806</v>
      </c>
    </row>
    <row r="605" spans="1:7" x14ac:dyDescent="0.25">
      <c r="A605" s="50">
        <v>2013</v>
      </c>
      <c r="C605" t="s">
        <v>116</v>
      </c>
      <c r="D605" t="s">
        <v>130</v>
      </c>
      <c r="E605" s="124" t="s">
        <v>153</v>
      </c>
      <c r="F605" s="126">
        <v>80501</v>
      </c>
    </row>
    <row r="606" spans="1:7" x14ac:dyDescent="0.25">
      <c r="A606" s="50">
        <v>2013</v>
      </c>
      <c r="C606" t="s">
        <v>155</v>
      </c>
      <c r="D606" t="s">
        <v>130</v>
      </c>
      <c r="E606" s="124" t="s">
        <v>153</v>
      </c>
      <c r="F606" s="126">
        <v>156411</v>
      </c>
    </row>
    <row r="607" spans="1:7" x14ac:dyDescent="0.25">
      <c r="A607" s="50">
        <v>2013</v>
      </c>
      <c r="C607" t="s">
        <v>156</v>
      </c>
      <c r="D607" t="s">
        <v>130</v>
      </c>
      <c r="E607" s="124" t="s">
        <v>153</v>
      </c>
    </row>
    <row r="608" spans="1:7" x14ac:dyDescent="0.25">
      <c r="A608" s="50">
        <v>2013</v>
      </c>
      <c r="C608" t="s">
        <v>157</v>
      </c>
      <c r="D608" t="s">
        <v>130</v>
      </c>
      <c r="E608" s="124" t="s">
        <v>153</v>
      </c>
    </row>
    <row r="609" spans="1:7" x14ac:dyDescent="0.25">
      <c r="A609" s="50">
        <v>2013</v>
      </c>
      <c r="C609" t="s">
        <v>183</v>
      </c>
      <c r="D609" t="s">
        <v>130</v>
      </c>
      <c r="E609" s="124" t="s">
        <v>153</v>
      </c>
      <c r="F609" s="126">
        <v>1614316</v>
      </c>
    </row>
    <row r="610" spans="1:7" x14ac:dyDescent="0.25">
      <c r="A610" s="50">
        <v>2012</v>
      </c>
      <c r="B610" t="s">
        <v>176</v>
      </c>
      <c r="D610" t="s">
        <v>130</v>
      </c>
      <c r="E610" s="124" t="s">
        <v>153</v>
      </c>
      <c r="G610" s="126">
        <v>525</v>
      </c>
    </row>
    <row r="611" spans="1:7" x14ac:dyDescent="0.25">
      <c r="A611" s="50">
        <v>2012</v>
      </c>
      <c r="B611" t="s">
        <v>177</v>
      </c>
      <c r="D611" t="s">
        <v>130</v>
      </c>
      <c r="E611" s="124" t="s">
        <v>153</v>
      </c>
      <c r="G611" s="126">
        <v>3155</v>
      </c>
    </row>
    <row r="612" spans="1:7" x14ac:dyDescent="0.25">
      <c r="A612" s="50">
        <v>2012</v>
      </c>
      <c r="C612" t="s">
        <v>154</v>
      </c>
      <c r="D612" t="s">
        <v>130</v>
      </c>
      <c r="E612" s="124" t="s">
        <v>153</v>
      </c>
      <c r="F612" s="126">
        <v>667624</v>
      </c>
    </row>
    <row r="613" spans="1:7" x14ac:dyDescent="0.25">
      <c r="A613" s="50">
        <v>2012</v>
      </c>
      <c r="C613" t="s">
        <v>113</v>
      </c>
      <c r="D613" t="s">
        <v>130</v>
      </c>
      <c r="E613" s="124" t="s">
        <v>153</v>
      </c>
      <c r="F613" s="126">
        <v>151688</v>
      </c>
    </row>
    <row r="614" spans="1:7" x14ac:dyDescent="0.25">
      <c r="A614" s="50">
        <v>2012</v>
      </c>
      <c r="C614" t="s">
        <v>158</v>
      </c>
      <c r="D614" t="s">
        <v>130</v>
      </c>
      <c r="E614" s="124" t="s">
        <v>153</v>
      </c>
      <c r="F614" s="126">
        <v>275113</v>
      </c>
    </row>
    <row r="615" spans="1:7" x14ac:dyDescent="0.25">
      <c r="A615" s="50">
        <v>2012</v>
      </c>
      <c r="C615" t="s">
        <v>159</v>
      </c>
      <c r="D615" t="s">
        <v>130</v>
      </c>
      <c r="E615" s="124" t="s">
        <v>153</v>
      </c>
      <c r="F615" s="126">
        <v>16837</v>
      </c>
    </row>
    <row r="616" spans="1:7" x14ac:dyDescent="0.25">
      <c r="A616" s="50">
        <v>2012</v>
      </c>
      <c r="C616" t="s">
        <v>160</v>
      </c>
      <c r="D616" t="s">
        <v>130</v>
      </c>
      <c r="E616" s="124" t="s">
        <v>153</v>
      </c>
      <c r="F616" s="126">
        <v>13415</v>
      </c>
    </row>
    <row r="617" spans="1:7" x14ac:dyDescent="0.25">
      <c r="A617" s="50">
        <v>2012</v>
      </c>
      <c r="C617" t="s">
        <v>120</v>
      </c>
      <c r="D617" t="s">
        <v>130</v>
      </c>
      <c r="E617" s="124" t="s">
        <v>153</v>
      </c>
      <c r="F617" s="126">
        <v>427053</v>
      </c>
    </row>
    <row r="618" spans="1:7" x14ac:dyDescent="0.25">
      <c r="A618" s="50">
        <v>2012</v>
      </c>
      <c r="C618" t="s">
        <v>119</v>
      </c>
      <c r="D618" t="s">
        <v>130</v>
      </c>
      <c r="E618" s="124" t="s">
        <v>153</v>
      </c>
    </row>
    <row r="619" spans="1:7" x14ac:dyDescent="0.25">
      <c r="A619" s="50">
        <v>2012</v>
      </c>
      <c r="C619" t="s">
        <v>161</v>
      </c>
      <c r="D619" t="s">
        <v>130</v>
      </c>
      <c r="E619" s="124" t="s">
        <v>153</v>
      </c>
      <c r="F619" s="126">
        <v>94662</v>
      </c>
    </row>
    <row r="620" spans="1:7" x14ac:dyDescent="0.25">
      <c r="A620" s="50">
        <v>2012</v>
      </c>
      <c r="C620" t="s">
        <v>162</v>
      </c>
      <c r="D620" t="s">
        <v>130</v>
      </c>
      <c r="E620" s="124" t="s">
        <v>153</v>
      </c>
      <c r="F620" s="126">
        <v>91039</v>
      </c>
    </row>
    <row r="621" spans="1:7" x14ac:dyDescent="0.25">
      <c r="A621" s="50">
        <v>2012</v>
      </c>
      <c r="C621" t="s">
        <v>116</v>
      </c>
      <c r="D621" t="s">
        <v>130</v>
      </c>
      <c r="E621" s="124" t="s">
        <v>153</v>
      </c>
      <c r="F621" s="126">
        <v>76789</v>
      </c>
    </row>
    <row r="622" spans="1:7" x14ac:dyDescent="0.25">
      <c r="A622" s="50">
        <v>2012</v>
      </c>
      <c r="C622" t="s">
        <v>155</v>
      </c>
      <c r="D622" t="s">
        <v>130</v>
      </c>
      <c r="E622" s="124" t="s">
        <v>153</v>
      </c>
      <c r="F622" s="126">
        <v>144219</v>
      </c>
    </row>
    <row r="623" spans="1:7" x14ac:dyDescent="0.25">
      <c r="A623" s="50">
        <v>2012</v>
      </c>
      <c r="C623" t="s">
        <v>156</v>
      </c>
      <c r="D623" t="s">
        <v>130</v>
      </c>
      <c r="E623" s="124" t="s">
        <v>153</v>
      </c>
    </row>
    <row r="624" spans="1:7" x14ac:dyDescent="0.25">
      <c r="A624" s="50">
        <v>2012</v>
      </c>
      <c r="C624" t="s">
        <v>157</v>
      </c>
      <c r="D624" t="s">
        <v>130</v>
      </c>
      <c r="E624" s="124" t="s">
        <v>153</v>
      </c>
    </row>
    <row r="625" spans="1:7" x14ac:dyDescent="0.25">
      <c r="A625" s="50">
        <v>2012</v>
      </c>
      <c r="C625" t="s">
        <v>183</v>
      </c>
      <c r="D625" t="s">
        <v>130</v>
      </c>
      <c r="E625" s="124" t="s">
        <v>153</v>
      </c>
      <c r="F625" s="126">
        <v>1580909</v>
      </c>
    </row>
    <row r="626" spans="1:7" x14ac:dyDescent="0.25">
      <c r="A626" s="50">
        <v>2011</v>
      </c>
      <c r="B626" t="s">
        <v>176</v>
      </c>
      <c r="D626" t="s">
        <v>130</v>
      </c>
      <c r="E626" s="124" t="s">
        <v>153</v>
      </c>
      <c r="G626" s="126">
        <v>538</v>
      </c>
    </row>
    <row r="627" spans="1:7" x14ac:dyDescent="0.25">
      <c r="A627" s="50">
        <v>2011</v>
      </c>
      <c r="B627" t="s">
        <v>177</v>
      </c>
      <c r="D627" t="s">
        <v>130</v>
      </c>
      <c r="E627" s="124" t="s">
        <v>153</v>
      </c>
      <c r="G627" s="126">
        <v>3063</v>
      </c>
    </row>
    <row r="628" spans="1:7" x14ac:dyDescent="0.25">
      <c r="A628" s="50">
        <v>2011</v>
      </c>
      <c r="C628" t="s">
        <v>154</v>
      </c>
      <c r="D628" t="s">
        <v>130</v>
      </c>
      <c r="E628" s="124" t="s">
        <v>153</v>
      </c>
      <c r="F628" s="126">
        <v>64840</v>
      </c>
    </row>
    <row r="629" spans="1:7" x14ac:dyDescent="0.25">
      <c r="A629" s="50">
        <v>2011</v>
      </c>
      <c r="C629" t="s">
        <v>113</v>
      </c>
      <c r="D629" t="s">
        <v>130</v>
      </c>
      <c r="E629" s="124" t="s">
        <v>153</v>
      </c>
      <c r="F629" s="126">
        <v>141926</v>
      </c>
    </row>
    <row r="630" spans="1:7" x14ac:dyDescent="0.25">
      <c r="A630" s="50">
        <v>2011</v>
      </c>
      <c r="C630" t="s">
        <v>158</v>
      </c>
      <c r="D630" t="s">
        <v>130</v>
      </c>
      <c r="E630" s="124" t="s">
        <v>153</v>
      </c>
      <c r="F630" s="126">
        <v>2598</v>
      </c>
    </row>
    <row r="631" spans="1:7" x14ac:dyDescent="0.25">
      <c r="A631" s="50">
        <v>2011</v>
      </c>
      <c r="C631" t="s">
        <v>159</v>
      </c>
      <c r="D631" t="s">
        <v>130</v>
      </c>
      <c r="E631" s="124" t="s">
        <v>153</v>
      </c>
      <c r="F631" s="126">
        <v>21457</v>
      </c>
    </row>
    <row r="632" spans="1:7" x14ac:dyDescent="0.25">
      <c r="A632" s="50">
        <v>2011</v>
      </c>
      <c r="C632" t="s">
        <v>160</v>
      </c>
      <c r="D632" t="s">
        <v>130</v>
      </c>
      <c r="E632" s="124" t="s">
        <v>153</v>
      </c>
      <c r="F632" s="126">
        <v>13319</v>
      </c>
    </row>
    <row r="633" spans="1:7" x14ac:dyDescent="0.25">
      <c r="A633" s="50">
        <v>2011</v>
      </c>
      <c r="C633" t="s">
        <v>120</v>
      </c>
      <c r="D633" t="s">
        <v>130</v>
      </c>
      <c r="E633" s="124" t="s">
        <v>153</v>
      </c>
      <c r="F633" s="126">
        <v>42353</v>
      </c>
    </row>
    <row r="634" spans="1:7" x14ac:dyDescent="0.25">
      <c r="A634" s="50">
        <v>2011</v>
      </c>
      <c r="C634" t="s">
        <v>119</v>
      </c>
      <c r="D634" t="s">
        <v>130</v>
      </c>
      <c r="E634" s="124" t="s">
        <v>153</v>
      </c>
    </row>
    <row r="635" spans="1:7" x14ac:dyDescent="0.25">
      <c r="A635" s="50">
        <v>2011</v>
      </c>
      <c r="C635" t="s">
        <v>161</v>
      </c>
      <c r="D635" t="s">
        <v>130</v>
      </c>
      <c r="E635" s="124" t="s">
        <v>153</v>
      </c>
      <c r="F635" s="126">
        <v>175755</v>
      </c>
    </row>
    <row r="636" spans="1:7" x14ac:dyDescent="0.25">
      <c r="A636" s="50">
        <v>2011</v>
      </c>
      <c r="C636" t="s">
        <v>162</v>
      </c>
      <c r="D636" t="s">
        <v>130</v>
      </c>
      <c r="E636" s="124" t="s">
        <v>153</v>
      </c>
      <c r="F636" s="126">
        <v>89111</v>
      </c>
    </row>
    <row r="637" spans="1:7" x14ac:dyDescent="0.25">
      <c r="A637" s="50">
        <v>2011</v>
      </c>
      <c r="C637" t="s">
        <v>116</v>
      </c>
      <c r="D637" t="s">
        <v>130</v>
      </c>
      <c r="E637" s="124" t="s">
        <v>153</v>
      </c>
      <c r="F637" s="126">
        <v>73774</v>
      </c>
    </row>
    <row r="638" spans="1:7" x14ac:dyDescent="0.25">
      <c r="A638" s="50">
        <v>2011</v>
      </c>
      <c r="C638" t="s">
        <v>155</v>
      </c>
      <c r="D638" t="s">
        <v>130</v>
      </c>
      <c r="E638" s="124" t="s">
        <v>153</v>
      </c>
      <c r="F638" s="126">
        <v>137931</v>
      </c>
    </row>
    <row r="639" spans="1:7" x14ac:dyDescent="0.25">
      <c r="A639" s="50">
        <v>2011</v>
      </c>
      <c r="C639" t="s">
        <v>156</v>
      </c>
      <c r="D639" t="s">
        <v>130</v>
      </c>
      <c r="E639" s="124" t="s">
        <v>153</v>
      </c>
    </row>
    <row r="640" spans="1:7" x14ac:dyDescent="0.25">
      <c r="A640" s="50">
        <v>2011</v>
      </c>
      <c r="C640" t="s">
        <v>157</v>
      </c>
      <c r="D640" t="s">
        <v>130</v>
      </c>
      <c r="E640" s="124" t="s">
        <v>153</v>
      </c>
    </row>
    <row r="641" spans="1:7" x14ac:dyDescent="0.25">
      <c r="A641" s="50">
        <v>2011</v>
      </c>
      <c r="C641" t="s">
        <v>183</v>
      </c>
      <c r="D641" t="s">
        <v>130</v>
      </c>
      <c r="E641" s="124" t="s">
        <v>153</v>
      </c>
      <c r="F641" s="126">
        <v>1716374</v>
      </c>
    </row>
    <row r="642" spans="1:7" x14ac:dyDescent="0.25">
      <c r="A642" s="50">
        <v>2015</v>
      </c>
      <c r="B642" t="s">
        <v>176</v>
      </c>
      <c r="D642" t="s">
        <v>139</v>
      </c>
      <c r="E642" s="124" t="s">
        <v>148</v>
      </c>
      <c r="G642" s="126">
        <v>253</v>
      </c>
    </row>
    <row r="643" spans="1:7" x14ac:dyDescent="0.25">
      <c r="A643" s="50">
        <v>2015</v>
      </c>
      <c r="B643" t="s">
        <v>177</v>
      </c>
      <c r="D643" t="s">
        <v>139</v>
      </c>
      <c r="E643" s="124" t="s">
        <v>148</v>
      </c>
      <c r="G643" s="126">
        <v>1026</v>
      </c>
    </row>
    <row r="644" spans="1:7" x14ac:dyDescent="0.25">
      <c r="A644" s="50">
        <v>2015</v>
      </c>
      <c r="C644" t="s">
        <v>154</v>
      </c>
      <c r="D644" t="s">
        <v>139</v>
      </c>
      <c r="E644" s="124" t="s">
        <v>148</v>
      </c>
      <c r="F644" s="126">
        <v>304398</v>
      </c>
    </row>
    <row r="645" spans="1:7" x14ac:dyDescent="0.25">
      <c r="A645" s="50">
        <v>2015</v>
      </c>
      <c r="C645" t="s">
        <v>113</v>
      </c>
      <c r="D645" t="s">
        <v>139</v>
      </c>
      <c r="E645" s="124" t="s">
        <v>148</v>
      </c>
      <c r="F645" s="126">
        <v>60963</v>
      </c>
    </row>
    <row r="646" spans="1:7" x14ac:dyDescent="0.25">
      <c r="A646" s="50">
        <v>2015</v>
      </c>
      <c r="C646" t="s">
        <v>158</v>
      </c>
      <c r="D646" t="s">
        <v>139</v>
      </c>
      <c r="E646" s="124" t="s">
        <v>148</v>
      </c>
      <c r="F646" s="126">
        <v>91048</v>
      </c>
    </row>
    <row r="647" spans="1:7" x14ac:dyDescent="0.25">
      <c r="A647" s="50">
        <v>2015</v>
      </c>
      <c r="C647" t="s">
        <v>159</v>
      </c>
      <c r="D647" t="s">
        <v>139</v>
      </c>
      <c r="E647" s="124" t="s">
        <v>148</v>
      </c>
    </row>
    <row r="648" spans="1:7" x14ac:dyDescent="0.25">
      <c r="A648" s="50">
        <v>2015</v>
      </c>
      <c r="C648" t="s">
        <v>160</v>
      </c>
      <c r="D648" t="s">
        <v>139</v>
      </c>
      <c r="E648" s="124" t="s">
        <v>148</v>
      </c>
    </row>
    <row r="649" spans="1:7" x14ac:dyDescent="0.25">
      <c r="A649" s="50">
        <v>2015</v>
      </c>
      <c r="C649" t="s">
        <v>120</v>
      </c>
      <c r="D649" t="s">
        <v>139</v>
      </c>
      <c r="E649" s="124" t="s">
        <v>148</v>
      </c>
      <c r="F649" s="126">
        <v>18266</v>
      </c>
    </row>
    <row r="650" spans="1:7" x14ac:dyDescent="0.25">
      <c r="A650" s="50">
        <v>2015</v>
      </c>
      <c r="C650" t="s">
        <v>119</v>
      </c>
      <c r="D650" t="s">
        <v>139</v>
      </c>
      <c r="E650" s="124" t="s">
        <v>148</v>
      </c>
    </row>
    <row r="651" spans="1:7" x14ac:dyDescent="0.25">
      <c r="A651" s="50">
        <v>2015</v>
      </c>
      <c r="C651" t="s">
        <v>161</v>
      </c>
      <c r="D651" t="s">
        <v>139</v>
      </c>
      <c r="E651" s="124" t="s">
        <v>148</v>
      </c>
      <c r="F651" s="126">
        <v>112769</v>
      </c>
    </row>
    <row r="652" spans="1:7" x14ac:dyDescent="0.25">
      <c r="A652" s="50">
        <v>2015</v>
      </c>
      <c r="C652" t="s">
        <v>162</v>
      </c>
      <c r="D652" t="s">
        <v>139</v>
      </c>
      <c r="E652" s="124" t="s">
        <v>148</v>
      </c>
    </row>
    <row r="653" spans="1:7" x14ac:dyDescent="0.25">
      <c r="A653" s="50">
        <v>2015</v>
      </c>
      <c r="C653" t="s">
        <v>116</v>
      </c>
      <c r="D653" t="s">
        <v>139</v>
      </c>
      <c r="E653" s="124" t="s">
        <v>148</v>
      </c>
      <c r="F653" s="126">
        <v>50907</v>
      </c>
    </row>
    <row r="654" spans="1:7" x14ac:dyDescent="0.25">
      <c r="A654" s="50">
        <v>2015</v>
      </c>
      <c r="C654" t="s">
        <v>155</v>
      </c>
      <c r="D654" t="s">
        <v>139</v>
      </c>
      <c r="E654" s="124" t="s">
        <v>148</v>
      </c>
      <c r="F654" s="126">
        <v>75783</v>
      </c>
    </row>
    <row r="655" spans="1:7" x14ac:dyDescent="0.25">
      <c r="A655" s="50">
        <v>2015</v>
      </c>
      <c r="C655" t="s">
        <v>156</v>
      </c>
      <c r="D655" t="s">
        <v>139</v>
      </c>
      <c r="E655" s="124" t="s">
        <v>148</v>
      </c>
      <c r="F655" s="126">
        <v>23275</v>
      </c>
    </row>
    <row r="656" spans="1:7" x14ac:dyDescent="0.25">
      <c r="A656" s="50">
        <v>2015</v>
      </c>
      <c r="C656" t="s">
        <v>157</v>
      </c>
      <c r="D656" t="s">
        <v>139</v>
      </c>
      <c r="E656" s="124" t="s">
        <v>148</v>
      </c>
      <c r="F656" s="126">
        <v>18100</v>
      </c>
    </row>
    <row r="657" spans="1:7" x14ac:dyDescent="0.25">
      <c r="A657" s="50">
        <v>2015</v>
      </c>
      <c r="C657" t="s">
        <v>183</v>
      </c>
      <c r="D657" t="s">
        <v>139</v>
      </c>
      <c r="E657" s="124" t="s">
        <v>148</v>
      </c>
      <c r="F657" s="126">
        <v>270491</v>
      </c>
    </row>
    <row r="658" spans="1:7" x14ac:dyDescent="0.25">
      <c r="A658" s="50">
        <v>2014</v>
      </c>
      <c r="B658" t="s">
        <v>176</v>
      </c>
      <c r="D658" t="s">
        <v>139</v>
      </c>
      <c r="E658" s="124" t="s">
        <v>148</v>
      </c>
      <c r="G658" s="126">
        <v>249</v>
      </c>
    </row>
    <row r="659" spans="1:7" x14ac:dyDescent="0.25">
      <c r="A659" s="50">
        <v>2014</v>
      </c>
      <c r="B659" t="s">
        <v>177</v>
      </c>
      <c r="D659" t="s">
        <v>139</v>
      </c>
      <c r="E659" s="124" t="s">
        <v>148</v>
      </c>
      <c r="G659" s="126">
        <v>939</v>
      </c>
    </row>
    <row r="660" spans="1:7" x14ac:dyDescent="0.25">
      <c r="A660" s="50">
        <v>2014</v>
      </c>
      <c r="C660" t="s">
        <v>154</v>
      </c>
      <c r="D660" t="s">
        <v>139</v>
      </c>
      <c r="E660" s="124" t="s">
        <v>148</v>
      </c>
      <c r="F660" s="126">
        <v>293735</v>
      </c>
    </row>
    <row r="661" spans="1:7" x14ac:dyDescent="0.25">
      <c r="A661" s="50">
        <v>2014</v>
      </c>
      <c r="C661" t="s">
        <v>113</v>
      </c>
      <c r="D661" t="s">
        <v>139</v>
      </c>
      <c r="E661" s="124" t="s">
        <v>148</v>
      </c>
      <c r="F661" s="126">
        <v>62226</v>
      </c>
    </row>
    <row r="662" spans="1:7" x14ac:dyDescent="0.25">
      <c r="A662" s="50">
        <v>2014</v>
      </c>
      <c r="C662" t="s">
        <v>158</v>
      </c>
      <c r="D662" t="s">
        <v>139</v>
      </c>
      <c r="E662" s="124" t="s">
        <v>148</v>
      </c>
      <c r="F662" s="126">
        <v>98020</v>
      </c>
    </row>
    <row r="663" spans="1:7" x14ac:dyDescent="0.25">
      <c r="A663" s="50">
        <v>2014</v>
      </c>
      <c r="C663" t="s">
        <v>159</v>
      </c>
      <c r="D663" t="s">
        <v>139</v>
      </c>
      <c r="E663" s="124" t="s">
        <v>148</v>
      </c>
    </row>
    <row r="664" spans="1:7" x14ac:dyDescent="0.25">
      <c r="A664" s="50">
        <v>2014</v>
      </c>
      <c r="C664" t="s">
        <v>160</v>
      </c>
      <c r="D664" t="s">
        <v>139</v>
      </c>
      <c r="E664" s="124" t="s">
        <v>148</v>
      </c>
    </row>
    <row r="665" spans="1:7" x14ac:dyDescent="0.25">
      <c r="A665" s="50">
        <v>2014</v>
      </c>
      <c r="C665" t="s">
        <v>120</v>
      </c>
      <c r="D665" t="s">
        <v>139</v>
      </c>
      <c r="E665" s="124" t="s">
        <v>148</v>
      </c>
      <c r="F665" s="126">
        <v>18267</v>
      </c>
    </row>
    <row r="666" spans="1:7" x14ac:dyDescent="0.25">
      <c r="A666" s="50">
        <v>2014</v>
      </c>
      <c r="C666" t="s">
        <v>119</v>
      </c>
      <c r="D666" t="s">
        <v>139</v>
      </c>
      <c r="E666" s="124" t="s">
        <v>148</v>
      </c>
    </row>
    <row r="667" spans="1:7" x14ac:dyDescent="0.25">
      <c r="A667" s="50">
        <v>2014</v>
      </c>
      <c r="C667" t="s">
        <v>161</v>
      </c>
      <c r="D667" t="s">
        <v>139</v>
      </c>
      <c r="E667" s="124" t="s">
        <v>148</v>
      </c>
      <c r="F667" s="126">
        <v>110585</v>
      </c>
    </row>
    <row r="668" spans="1:7" x14ac:dyDescent="0.25">
      <c r="A668" s="50">
        <v>2014</v>
      </c>
      <c r="C668" t="s">
        <v>162</v>
      </c>
      <c r="D668" t="s">
        <v>139</v>
      </c>
      <c r="E668" s="124" t="s">
        <v>148</v>
      </c>
    </row>
    <row r="669" spans="1:7" x14ac:dyDescent="0.25">
      <c r="A669" s="50">
        <v>2014</v>
      </c>
      <c r="C669" t="s">
        <v>116</v>
      </c>
      <c r="D669" t="s">
        <v>139</v>
      </c>
      <c r="E669" s="124" t="s">
        <v>148</v>
      </c>
      <c r="F669" s="126">
        <v>42545</v>
      </c>
    </row>
    <row r="670" spans="1:7" x14ac:dyDescent="0.25">
      <c r="A670" s="50">
        <v>2014</v>
      </c>
      <c r="C670" t="s">
        <v>155</v>
      </c>
      <c r="D670" t="s">
        <v>139</v>
      </c>
      <c r="E670" s="124" t="s">
        <v>148</v>
      </c>
      <c r="F670" s="126">
        <v>71535</v>
      </c>
    </row>
    <row r="671" spans="1:7" x14ac:dyDescent="0.25">
      <c r="A671" s="50">
        <v>2014</v>
      </c>
      <c r="C671" t="s">
        <v>156</v>
      </c>
      <c r="D671" t="s">
        <v>139</v>
      </c>
      <c r="E671" s="124" t="s">
        <v>148</v>
      </c>
      <c r="F671" s="126">
        <v>21309</v>
      </c>
    </row>
    <row r="672" spans="1:7" x14ac:dyDescent="0.25">
      <c r="A672" s="50">
        <v>2014</v>
      </c>
      <c r="C672" t="s">
        <v>157</v>
      </c>
      <c r="D672" t="s">
        <v>139</v>
      </c>
      <c r="E672" s="124" t="s">
        <v>148</v>
      </c>
      <c r="F672" s="126">
        <v>15234</v>
      </c>
    </row>
    <row r="673" spans="1:7" x14ac:dyDescent="0.25">
      <c r="A673" s="50">
        <v>2014</v>
      </c>
      <c r="C673" t="s">
        <v>183</v>
      </c>
      <c r="D673" t="s">
        <v>139</v>
      </c>
      <c r="E673" s="124" t="s">
        <v>148</v>
      </c>
      <c r="F673" s="126">
        <v>205545</v>
      </c>
    </row>
    <row r="674" spans="1:7" x14ac:dyDescent="0.25">
      <c r="A674" s="50">
        <v>2013</v>
      </c>
      <c r="B674" t="s">
        <v>176</v>
      </c>
      <c r="D674" t="s">
        <v>139</v>
      </c>
      <c r="E674" s="124" t="s">
        <v>148</v>
      </c>
      <c r="G674" s="126">
        <v>223</v>
      </c>
    </row>
    <row r="675" spans="1:7" x14ac:dyDescent="0.25">
      <c r="A675" s="50">
        <v>2013</v>
      </c>
      <c r="B675" t="s">
        <v>177</v>
      </c>
      <c r="D675" t="s">
        <v>139</v>
      </c>
      <c r="E675" s="124" t="s">
        <v>148</v>
      </c>
      <c r="G675" s="126">
        <v>879</v>
      </c>
    </row>
    <row r="676" spans="1:7" x14ac:dyDescent="0.25">
      <c r="A676" s="50">
        <v>2013</v>
      </c>
      <c r="C676" t="s">
        <v>154</v>
      </c>
      <c r="D676" t="s">
        <v>139</v>
      </c>
      <c r="E676" s="124" t="s">
        <v>148</v>
      </c>
      <c r="F676" s="126">
        <v>265517</v>
      </c>
    </row>
    <row r="677" spans="1:7" x14ac:dyDescent="0.25">
      <c r="A677" s="50">
        <v>2013</v>
      </c>
      <c r="C677" t="s">
        <v>113</v>
      </c>
      <c r="D677" t="s">
        <v>139</v>
      </c>
      <c r="E677" s="124" t="s">
        <v>148</v>
      </c>
      <c r="F677" s="126">
        <v>61632</v>
      </c>
    </row>
    <row r="678" spans="1:7" x14ac:dyDescent="0.25">
      <c r="A678" s="50">
        <v>2013</v>
      </c>
      <c r="C678" t="s">
        <v>158</v>
      </c>
      <c r="D678" t="s">
        <v>139</v>
      </c>
      <c r="E678" s="124" t="s">
        <v>148</v>
      </c>
      <c r="F678" s="126">
        <v>94962</v>
      </c>
    </row>
    <row r="679" spans="1:7" x14ac:dyDescent="0.25">
      <c r="A679" s="50">
        <v>2013</v>
      </c>
      <c r="C679" t="s">
        <v>159</v>
      </c>
      <c r="D679" t="s">
        <v>139</v>
      </c>
      <c r="E679" s="124" t="s">
        <v>148</v>
      </c>
    </row>
    <row r="680" spans="1:7" x14ac:dyDescent="0.25">
      <c r="A680" s="50">
        <v>2013</v>
      </c>
      <c r="C680" t="s">
        <v>160</v>
      </c>
      <c r="D680" t="s">
        <v>139</v>
      </c>
      <c r="E680" s="124" t="s">
        <v>148</v>
      </c>
    </row>
    <row r="681" spans="1:7" x14ac:dyDescent="0.25">
      <c r="A681" s="50">
        <v>2013</v>
      </c>
      <c r="C681" t="s">
        <v>120</v>
      </c>
      <c r="D681" t="s">
        <v>139</v>
      </c>
      <c r="E681" s="124" t="s">
        <v>148</v>
      </c>
      <c r="F681" s="126">
        <v>17374</v>
      </c>
    </row>
    <row r="682" spans="1:7" x14ac:dyDescent="0.25">
      <c r="A682" s="50">
        <v>2013</v>
      </c>
      <c r="C682" t="s">
        <v>119</v>
      </c>
      <c r="D682" t="s">
        <v>139</v>
      </c>
      <c r="E682" s="124" t="s">
        <v>148</v>
      </c>
    </row>
    <row r="683" spans="1:7" x14ac:dyDescent="0.25">
      <c r="A683" s="50">
        <v>2013</v>
      </c>
      <c r="C683" t="s">
        <v>161</v>
      </c>
      <c r="D683" t="s">
        <v>139</v>
      </c>
      <c r="E683" s="124" t="s">
        <v>148</v>
      </c>
      <c r="F683" s="126">
        <v>109490</v>
      </c>
    </row>
    <row r="684" spans="1:7" x14ac:dyDescent="0.25">
      <c r="A684" s="50">
        <v>2013</v>
      </c>
      <c r="C684" t="s">
        <v>162</v>
      </c>
      <c r="D684" t="s">
        <v>139</v>
      </c>
      <c r="E684" s="124" t="s">
        <v>148</v>
      </c>
    </row>
    <row r="685" spans="1:7" x14ac:dyDescent="0.25">
      <c r="A685" s="50">
        <v>2013</v>
      </c>
      <c r="C685" t="s">
        <v>116</v>
      </c>
      <c r="D685" t="s">
        <v>139</v>
      </c>
      <c r="E685" s="124" t="s">
        <v>148</v>
      </c>
      <c r="F685" s="126">
        <v>45257</v>
      </c>
    </row>
    <row r="686" spans="1:7" x14ac:dyDescent="0.25">
      <c r="A686" s="50">
        <v>2013</v>
      </c>
      <c r="C686" t="s">
        <v>155</v>
      </c>
      <c r="D686" t="s">
        <v>139</v>
      </c>
      <c r="E686" s="124" t="s">
        <v>148</v>
      </c>
      <c r="F686" s="126">
        <v>74432</v>
      </c>
    </row>
    <row r="687" spans="1:7" x14ac:dyDescent="0.25">
      <c r="A687" s="50">
        <v>2013</v>
      </c>
      <c r="C687" t="s">
        <v>156</v>
      </c>
      <c r="D687" t="s">
        <v>139</v>
      </c>
      <c r="E687" s="124" t="s">
        <v>148</v>
      </c>
      <c r="F687" s="126">
        <v>21017</v>
      </c>
    </row>
    <row r="688" spans="1:7" x14ac:dyDescent="0.25">
      <c r="A688" s="50">
        <v>2013</v>
      </c>
      <c r="C688" t="s">
        <v>157</v>
      </c>
      <c r="D688" t="s">
        <v>139</v>
      </c>
      <c r="E688" s="124" t="s">
        <v>148</v>
      </c>
      <c r="F688" s="126">
        <v>15185</v>
      </c>
    </row>
    <row r="689" spans="1:7" x14ac:dyDescent="0.25">
      <c r="A689" s="50">
        <v>2013</v>
      </c>
      <c r="C689" t="s">
        <v>183</v>
      </c>
      <c r="D689" t="s">
        <v>139</v>
      </c>
      <c r="E689" s="124" t="s">
        <v>148</v>
      </c>
      <c r="F689" s="126">
        <v>174135</v>
      </c>
    </row>
    <row r="690" spans="1:7" x14ac:dyDescent="0.25">
      <c r="A690" s="50">
        <v>2012</v>
      </c>
      <c r="B690" t="s">
        <v>176</v>
      </c>
      <c r="D690" t="s">
        <v>139</v>
      </c>
      <c r="E690" s="124" t="s">
        <v>148</v>
      </c>
      <c r="G690" s="126">
        <v>302</v>
      </c>
    </row>
    <row r="691" spans="1:7" x14ac:dyDescent="0.25">
      <c r="A691" s="50">
        <v>2012</v>
      </c>
      <c r="B691" t="s">
        <v>177</v>
      </c>
      <c r="D691" t="s">
        <v>139</v>
      </c>
      <c r="E691" s="124" t="s">
        <v>148</v>
      </c>
      <c r="G691" s="126">
        <v>882</v>
      </c>
    </row>
    <row r="692" spans="1:7" x14ac:dyDescent="0.25">
      <c r="A692" s="50">
        <v>2012</v>
      </c>
      <c r="C692" t="s">
        <v>154</v>
      </c>
      <c r="D692" t="s">
        <v>139</v>
      </c>
      <c r="E692" s="124" t="s">
        <v>148</v>
      </c>
      <c r="F692" s="126">
        <v>235525</v>
      </c>
    </row>
    <row r="693" spans="1:7" x14ac:dyDescent="0.25">
      <c r="A693" s="50">
        <v>2012</v>
      </c>
      <c r="C693" t="s">
        <v>113</v>
      </c>
      <c r="D693" t="s">
        <v>139</v>
      </c>
      <c r="E693" s="124" t="s">
        <v>148</v>
      </c>
      <c r="F693" s="126">
        <v>60019</v>
      </c>
    </row>
    <row r="694" spans="1:7" x14ac:dyDescent="0.25">
      <c r="A694" s="50">
        <v>2012</v>
      </c>
      <c r="C694" t="s">
        <v>158</v>
      </c>
      <c r="D694" t="s">
        <v>139</v>
      </c>
      <c r="E694" s="124" t="s">
        <v>148</v>
      </c>
      <c r="F694" s="126">
        <v>93040</v>
      </c>
    </row>
    <row r="695" spans="1:7" x14ac:dyDescent="0.25">
      <c r="A695" s="50">
        <v>2012</v>
      </c>
      <c r="C695" t="s">
        <v>159</v>
      </c>
      <c r="D695" t="s">
        <v>139</v>
      </c>
      <c r="E695" s="124" t="s">
        <v>148</v>
      </c>
    </row>
    <row r="696" spans="1:7" x14ac:dyDescent="0.25">
      <c r="A696" s="50">
        <v>2012</v>
      </c>
      <c r="C696" t="s">
        <v>160</v>
      </c>
      <c r="D696" t="s">
        <v>139</v>
      </c>
      <c r="E696" s="124" t="s">
        <v>148</v>
      </c>
    </row>
    <row r="697" spans="1:7" x14ac:dyDescent="0.25">
      <c r="A697" s="50">
        <v>2012</v>
      </c>
      <c r="C697" t="s">
        <v>120</v>
      </c>
      <c r="D697" t="s">
        <v>139</v>
      </c>
      <c r="E697" s="124" t="s">
        <v>148</v>
      </c>
      <c r="F697" s="126">
        <v>16387</v>
      </c>
    </row>
    <row r="698" spans="1:7" x14ac:dyDescent="0.25">
      <c r="A698" s="50">
        <v>2012</v>
      </c>
      <c r="C698" t="s">
        <v>119</v>
      </c>
      <c r="D698" t="s">
        <v>139</v>
      </c>
      <c r="E698" s="124" t="s">
        <v>148</v>
      </c>
    </row>
    <row r="699" spans="1:7" x14ac:dyDescent="0.25">
      <c r="A699" s="50">
        <v>2012</v>
      </c>
      <c r="C699" t="s">
        <v>161</v>
      </c>
      <c r="D699" t="s">
        <v>139</v>
      </c>
      <c r="E699" s="124" t="s">
        <v>148</v>
      </c>
      <c r="F699" s="126">
        <v>93447</v>
      </c>
    </row>
    <row r="700" spans="1:7" x14ac:dyDescent="0.25">
      <c r="A700" s="50">
        <v>2012</v>
      </c>
      <c r="C700" t="s">
        <v>162</v>
      </c>
      <c r="D700" t="s">
        <v>139</v>
      </c>
      <c r="E700" s="124" t="s">
        <v>148</v>
      </c>
    </row>
    <row r="701" spans="1:7" x14ac:dyDescent="0.25">
      <c r="A701" s="50">
        <v>2012</v>
      </c>
      <c r="C701" t="s">
        <v>116</v>
      </c>
      <c r="D701" t="s">
        <v>139</v>
      </c>
      <c r="E701" s="124" t="s">
        <v>148</v>
      </c>
      <c r="F701" s="126">
        <v>42623</v>
      </c>
    </row>
    <row r="702" spans="1:7" x14ac:dyDescent="0.25">
      <c r="A702" s="50">
        <v>2012</v>
      </c>
      <c r="C702" t="s">
        <v>155</v>
      </c>
      <c r="D702" t="s">
        <v>139</v>
      </c>
      <c r="E702" s="124" t="s">
        <v>148</v>
      </c>
      <c r="F702" s="126">
        <v>71070</v>
      </c>
    </row>
    <row r="703" spans="1:7" x14ac:dyDescent="0.25">
      <c r="A703" s="50">
        <v>2012</v>
      </c>
      <c r="C703" t="s">
        <v>156</v>
      </c>
      <c r="D703" t="s">
        <v>139</v>
      </c>
      <c r="E703" s="124" t="s">
        <v>148</v>
      </c>
      <c r="F703" s="126">
        <v>18322</v>
      </c>
    </row>
    <row r="704" spans="1:7" x14ac:dyDescent="0.25">
      <c r="A704" s="50">
        <v>2012</v>
      </c>
      <c r="C704" t="s">
        <v>157</v>
      </c>
      <c r="D704" t="s">
        <v>139</v>
      </c>
      <c r="E704" s="124" t="s">
        <v>148</v>
      </c>
      <c r="F704" s="126">
        <v>13415</v>
      </c>
    </row>
    <row r="705" spans="1:7" x14ac:dyDescent="0.25">
      <c r="A705" s="50">
        <v>2012</v>
      </c>
      <c r="C705" t="s">
        <v>183</v>
      </c>
      <c r="D705" t="s">
        <v>139</v>
      </c>
      <c r="E705" s="124" t="s">
        <v>148</v>
      </c>
      <c r="F705" s="126">
        <v>238152</v>
      </c>
    </row>
    <row r="706" spans="1:7" x14ac:dyDescent="0.25">
      <c r="A706" s="50">
        <v>2011</v>
      </c>
      <c r="B706" t="s">
        <v>176</v>
      </c>
      <c r="D706" t="s">
        <v>139</v>
      </c>
      <c r="E706" s="124" t="s">
        <v>148</v>
      </c>
      <c r="G706" s="126">
        <v>362</v>
      </c>
    </row>
    <row r="707" spans="1:7" x14ac:dyDescent="0.25">
      <c r="A707" s="50">
        <v>2011</v>
      </c>
      <c r="B707" t="s">
        <v>177</v>
      </c>
      <c r="D707" t="s">
        <v>139</v>
      </c>
      <c r="E707" s="124" t="s">
        <v>148</v>
      </c>
      <c r="G707" s="126">
        <v>903</v>
      </c>
    </row>
    <row r="708" spans="1:7" x14ac:dyDescent="0.25">
      <c r="A708" s="50">
        <v>2011</v>
      </c>
      <c r="C708" t="s">
        <v>154</v>
      </c>
      <c r="D708" t="s">
        <v>139</v>
      </c>
      <c r="E708" s="124" t="s">
        <v>148</v>
      </c>
      <c r="F708" s="126">
        <v>213208</v>
      </c>
    </row>
    <row r="709" spans="1:7" x14ac:dyDescent="0.25">
      <c r="A709" s="50">
        <v>2011</v>
      </c>
      <c r="C709" t="s">
        <v>113</v>
      </c>
      <c r="D709" t="s">
        <v>139</v>
      </c>
      <c r="E709" s="124" t="s">
        <v>148</v>
      </c>
      <c r="F709" s="126">
        <v>59419</v>
      </c>
    </row>
    <row r="710" spans="1:7" x14ac:dyDescent="0.25">
      <c r="A710" s="50">
        <v>2011</v>
      </c>
      <c r="C710" t="s">
        <v>158</v>
      </c>
      <c r="D710" t="s">
        <v>139</v>
      </c>
      <c r="E710" s="124" t="s">
        <v>148</v>
      </c>
      <c r="F710" s="126">
        <v>85118</v>
      </c>
    </row>
    <row r="711" spans="1:7" x14ac:dyDescent="0.25">
      <c r="A711" s="50">
        <v>2011</v>
      </c>
      <c r="C711" t="s">
        <v>159</v>
      </c>
      <c r="D711" t="s">
        <v>139</v>
      </c>
      <c r="E711" s="124" t="s">
        <v>148</v>
      </c>
    </row>
    <row r="712" spans="1:7" x14ac:dyDescent="0.25">
      <c r="A712" s="50">
        <v>2011</v>
      </c>
      <c r="C712" t="s">
        <v>160</v>
      </c>
      <c r="D712" t="s">
        <v>139</v>
      </c>
      <c r="E712" s="124" t="s">
        <v>148</v>
      </c>
    </row>
    <row r="713" spans="1:7" x14ac:dyDescent="0.25">
      <c r="A713" s="50">
        <v>2011</v>
      </c>
      <c r="C713" t="s">
        <v>120</v>
      </c>
      <c r="D713" t="s">
        <v>139</v>
      </c>
      <c r="E713" s="124" t="s">
        <v>148</v>
      </c>
      <c r="F713" s="126">
        <v>15479</v>
      </c>
    </row>
    <row r="714" spans="1:7" x14ac:dyDescent="0.25">
      <c r="A714" s="50">
        <v>2011</v>
      </c>
      <c r="C714" t="s">
        <v>119</v>
      </c>
      <c r="D714" t="s">
        <v>139</v>
      </c>
      <c r="E714" s="124" t="s">
        <v>148</v>
      </c>
    </row>
    <row r="715" spans="1:7" x14ac:dyDescent="0.25">
      <c r="A715" s="50">
        <v>2011</v>
      </c>
      <c r="C715" t="s">
        <v>161</v>
      </c>
      <c r="D715" t="s">
        <v>139</v>
      </c>
      <c r="E715" s="124" t="s">
        <v>148</v>
      </c>
      <c r="F715" s="126">
        <v>88982</v>
      </c>
    </row>
    <row r="716" spans="1:7" x14ac:dyDescent="0.25">
      <c r="A716" s="50">
        <v>2011</v>
      </c>
      <c r="C716" t="s">
        <v>162</v>
      </c>
      <c r="D716" t="s">
        <v>139</v>
      </c>
      <c r="E716" s="124" t="s">
        <v>148</v>
      </c>
    </row>
    <row r="717" spans="1:7" x14ac:dyDescent="0.25">
      <c r="A717" s="50">
        <v>2011</v>
      </c>
      <c r="C717" t="s">
        <v>116</v>
      </c>
      <c r="D717" t="s">
        <v>139</v>
      </c>
      <c r="E717" s="124" t="s">
        <v>148</v>
      </c>
      <c r="F717" s="126">
        <v>39422</v>
      </c>
    </row>
    <row r="718" spans="1:7" x14ac:dyDescent="0.25">
      <c r="A718" s="50">
        <v>2011</v>
      </c>
      <c r="C718" t="s">
        <v>155</v>
      </c>
      <c r="D718" t="s">
        <v>139</v>
      </c>
      <c r="E718" s="124" t="s">
        <v>148</v>
      </c>
      <c r="F718" s="126">
        <v>64844</v>
      </c>
    </row>
    <row r="719" spans="1:7" x14ac:dyDescent="0.25">
      <c r="A719" s="50">
        <v>2011</v>
      </c>
      <c r="C719" t="s">
        <v>156</v>
      </c>
      <c r="D719" t="s">
        <v>139</v>
      </c>
      <c r="E719" s="124" t="s">
        <v>148</v>
      </c>
      <c r="F719" s="126">
        <v>16881</v>
      </c>
    </row>
    <row r="720" spans="1:7" x14ac:dyDescent="0.25">
      <c r="A720" s="50">
        <v>2011</v>
      </c>
      <c r="C720" t="s">
        <v>157</v>
      </c>
      <c r="D720" t="s">
        <v>139</v>
      </c>
      <c r="E720" s="124" t="s">
        <v>148</v>
      </c>
      <c r="F720" s="126">
        <v>13317</v>
      </c>
    </row>
    <row r="721" spans="1:7" x14ac:dyDescent="0.25">
      <c r="A721" s="50">
        <v>2011</v>
      </c>
      <c r="C721" t="s">
        <v>183</v>
      </c>
      <c r="D721" t="s">
        <v>139</v>
      </c>
      <c r="E721" s="124" t="s">
        <v>148</v>
      </c>
      <c r="F721" s="126">
        <v>306330</v>
      </c>
    </row>
    <row r="722" spans="1:7" x14ac:dyDescent="0.25">
      <c r="A722" s="50">
        <v>2015</v>
      </c>
      <c r="B722" t="s">
        <v>176</v>
      </c>
      <c r="D722" t="s">
        <v>131</v>
      </c>
      <c r="E722" s="124" t="s">
        <v>149</v>
      </c>
      <c r="G722" s="126">
        <v>303</v>
      </c>
    </row>
    <row r="723" spans="1:7" x14ac:dyDescent="0.25">
      <c r="A723" s="50">
        <v>2015</v>
      </c>
      <c r="B723" t="s">
        <v>177</v>
      </c>
      <c r="D723" t="s">
        <v>131</v>
      </c>
      <c r="E723" s="124" t="s">
        <v>149</v>
      </c>
      <c r="G723" s="126">
        <v>4739</v>
      </c>
    </row>
    <row r="724" spans="1:7" x14ac:dyDescent="0.25">
      <c r="A724" s="50">
        <v>2015</v>
      </c>
      <c r="C724" t="s">
        <v>154</v>
      </c>
      <c r="D724" t="s">
        <v>131</v>
      </c>
      <c r="E724" s="124" t="s">
        <v>149</v>
      </c>
      <c r="F724" s="126">
        <v>1680148</v>
      </c>
    </row>
    <row r="725" spans="1:7" x14ac:dyDescent="0.25">
      <c r="A725" s="50">
        <v>2015</v>
      </c>
      <c r="C725" t="s">
        <v>113</v>
      </c>
      <c r="D725" t="s">
        <v>131</v>
      </c>
      <c r="E725" s="124" t="s">
        <v>149</v>
      </c>
      <c r="F725" s="126">
        <v>407637</v>
      </c>
    </row>
    <row r="726" spans="1:7" x14ac:dyDescent="0.25">
      <c r="A726" s="50">
        <v>2015</v>
      </c>
      <c r="C726" t="s">
        <v>158</v>
      </c>
      <c r="D726" t="s">
        <v>131</v>
      </c>
      <c r="E726" s="124" t="s">
        <v>149</v>
      </c>
      <c r="F726" s="126">
        <v>422950</v>
      </c>
    </row>
    <row r="727" spans="1:7" x14ac:dyDescent="0.25">
      <c r="A727" s="50">
        <v>2015</v>
      </c>
      <c r="C727" t="s">
        <v>159</v>
      </c>
      <c r="D727" t="s">
        <v>131</v>
      </c>
      <c r="E727" s="124" t="s">
        <v>149</v>
      </c>
      <c r="F727" s="126">
        <v>8455</v>
      </c>
    </row>
    <row r="728" spans="1:7" x14ac:dyDescent="0.25">
      <c r="A728" s="50">
        <v>2015</v>
      </c>
      <c r="C728" t="s">
        <v>160</v>
      </c>
      <c r="D728" t="s">
        <v>131</v>
      </c>
      <c r="E728" s="124" t="s">
        <v>149</v>
      </c>
    </row>
    <row r="729" spans="1:7" x14ac:dyDescent="0.25">
      <c r="A729" s="50">
        <v>2015</v>
      </c>
      <c r="C729" t="s">
        <v>120</v>
      </c>
      <c r="D729" t="s">
        <v>131</v>
      </c>
      <c r="E729" s="124" t="s">
        <v>149</v>
      </c>
    </row>
    <row r="730" spans="1:7" x14ac:dyDescent="0.25">
      <c r="A730" s="50">
        <v>2015</v>
      </c>
      <c r="C730" t="s">
        <v>119</v>
      </c>
      <c r="D730" t="s">
        <v>131</v>
      </c>
      <c r="E730" s="124" t="s">
        <v>149</v>
      </c>
      <c r="F730" s="126">
        <v>63889</v>
      </c>
    </row>
    <row r="731" spans="1:7" x14ac:dyDescent="0.25">
      <c r="A731" s="50">
        <v>2015</v>
      </c>
      <c r="C731" t="s">
        <v>161</v>
      </c>
      <c r="D731" t="s">
        <v>131</v>
      </c>
      <c r="E731" s="124" t="s">
        <v>149</v>
      </c>
      <c r="F731" s="126">
        <v>40862</v>
      </c>
    </row>
    <row r="732" spans="1:7" x14ac:dyDescent="0.25">
      <c r="A732" s="50">
        <v>2015</v>
      </c>
      <c r="C732" t="s">
        <v>162</v>
      </c>
      <c r="D732" t="s">
        <v>131</v>
      </c>
      <c r="E732" s="124" t="s">
        <v>149</v>
      </c>
    </row>
    <row r="733" spans="1:7" x14ac:dyDescent="0.25">
      <c r="A733" s="50">
        <v>2015</v>
      </c>
      <c r="C733" t="s">
        <v>116</v>
      </c>
      <c r="D733" t="s">
        <v>131</v>
      </c>
      <c r="E733" s="124" t="s">
        <v>149</v>
      </c>
      <c r="F733" s="126">
        <v>76351</v>
      </c>
    </row>
    <row r="734" spans="1:7" x14ac:dyDescent="0.25">
      <c r="A734" s="50">
        <v>2015</v>
      </c>
      <c r="C734" t="s">
        <v>155</v>
      </c>
      <c r="D734" t="s">
        <v>131</v>
      </c>
      <c r="E734" s="124" t="s">
        <v>149</v>
      </c>
      <c r="F734" s="126">
        <v>387320</v>
      </c>
    </row>
    <row r="735" spans="1:7" x14ac:dyDescent="0.25">
      <c r="A735" s="50">
        <v>2015</v>
      </c>
      <c r="C735" t="s">
        <v>156</v>
      </c>
      <c r="D735" t="s">
        <v>131</v>
      </c>
      <c r="E735" s="124" t="s">
        <v>149</v>
      </c>
    </row>
    <row r="736" spans="1:7" x14ac:dyDescent="0.25">
      <c r="A736" s="50">
        <v>2015</v>
      </c>
      <c r="C736" t="s">
        <v>157</v>
      </c>
      <c r="D736" t="s">
        <v>131</v>
      </c>
      <c r="E736" s="124" t="s">
        <v>149</v>
      </c>
    </row>
    <row r="737" spans="1:7" x14ac:dyDescent="0.25">
      <c r="A737" s="50">
        <v>2015</v>
      </c>
      <c r="C737" t="s">
        <v>183</v>
      </c>
      <c r="D737" t="s">
        <v>131</v>
      </c>
      <c r="E737" s="124" t="s">
        <v>149</v>
      </c>
      <c r="F737" s="126">
        <v>1651388</v>
      </c>
    </row>
    <row r="738" spans="1:7" x14ac:dyDescent="0.25">
      <c r="A738" s="50">
        <v>2014</v>
      </c>
      <c r="B738" t="s">
        <v>176</v>
      </c>
      <c r="D738" t="s">
        <v>131</v>
      </c>
      <c r="E738" s="124" t="s">
        <v>149</v>
      </c>
      <c r="G738" s="126">
        <v>339</v>
      </c>
    </row>
    <row r="739" spans="1:7" x14ac:dyDescent="0.25">
      <c r="A739" s="50">
        <v>2014</v>
      </c>
      <c r="B739" t="s">
        <v>177</v>
      </c>
      <c r="D739" t="s">
        <v>131</v>
      </c>
      <c r="E739" s="124" t="s">
        <v>149</v>
      </c>
      <c r="G739" s="126">
        <v>4744</v>
      </c>
    </row>
    <row r="740" spans="1:7" x14ac:dyDescent="0.25">
      <c r="A740" s="50">
        <v>2014</v>
      </c>
      <c r="C740" t="s">
        <v>154</v>
      </c>
      <c r="D740" t="s">
        <v>131</v>
      </c>
      <c r="E740" s="124" t="s">
        <v>149</v>
      </c>
      <c r="F740" s="126">
        <v>1976477</v>
      </c>
    </row>
    <row r="741" spans="1:7" x14ac:dyDescent="0.25">
      <c r="A741" s="50">
        <v>2014</v>
      </c>
      <c r="C741" t="s">
        <v>113</v>
      </c>
      <c r="D741" t="s">
        <v>131</v>
      </c>
      <c r="E741" s="124" t="s">
        <v>149</v>
      </c>
      <c r="F741" s="126">
        <v>473175</v>
      </c>
    </row>
    <row r="742" spans="1:7" x14ac:dyDescent="0.25">
      <c r="A742" s="50">
        <v>2014</v>
      </c>
      <c r="C742" t="s">
        <v>158</v>
      </c>
      <c r="D742" t="s">
        <v>131</v>
      </c>
      <c r="E742" s="124" t="s">
        <v>149</v>
      </c>
      <c r="F742" s="126">
        <v>561572</v>
      </c>
    </row>
    <row r="743" spans="1:7" x14ac:dyDescent="0.25">
      <c r="A743" s="50">
        <v>2014</v>
      </c>
      <c r="C743" t="s">
        <v>159</v>
      </c>
      <c r="D743" t="s">
        <v>131</v>
      </c>
      <c r="E743" s="124" t="s">
        <v>149</v>
      </c>
      <c r="F743" s="126">
        <v>11016</v>
      </c>
    </row>
    <row r="744" spans="1:7" x14ac:dyDescent="0.25">
      <c r="A744" s="50">
        <v>2014</v>
      </c>
      <c r="C744" t="s">
        <v>160</v>
      </c>
      <c r="D744" t="s">
        <v>131</v>
      </c>
      <c r="E744" s="124" t="s">
        <v>149</v>
      </c>
    </row>
    <row r="745" spans="1:7" x14ac:dyDescent="0.25">
      <c r="A745" s="50">
        <v>2014</v>
      </c>
      <c r="C745" t="s">
        <v>120</v>
      </c>
      <c r="D745" t="s">
        <v>131</v>
      </c>
      <c r="E745" s="124" t="s">
        <v>149</v>
      </c>
      <c r="F745" s="126">
        <v>60761</v>
      </c>
    </row>
    <row r="746" spans="1:7" x14ac:dyDescent="0.25">
      <c r="A746" s="50">
        <v>2014</v>
      </c>
      <c r="C746" t="s">
        <v>119</v>
      </c>
      <c r="D746" t="s">
        <v>131</v>
      </c>
      <c r="E746" s="124" t="s">
        <v>149</v>
      </c>
      <c r="F746" s="126">
        <v>59002</v>
      </c>
    </row>
    <row r="747" spans="1:7" x14ac:dyDescent="0.25">
      <c r="A747" s="50">
        <v>2014</v>
      </c>
      <c r="C747" t="s">
        <v>161</v>
      </c>
      <c r="D747" t="s">
        <v>131</v>
      </c>
      <c r="E747" s="124" t="s">
        <v>149</v>
      </c>
      <c r="F747" s="126">
        <v>40061</v>
      </c>
    </row>
    <row r="748" spans="1:7" x14ac:dyDescent="0.25">
      <c r="A748" s="50">
        <v>2014</v>
      </c>
      <c r="C748" t="s">
        <v>162</v>
      </c>
      <c r="D748" t="s">
        <v>131</v>
      </c>
      <c r="E748" s="124" t="s">
        <v>149</v>
      </c>
    </row>
    <row r="749" spans="1:7" x14ac:dyDescent="0.25">
      <c r="A749" s="50">
        <v>2014</v>
      </c>
      <c r="C749" t="s">
        <v>116</v>
      </c>
      <c r="D749" t="s">
        <v>131</v>
      </c>
      <c r="E749" s="124" t="s">
        <v>149</v>
      </c>
      <c r="F749" s="126">
        <v>63119</v>
      </c>
    </row>
    <row r="750" spans="1:7" x14ac:dyDescent="0.25">
      <c r="A750" s="50">
        <v>2014</v>
      </c>
      <c r="C750" t="s">
        <v>155</v>
      </c>
      <c r="D750" t="s">
        <v>131</v>
      </c>
      <c r="E750" s="124" t="s">
        <v>149</v>
      </c>
      <c r="F750" s="126">
        <v>374385</v>
      </c>
    </row>
    <row r="751" spans="1:7" x14ac:dyDescent="0.25">
      <c r="A751" s="50">
        <v>2014</v>
      </c>
      <c r="C751" t="s">
        <v>156</v>
      </c>
      <c r="D751" t="s">
        <v>131</v>
      </c>
      <c r="E751" s="124" t="s">
        <v>149</v>
      </c>
    </row>
    <row r="752" spans="1:7" x14ac:dyDescent="0.25">
      <c r="A752" s="50">
        <v>2014</v>
      </c>
      <c r="C752" t="s">
        <v>157</v>
      </c>
      <c r="D752" t="s">
        <v>131</v>
      </c>
      <c r="E752" s="124" t="s">
        <v>149</v>
      </c>
    </row>
    <row r="753" spans="1:7" x14ac:dyDescent="0.25">
      <c r="A753" s="50">
        <v>2014</v>
      </c>
      <c r="C753" t="s">
        <v>183</v>
      </c>
      <c r="D753" t="s">
        <v>131</v>
      </c>
      <c r="E753" s="124" t="s">
        <v>149</v>
      </c>
      <c r="F753" s="126">
        <v>1124432</v>
      </c>
    </row>
    <row r="754" spans="1:7" x14ac:dyDescent="0.25">
      <c r="A754" s="50">
        <v>2013</v>
      </c>
      <c r="B754" t="s">
        <v>176</v>
      </c>
      <c r="D754" t="s">
        <v>131</v>
      </c>
      <c r="E754" s="124" t="s">
        <v>149</v>
      </c>
      <c r="G754" s="126">
        <v>283</v>
      </c>
    </row>
    <row r="755" spans="1:7" x14ac:dyDescent="0.25">
      <c r="A755" s="50">
        <v>2013</v>
      </c>
      <c r="B755" t="s">
        <v>177</v>
      </c>
      <c r="D755" t="s">
        <v>131</v>
      </c>
      <c r="E755" s="124" t="s">
        <v>149</v>
      </c>
      <c r="G755" s="126">
        <v>4877</v>
      </c>
    </row>
    <row r="756" spans="1:7" x14ac:dyDescent="0.25">
      <c r="A756" s="50">
        <v>2013</v>
      </c>
      <c r="C756" t="s">
        <v>154</v>
      </c>
      <c r="D756" t="s">
        <v>131</v>
      </c>
      <c r="E756" s="124" t="s">
        <v>149</v>
      </c>
      <c r="F756" s="126">
        <v>1951902</v>
      </c>
    </row>
    <row r="757" spans="1:7" x14ac:dyDescent="0.25">
      <c r="A757" s="50">
        <v>2013</v>
      </c>
      <c r="C757" t="s">
        <v>113</v>
      </c>
      <c r="D757" t="s">
        <v>131</v>
      </c>
      <c r="E757" s="124" t="s">
        <v>149</v>
      </c>
      <c r="F757" s="126">
        <v>463323</v>
      </c>
    </row>
    <row r="758" spans="1:7" x14ac:dyDescent="0.25">
      <c r="A758" s="50">
        <v>2013</v>
      </c>
      <c r="C758" t="s">
        <v>158</v>
      </c>
      <c r="D758" t="s">
        <v>131</v>
      </c>
      <c r="E758" s="124" t="s">
        <v>149</v>
      </c>
      <c r="F758" s="126">
        <v>541737</v>
      </c>
    </row>
    <row r="759" spans="1:7" x14ac:dyDescent="0.25">
      <c r="A759" s="50">
        <v>2013</v>
      </c>
      <c r="C759" t="s">
        <v>159</v>
      </c>
      <c r="D759" t="s">
        <v>131</v>
      </c>
      <c r="E759" s="124" t="s">
        <v>149</v>
      </c>
      <c r="F759" s="126">
        <v>11477</v>
      </c>
    </row>
    <row r="760" spans="1:7" x14ac:dyDescent="0.25">
      <c r="A760" s="50">
        <v>2013</v>
      </c>
      <c r="C760" t="s">
        <v>160</v>
      </c>
      <c r="D760" t="s">
        <v>131</v>
      </c>
      <c r="E760" s="124" t="s">
        <v>149</v>
      </c>
    </row>
    <row r="761" spans="1:7" x14ac:dyDescent="0.25">
      <c r="A761" s="50">
        <v>2013</v>
      </c>
      <c r="C761" t="s">
        <v>120</v>
      </c>
      <c r="D761" t="s">
        <v>131</v>
      </c>
      <c r="E761" s="124" t="s">
        <v>149</v>
      </c>
      <c r="F761" s="126">
        <v>54373</v>
      </c>
    </row>
    <row r="762" spans="1:7" x14ac:dyDescent="0.25">
      <c r="A762" s="50">
        <v>2013</v>
      </c>
      <c r="C762" t="s">
        <v>119</v>
      </c>
      <c r="D762" t="s">
        <v>131</v>
      </c>
      <c r="E762" s="124" t="s">
        <v>149</v>
      </c>
      <c r="F762" s="126">
        <v>58513</v>
      </c>
    </row>
    <row r="763" spans="1:7" x14ac:dyDescent="0.25">
      <c r="A763" s="50">
        <v>2013</v>
      </c>
      <c r="C763" t="s">
        <v>161</v>
      </c>
      <c r="D763" t="s">
        <v>131</v>
      </c>
      <c r="E763" s="124" t="s">
        <v>149</v>
      </c>
      <c r="F763" s="126">
        <v>39664</v>
      </c>
    </row>
    <row r="764" spans="1:7" x14ac:dyDescent="0.25">
      <c r="A764" s="50">
        <v>2013</v>
      </c>
      <c r="C764" t="s">
        <v>162</v>
      </c>
      <c r="D764" t="s">
        <v>131</v>
      </c>
      <c r="E764" s="124" t="s">
        <v>149</v>
      </c>
    </row>
    <row r="765" spans="1:7" x14ac:dyDescent="0.25">
      <c r="A765" s="50">
        <v>2013</v>
      </c>
      <c r="C765" t="s">
        <v>116</v>
      </c>
      <c r="D765" t="s">
        <v>131</v>
      </c>
      <c r="E765" s="124" t="s">
        <v>149</v>
      </c>
      <c r="F765" s="126">
        <v>63551</v>
      </c>
    </row>
    <row r="766" spans="1:7" x14ac:dyDescent="0.25">
      <c r="A766" s="50">
        <v>2013</v>
      </c>
      <c r="C766" t="s">
        <v>155</v>
      </c>
      <c r="D766" t="s">
        <v>131</v>
      </c>
      <c r="E766" s="124" t="s">
        <v>149</v>
      </c>
      <c r="F766" s="126">
        <v>374351</v>
      </c>
    </row>
    <row r="767" spans="1:7" x14ac:dyDescent="0.25">
      <c r="A767" s="50">
        <v>2013</v>
      </c>
      <c r="C767" t="s">
        <v>156</v>
      </c>
      <c r="D767" t="s">
        <v>131</v>
      </c>
      <c r="E767" s="124" t="s">
        <v>149</v>
      </c>
    </row>
    <row r="768" spans="1:7" x14ac:dyDescent="0.25">
      <c r="A768" s="50">
        <v>2013</v>
      </c>
      <c r="C768" t="s">
        <v>157</v>
      </c>
      <c r="D768" t="s">
        <v>131</v>
      </c>
      <c r="E768" s="124" t="s">
        <v>149</v>
      </c>
    </row>
    <row r="769" spans="1:7" x14ac:dyDescent="0.25">
      <c r="A769" s="50">
        <v>2013</v>
      </c>
      <c r="C769" t="s">
        <v>183</v>
      </c>
      <c r="D769" t="s">
        <v>131</v>
      </c>
      <c r="E769" s="124" t="s">
        <v>149</v>
      </c>
      <c r="F769" s="126">
        <v>1317616</v>
      </c>
    </row>
    <row r="770" spans="1:7" x14ac:dyDescent="0.25">
      <c r="A770" s="50">
        <v>2012</v>
      </c>
      <c r="B770" t="s">
        <v>176</v>
      </c>
      <c r="D770" t="s">
        <v>131</v>
      </c>
      <c r="E770" s="124" t="s">
        <v>149</v>
      </c>
      <c r="G770" s="126">
        <v>494</v>
      </c>
    </row>
    <row r="771" spans="1:7" x14ac:dyDescent="0.25">
      <c r="A771" s="50">
        <v>2012</v>
      </c>
      <c r="B771" t="s">
        <v>177</v>
      </c>
      <c r="D771" t="s">
        <v>131</v>
      </c>
      <c r="E771" s="124" t="s">
        <v>149</v>
      </c>
      <c r="G771" s="126">
        <v>4313</v>
      </c>
    </row>
    <row r="772" spans="1:7" x14ac:dyDescent="0.25">
      <c r="A772" s="50">
        <v>2012</v>
      </c>
      <c r="C772" t="s">
        <v>154</v>
      </c>
      <c r="D772" t="s">
        <v>131</v>
      </c>
      <c r="E772" s="124" t="s">
        <v>149</v>
      </c>
      <c r="F772" s="126">
        <v>1810535</v>
      </c>
    </row>
    <row r="773" spans="1:7" x14ac:dyDescent="0.25">
      <c r="A773" s="50">
        <v>2012</v>
      </c>
      <c r="C773" t="s">
        <v>113</v>
      </c>
      <c r="D773" t="s">
        <v>131</v>
      </c>
      <c r="E773" s="124" t="s">
        <v>149</v>
      </c>
      <c r="F773" s="126">
        <v>446169</v>
      </c>
    </row>
    <row r="774" spans="1:7" x14ac:dyDescent="0.25">
      <c r="A774" s="50">
        <v>2012</v>
      </c>
      <c r="C774" t="s">
        <v>158</v>
      </c>
      <c r="D774" t="s">
        <v>131</v>
      </c>
      <c r="E774" s="124" t="s">
        <v>149</v>
      </c>
      <c r="F774" s="126">
        <v>513829</v>
      </c>
    </row>
    <row r="775" spans="1:7" x14ac:dyDescent="0.25">
      <c r="A775" s="50">
        <v>2012</v>
      </c>
      <c r="C775" t="s">
        <v>159</v>
      </c>
      <c r="D775" t="s">
        <v>131</v>
      </c>
      <c r="E775" s="124" t="s">
        <v>149</v>
      </c>
      <c r="F775" s="126">
        <v>11092</v>
      </c>
    </row>
    <row r="776" spans="1:7" x14ac:dyDescent="0.25">
      <c r="A776" s="50">
        <v>2012</v>
      </c>
      <c r="C776" t="s">
        <v>160</v>
      </c>
      <c r="D776" t="s">
        <v>131</v>
      </c>
      <c r="E776" s="124" t="s">
        <v>149</v>
      </c>
    </row>
    <row r="777" spans="1:7" x14ac:dyDescent="0.25">
      <c r="A777" s="50">
        <v>2012</v>
      </c>
      <c r="C777" t="s">
        <v>120</v>
      </c>
      <c r="D777" t="s">
        <v>131</v>
      </c>
      <c r="E777" s="124" t="s">
        <v>149</v>
      </c>
      <c r="F777" s="126">
        <v>48167</v>
      </c>
    </row>
    <row r="778" spans="1:7" x14ac:dyDescent="0.25">
      <c r="A778" s="50">
        <v>2012</v>
      </c>
      <c r="C778" t="s">
        <v>119</v>
      </c>
      <c r="D778" t="s">
        <v>131</v>
      </c>
      <c r="E778" s="124" t="s">
        <v>149</v>
      </c>
      <c r="F778" s="126">
        <v>51718</v>
      </c>
    </row>
    <row r="779" spans="1:7" x14ac:dyDescent="0.25">
      <c r="A779" s="50">
        <v>2012</v>
      </c>
      <c r="C779" t="s">
        <v>161</v>
      </c>
      <c r="D779" t="s">
        <v>131</v>
      </c>
      <c r="E779" s="124" t="s">
        <v>149</v>
      </c>
      <c r="F779" s="126">
        <v>39664</v>
      </c>
    </row>
    <row r="780" spans="1:7" x14ac:dyDescent="0.25">
      <c r="A780" s="50">
        <v>2012</v>
      </c>
      <c r="C780" t="s">
        <v>162</v>
      </c>
      <c r="D780" t="s">
        <v>131</v>
      </c>
      <c r="E780" s="124" t="s">
        <v>149</v>
      </c>
    </row>
    <row r="781" spans="1:7" x14ac:dyDescent="0.25">
      <c r="A781" s="50">
        <v>2012</v>
      </c>
      <c r="C781" t="s">
        <v>116</v>
      </c>
      <c r="D781" t="s">
        <v>131</v>
      </c>
      <c r="E781" s="124" t="s">
        <v>149</v>
      </c>
      <c r="F781" s="126">
        <v>57616</v>
      </c>
    </row>
    <row r="782" spans="1:7" x14ac:dyDescent="0.25">
      <c r="A782" s="50">
        <v>2012</v>
      </c>
      <c r="C782" t="s">
        <v>155</v>
      </c>
      <c r="D782" t="s">
        <v>131</v>
      </c>
      <c r="E782" s="124" t="s">
        <v>149</v>
      </c>
      <c r="F782" s="126">
        <v>361067</v>
      </c>
    </row>
    <row r="783" spans="1:7" x14ac:dyDescent="0.25">
      <c r="A783" s="50">
        <v>2012</v>
      </c>
      <c r="C783" t="s">
        <v>156</v>
      </c>
      <c r="D783" t="s">
        <v>131</v>
      </c>
      <c r="E783" s="124" t="s">
        <v>149</v>
      </c>
    </row>
    <row r="784" spans="1:7" x14ac:dyDescent="0.25">
      <c r="A784" s="50">
        <v>2012</v>
      </c>
      <c r="C784" t="s">
        <v>157</v>
      </c>
      <c r="D784" t="s">
        <v>131</v>
      </c>
      <c r="E784" s="124" t="s">
        <v>149</v>
      </c>
    </row>
    <row r="785" spans="1:7" x14ac:dyDescent="0.25">
      <c r="A785" s="50">
        <v>2012</v>
      </c>
      <c r="C785" t="s">
        <v>183</v>
      </c>
      <c r="D785" t="s">
        <v>131</v>
      </c>
      <c r="E785" s="124" t="s">
        <v>149</v>
      </c>
      <c r="F785" s="126">
        <v>973142</v>
      </c>
    </row>
    <row r="786" spans="1:7" x14ac:dyDescent="0.25">
      <c r="A786" s="50">
        <v>2011</v>
      </c>
      <c r="B786" t="s">
        <v>176</v>
      </c>
      <c r="D786" t="s">
        <v>131</v>
      </c>
      <c r="E786" s="124" t="s">
        <v>149</v>
      </c>
      <c r="G786" s="126">
        <v>507</v>
      </c>
    </row>
    <row r="787" spans="1:7" x14ac:dyDescent="0.25">
      <c r="A787" s="50">
        <v>2011</v>
      </c>
      <c r="B787" t="s">
        <v>177</v>
      </c>
      <c r="D787" t="s">
        <v>131</v>
      </c>
      <c r="E787" s="124" t="s">
        <v>149</v>
      </c>
      <c r="G787" s="126">
        <v>4320</v>
      </c>
    </row>
    <row r="788" spans="1:7" x14ac:dyDescent="0.25">
      <c r="A788" s="50">
        <v>2011</v>
      </c>
      <c r="C788" t="s">
        <v>154</v>
      </c>
      <c r="D788" t="s">
        <v>131</v>
      </c>
      <c r="E788" s="124" t="s">
        <v>149</v>
      </c>
      <c r="F788" s="126">
        <v>1760493</v>
      </c>
    </row>
    <row r="789" spans="1:7" x14ac:dyDescent="0.25">
      <c r="A789" s="50">
        <v>2011</v>
      </c>
      <c r="C789" t="s">
        <v>113</v>
      </c>
      <c r="D789" t="s">
        <v>131</v>
      </c>
      <c r="E789" s="124" t="s">
        <v>149</v>
      </c>
      <c r="F789" s="126">
        <v>436867</v>
      </c>
    </row>
    <row r="790" spans="1:7" x14ac:dyDescent="0.25">
      <c r="A790" s="50">
        <v>2011</v>
      </c>
      <c r="C790" t="s">
        <v>158</v>
      </c>
      <c r="D790" t="s">
        <v>131</v>
      </c>
      <c r="E790" s="124" t="s">
        <v>149</v>
      </c>
      <c r="F790" s="126">
        <v>488815</v>
      </c>
    </row>
    <row r="791" spans="1:7" x14ac:dyDescent="0.25">
      <c r="A791" s="50">
        <v>2011</v>
      </c>
      <c r="C791" t="s">
        <v>159</v>
      </c>
      <c r="D791" t="s">
        <v>131</v>
      </c>
      <c r="E791" s="124" t="s">
        <v>149</v>
      </c>
      <c r="F791" s="126">
        <v>11092</v>
      </c>
    </row>
    <row r="792" spans="1:7" x14ac:dyDescent="0.25">
      <c r="A792" s="50">
        <v>2011</v>
      </c>
      <c r="C792" t="s">
        <v>160</v>
      </c>
      <c r="D792" t="s">
        <v>131</v>
      </c>
      <c r="E792" s="124" t="s">
        <v>149</v>
      </c>
    </row>
    <row r="793" spans="1:7" x14ac:dyDescent="0.25">
      <c r="A793" s="50">
        <v>2011</v>
      </c>
      <c r="C793" t="s">
        <v>120</v>
      </c>
      <c r="D793" t="s">
        <v>131</v>
      </c>
      <c r="E793" s="124" t="s">
        <v>149</v>
      </c>
      <c r="F793" s="126">
        <v>48167</v>
      </c>
    </row>
    <row r="794" spans="1:7" x14ac:dyDescent="0.25">
      <c r="A794" s="50">
        <v>2011</v>
      </c>
      <c r="C794" t="s">
        <v>119</v>
      </c>
      <c r="D794" t="s">
        <v>131</v>
      </c>
      <c r="E794" s="124" t="s">
        <v>149</v>
      </c>
      <c r="F794" s="126">
        <v>52892</v>
      </c>
    </row>
    <row r="795" spans="1:7" x14ac:dyDescent="0.25">
      <c r="A795" s="50">
        <v>2011</v>
      </c>
      <c r="C795" t="s">
        <v>161</v>
      </c>
      <c r="D795" t="s">
        <v>131</v>
      </c>
      <c r="E795" s="124" t="s">
        <v>149</v>
      </c>
      <c r="F795" s="126">
        <v>71819</v>
      </c>
    </row>
    <row r="796" spans="1:7" x14ac:dyDescent="0.25">
      <c r="A796" s="50">
        <v>2011</v>
      </c>
      <c r="C796" t="s">
        <v>162</v>
      </c>
      <c r="D796" t="s">
        <v>131</v>
      </c>
      <c r="E796" s="124" t="s">
        <v>149</v>
      </c>
    </row>
    <row r="797" spans="1:7" x14ac:dyDescent="0.25">
      <c r="A797" s="50">
        <v>2011</v>
      </c>
      <c r="C797" t="s">
        <v>116</v>
      </c>
      <c r="D797" t="s">
        <v>131</v>
      </c>
      <c r="E797" s="124" t="s">
        <v>149</v>
      </c>
      <c r="F797" s="126">
        <v>48980</v>
      </c>
    </row>
    <row r="798" spans="1:7" x14ac:dyDescent="0.25">
      <c r="A798" s="50">
        <v>2011</v>
      </c>
      <c r="C798" t="s">
        <v>155</v>
      </c>
      <c r="D798" t="s">
        <v>131</v>
      </c>
      <c r="E798" s="124" t="s">
        <v>149</v>
      </c>
      <c r="F798" s="126">
        <v>348481</v>
      </c>
    </row>
    <row r="799" spans="1:7" x14ac:dyDescent="0.25">
      <c r="A799" s="50">
        <v>2011</v>
      </c>
      <c r="C799" t="s">
        <v>156</v>
      </c>
      <c r="D799" t="s">
        <v>131</v>
      </c>
      <c r="E799" s="124" t="s">
        <v>149</v>
      </c>
    </row>
    <row r="800" spans="1:7" x14ac:dyDescent="0.25">
      <c r="A800" s="50">
        <v>2011</v>
      </c>
      <c r="C800" t="s">
        <v>157</v>
      </c>
      <c r="D800" t="s">
        <v>131</v>
      </c>
      <c r="E800" s="124" t="s">
        <v>149</v>
      </c>
    </row>
    <row r="801" spans="1:7" x14ac:dyDescent="0.25">
      <c r="A801" s="50">
        <v>2011</v>
      </c>
      <c r="C801" t="s">
        <v>183</v>
      </c>
      <c r="D801" t="s">
        <v>131</v>
      </c>
      <c r="E801" s="124" t="s">
        <v>149</v>
      </c>
      <c r="F801" s="126">
        <v>1052394</v>
      </c>
    </row>
    <row r="802" spans="1:7" x14ac:dyDescent="0.25">
      <c r="A802" s="50">
        <v>2015</v>
      </c>
      <c r="B802" t="s">
        <v>176</v>
      </c>
      <c r="D802" t="s">
        <v>132</v>
      </c>
      <c r="E802" s="124" t="s">
        <v>152</v>
      </c>
      <c r="G802" s="126">
        <v>349</v>
      </c>
    </row>
    <row r="803" spans="1:7" x14ac:dyDescent="0.25">
      <c r="A803" s="50">
        <v>2015</v>
      </c>
      <c r="B803" t="s">
        <v>177</v>
      </c>
      <c r="D803" t="s">
        <v>132</v>
      </c>
      <c r="E803" s="124" t="s">
        <v>152</v>
      </c>
      <c r="G803" s="128">
        <v>2562</v>
      </c>
    </row>
    <row r="804" spans="1:7" x14ac:dyDescent="0.25">
      <c r="A804" s="50">
        <v>2015</v>
      </c>
      <c r="C804" t="s">
        <v>154</v>
      </c>
      <c r="D804" t="s">
        <v>132</v>
      </c>
      <c r="E804" s="124" t="s">
        <v>152</v>
      </c>
      <c r="F804" s="126">
        <v>880790</v>
      </c>
      <c r="G804" s="125"/>
    </row>
    <row r="805" spans="1:7" x14ac:dyDescent="0.25">
      <c r="A805" s="50">
        <v>2015</v>
      </c>
      <c r="C805" t="s">
        <v>113</v>
      </c>
      <c r="D805" t="s">
        <v>132</v>
      </c>
      <c r="E805" s="124" t="s">
        <v>152</v>
      </c>
      <c r="F805" s="126">
        <v>209539</v>
      </c>
    </row>
    <row r="806" spans="1:7" x14ac:dyDescent="0.25">
      <c r="A806" s="50">
        <v>2015</v>
      </c>
      <c r="C806" t="s">
        <v>158</v>
      </c>
      <c r="D806" t="s">
        <v>132</v>
      </c>
      <c r="E806" s="124" t="s">
        <v>152</v>
      </c>
      <c r="F806" s="126">
        <v>220314</v>
      </c>
    </row>
    <row r="807" spans="1:7" x14ac:dyDescent="0.25">
      <c r="A807" s="50">
        <v>2015</v>
      </c>
      <c r="C807" t="s">
        <v>159</v>
      </c>
      <c r="D807" t="s">
        <v>132</v>
      </c>
      <c r="E807" s="124" t="s">
        <v>152</v>
      </c>
    </row>
    <row r="808" spans="1:7" x14ac:dyDescent="0.25">
      <c r="A808" s="50">
        <v>2015</v>
      </c>
      <c r="C808" t="s">
        <v>160</v>
      </c>
      <c r="D808" t="s">
        <v>132</v>
      </c>
      <c r="E808" s="124" t="s">
        <v>152</v>
      </c>
    </row>
    <row r="809" spans="1:7" x14ac:dyDescent="0.25">
      <c r="A809" s="50">
        <v>2015</v>
      </c>
      <c r="C809" t="s">
        <v>120</v>
      </c>
      <c r="D809" t="s">
        <v>132</v>
      </c>
      <c r="E809" s="124" t="s">
        <v>152</v>
      </c>
    </row>
    <row r="810" spans="1:7" x14ac:dyDescent="0.25">
      <c r="A810" s="50">
        <v>2015</v>
      </c>
      <c r="C810" t="s">
        <v>119</v>
      </c>
      <c r="D810" t="s">
        <v>132</v>
      </c>
      <c r="E810" s="124" t="s">
        <v>152</v>
      </c>
      <c r="F810" s="126">
        <v>86712</v>
      </c>
    </row>
    <row r="811" spans="1:7" x14ac:dyDescent="0.25">
      <c r="A811" s="50">
        <v>2015</v>
      </c>
      <c r="C811" t="s">
        <v>161</v>
      </c>
      <c r="D811" t="s">
        <v>132</v>
      </c>
      <c r="E811" s="124" t="s">
        <v>152</v>
      </c>
    </row>
    <row r="812" spans="1:7" x14ac:dyDescent="0.25">
      <c r="A812" s="50">
        <v>2015</v>
      </c>
      <c r="C812" t="s">
        <v>162</v>
      </c>
      <c r="D812" t="s">
        <v>132</v>
      </c>
      <c r="E812" s="124" t="s">
        <v>152</v>
      </c>
    </row>
    <row r="813" spans="1:7" x14ac:dyDescent="0.25">
      <c r="A813" s="50">
        <v>2015</v>
      </c>
      <c r="C813" t="s">
        <v>116</v>
      </c>
      <c r="D813" t="s">
        <v>132</v>
      </c>
      <c r="E813" s="124" t="s">
        <v>152</v>
      </c>
      <c r="F813" s="126">
        <v>43093</v>
      </c>
    </row>
    <row r="814" spans="1:7" x14ac:dyDescent="0.25">
      <c r="A814" s="50">
        <v>2015</v>
      </c>
      <c r="C814" t="s">
        <v>155</v>
      </c>
      <c r="D814" t="s">
        <v>132</v>
      </c>
      <c r="E814" s="124" t="s">
        <v>152</v>
      </c>
      <c r="F814" s="126">
        <v>126096</v>
      </c>
    </row>
    <row r="815" spans="1:7" x14ac:dyDescent="0.25">
      <c r="A815" s="50">
        <v>2015</v>
      </c>
      <c r="C815" t="s">
        <v>156</v>
      </c>
      <c r="D815" t="s">
        <v>132</v>
      </c>
      <c r="E815" s="124" t="s">
        <v>152</v>
      </c>
    </row>
    <row r="816" spans="1:7" x14ac:dyDescent="0.25">
      <c r="A816" s="50">
        <v>2015</v>
      </c>
      <c r="C816" t="s">
        <v>157</v>
      </c>
      <c r="D816" t="s">
        <v>132</v>
      </c>
      <c r="E816" s="124" t="s">
        <v>152</v>
      </c>
    </row>
    <row r="817" spans="1:7" x14ac:dyDescent="0.25">
      <c r="A817" s="50">
        <v>2015</v>
      </c>
      <c r="C817" t="s">
        <v>183</v>
      </c>
      <c r="D817" t="s">
        <v>132</v>
      </c>
      <c r="E817" s="124" t="s">
        <v>152</v>
      </c>
      <c r="F817" s="126">
        <v>995456</v>
      </c>
    </row>
    <row r="818" spans="1:7" x14ac:dyDescent="0.25">
      <c r="A818" s="50">
        <v>2014</v>
      </c>
      <c r="B818" t="s">
        <v>176</v>
      </c>
      <c r="D818" t="s">
        <v>132</v>
      </c>
      <c r="E818" s="124" t="s">
        <v>152</v>
      </c>
      <c r="G818" s="126">
        <v>127</v>
      </c>
    </row>
    <row r="819" spans="1:7" x14ac:dyDescent="0.25">
      <c r="A819" s="50">
        <v>2014</v>
      </c>
      <c r="B819" t="s">
        <v>177</v>
      </c>
      <c r="D819" t="s">
        <v>132</v>
      </c>
      <c r="E819" s="124" t="s">
        <v>152</v>
      </c>
      <c r="G819" s="126">
        <v>2631</v>
      </c>
    </row>
    <row r="820" spans="1:7" x14ac:dyDescent="0.25">
      <c r="A820" s="50">
        <v>2014</v>
      </c>
      <c r="C820" t="s">
        <v>154</v>
      </c>
      <c r="D820" t="s">
        <v>132</v>
      </c>
      <c r="E820" s="124" t="s">
        <v>152</v>
      </c>
      <c r="F820" s="126">
        <v>849937</v>
      </c>
    </row>
    <row r="821" spans="1:7" x14ac:dyDescent="0.25">
      <c r="A821" s="50">
        <v>2014</v>
      </c>
      <c r="C821" t="s">
        <v>113</v>
      </c>
      <c r="D821" t="s">
        <v>132</v>
      </c>
      <c r="E821" s="124" t="s">
        <v>152</v>
      </c>
      <c r="F821" s="126">
        <v>196814</v>
      </c>
    </row>
    <row r="822" spans="1:7" x14ac:dyDescent="0.25">
      <c r="A822" s="50">
        <v>2014</v>
      </c>
      <c r="C822" t="s">
        <v>158</v>
      </c>
      <c r="D822" t="s">
        <v>132</v>
      </c>
      <c r="E822" s="124" t="s">
        <v>152</v>
      </c>
      <c r="F822" s="126">
        <v>239140</v>
      </c>
    </row>
    <row r="823" spans="1:7" x14ac:dyDescent="0.25">
      <c r="A823" s="50">
        <v>2014</v>
      </c>
      <c r="C823" t="s">
        <v>159</v>
      </c>
      <c r="D823" t="s">
        <v>132</v>
      </c>
      <c r="E823" s="124" t="s">
        <v>152</v>
      </c>
    </row>
    <row r="824" spans="1:7" x14ac:dyDescent="0.25">
      <c r="A824" s="50">
        <v>2014</v>
      </c>
      <c r="C824" t="s">
        <v>160</v>
      </c>
      <c r="D824" t="s">
        <v>132</v>
      </c>
      <c r="E824" s="124" t="s">
        <v>152</v>
      </c>
    </row>
    <row r="825" spans="1:7" x14ac:dyDescent="0.25">
      <c r="A825" s="50">
        <v>2014</v>
      </c>
      <c r="C825" t="s">
        <v>120</v>
      </c>
      <c r="D825" t="s">
        <v>132</v>
      </c>
      <c r="E825" s="124" t="s">
        <v>152</v>
      </c>
      <c r="F825" s="126" t="s">
        <v>55</v>
      </c>
    </row>
    <row r="826" spans="1:7" x14ac:dyDescent="0.25">
      <c r="A826" s="50">
        <v>2014</v>
      </c>
      <c r="C826" t="s">
        <v>119</v>
      </c>
      <c r="D826" t="s">
        <v>132</v>
      </c>
      <c r="E826" s="124" t="s">
        <v>152</v>
      </c>
      <c r="F826" s="126">
        <v>80070</v>
      </c>
    </row>
    <row r="827" spans="1:7" x14ac:dyDescent="0.25">
      <c r="A827" s="50">
        <v>2014</v>
      </c>
      <c r="C827" t="s">
        <v>161</v>
      </c>
      <c r="D827" t="s">
        <v>132</v>
      </c>
      <c r="E827" s="124" t="s">
        <v>152</v>
      </c>
    </row>
    <row r="828" spans="1:7" x14ac:dyDescent="0.25">
      <c r="A828" s="50">
        <v>2014</v>
      </c>
      <c r="C828" t="s">
        <v>162</v>
      </c>
      <c r="D828" t="s">
        <v>132</v>
      </c>
      <c r="E828" s="124" t="s">
        <v>152</v>
      </c>
    </row>
    <row r="829" spans="1:7" x14ac:dyDescent="0.25">
      <c r="A829" s="50">
        <v>2014</v>
      </c>
      <c r="C829" t="s">
        <v>116</v>
      </c>
      <c r="D829" t="s">
        <v>132</v>
      </c>
      <c r="E829" s="124" t="s">
        <v>152</v>
      </c>
      <c r="F829" s="126">
        <v>33757</v>
      </c>
    </row>
    <row r="830" spans="1:7" x14ac:dyDescent="0.25">
      <c r="A830" s="50">
        <v>2014</v>
      </c>
      <c r="C830" t="s">
        <v>155</v>
      </c>
      <c r="D830" t="s">
        <v>132</v>
      </c>
      <c r="E830" s="124" t="s">
        <v>152</v>
      </c>
      <c r="F830" s="126">
        <v>97081</v>
      </c>
    </row>
    <row r="831" spans="1:7" x14ac:dyDescent="0.25">
      <c r="A831" s="50">
        <v>2014</v>
      </c>
      <c r="C831" t="s">
        <v>156</v>
      </c>
      <c r="D831" t="s">
        <v>132</v>
      </c>
      <c r="E831" s="124" t="s">
        <v>152</v>
      </c>
    </row>
    <row r="832" spans="1:7" x14ac:dyDescent="0.25">
      <c r="A832" s="50">
        <v>2014</v>
      </c>
      <c r="C832" t="s">
        <v>157</v>
      </c>
      <c r="D832" t="s">
        <v>132</v>
      </c>
      <c r="E832" s="124" t="s">
        <v>152</v>
      </c>
    </row>
    <row r="833" spans="1:7" x14ac:dyDescent="0.25">
      <c r="A833" s="50">
        <v>2014</v>
      </c>
      <c r="C833" t="s">
        <v>183</v>
      </c>
      <c r="D833" t="s">
        <v>132</v>
      </c>
      <c r="E833" s="124" t="s">
        <v>152</v>
      </c>
      <c r="F833" s="126">
        <v>1134201</v>
      </c>
    </row>
    <row r="834" spans="1:7" x14ac:dyDescent="0.25">
      <c r="A834" s="50">
        <v>2013</v>
      </c>
      <c r="B834" t="s">
        <v>176</v>
      </c>
      <c r="D834" t="s">
        <v>132</v>
      </c>
      <c r="E834" s="124" t="s">
        <v>152</v>
      </c>
      <c r="G834" s="126">
        <v>130</v>
      </c>
    </row>
    <row r="835" spans="1:7" x14ac:dyDescent="0.25">
      <c r="A835" s="50">
        <v>2013</v>
      </c>
      <c r="B835" t="s">
        <v>177</v>
      </c>
      <c r="D835" t="s">
        <v>132</v>
      </c>
      <c r="E835" s="124" t="s">
        <v>152</v>
      </c>
      <c r="G835" s="126">
        <v>2453</v>
      </c>
    </row>
    <row r="836" spans="1:7" x14ac:dyDescent="0.25">
      <c r="A836" s="50">
        <v>2013</v>
      </c>
      <c r="C836" t="s">
        <v>154</v>
      </c>
      <c r="D836" t="s">
        <v>132</v>
      </c>
      <c r="E836" s="124" t="s">
        <v>152</v>
      </c>
      <c r="F836" s="126">
        <v>837394</v>
      </c>
    </row>
    <row r="837" spans="1:7" x14ac:dyDescent="0.25">
      <c r="A837" s="50">
        <v>2013</v>
      </c>
      <c r="C837" t="s">
        <v>113</v>
      </c>
      <c r="D837" t="s">
        <v>132</v>
      </c>
      <c r="E837" s="124" t="s">
        <v>152</v>
      </c>
      <c r="F837" s="126">
        <v>189018</v>
      </c>
    </row>
    <row r="838" spans="1:7" x14ac:dyDescent="0.25">
      <c r="A838" s="50">
        <v>2013</v>
      </c>
      <c r="C838" t="s">
        <v>158</v>
      </c>
      <c r="D838" t="s">
        <v>132</v>
      </c>
      <c r="E838" s="124" t="s">
        <v>152</v>
      </c>
      <c r="F838" s="126">
        <v>232600</v>
      </c>
    </row>
    <row r="839" spans="1:7" x14ac:dyDescent="0.25">
      <c r="A839" s="50">
        <v>2013</v>
      </c>
      <c r="C839" t="s">
        <v>159</v>
      </c>
      <c r="D839" t="s">
        <v>132</v>
      </c>
      <c r="E839" s="124" t="s">
        <v>152</v>
      </c>
    </row>
    <row r="840" spans="1:7" x14ac:dyDescent="0.25">
      <c r="A840" s="50">
        <v>2013</v>
      </c>
      <c r="C840" t="s">
        <v>160</v>
      </c>
      <c r="D840" t="s">
        <v>132</v>
      </c>
      <c r="E840" s="124" t="s">
        <v>152</v>
      </c>
    </row>
    <row r="841" spans="1:7" x14ac:dyDescent="0.25">
      <c r="A841" s="50">
        <v>2013</v>
      </c>
      <c r="C841" t="s">
        <v>120</v>
      </c>
      <c r="D841" t="s">
        <v>132</v>
      </c>
      <c r="E841" s="124" t="s">
        <v>152</v>
      </c>
      <c r="F841" s="126">
        <v>24815</v>
      </c>
    </row>
    <row r="842" spans="1:7" x14ac:dyDescent="0.25">
      <c r="A842" s="50">
        <v>2013</v>
      </c>
      <c r="C842" t="s">
        <v>119</v>
      </c>
      <c r="D842" t="s">
        <v>132</v>
      </c>
      <c r="E842" s="124" t="s">
        <v>152</v>
      </c>
      <c r="F842" s="126">
        <v>80593</v>
      </c>
    </row>
    <row r="843" spans="1:7" x14ac:dyDescent="0.25">
      <c r="A843" s="50">
        <v>2013</v>
      </c>
      <c r="C843" t="s">
        <v>161</v>
      </c>
      <c r="D843" t="s">
        <v>132</v>
      </c>
      <c r="E843" s="124" t="s">
        <v>152</v>
      </c>
    </row>
    <row r="844" spans="1:7" x14ac:dyDescent="0.25">
      <c r="A844" s="50">
        <v>2013</v>
      </c>
      <c r="C844" t="s">
        <v>162</v>
      </c>
      <c r="D844" t="s">
        <v>132</v>
      </c>
      <c r="E844" s="124" t="s">
        <v>152</v>
      </c>
    </row>
    <row r="845" spans="1:7" x14ac:dyDescent="0.25">
      <c r="A845" s="50">
        <v>2013</v>
      </c>
      <c r="C845" t="s">
        <v>116</v>
      </c>
      <c r="D845" t="s">
        <v>132</v>
      </c>
      <c r="E845" s="124" t="s">
        <v>152</v>
      </c>
      <c r="F845" s="126">
        <v>32375</v>
      </c>
    </row>
    <row r="846" spans="1:7" x14ac:dyDescent="0.25">
      <c r="A846" s="50">
        <v>2013</v>
      </c>
      <c r="C846" t="s">
        <v>155</v>
      </c>
      <c r="D846" t="s">
        <v>132</v>
      </c>
      <c r="E846" s="124" t="s">
        <v>152</v>
      </c>
      <c r="F846" s="126">
        <v>109048</v>
      </c>
    </row>
    <row r="847" spans="1:7" x14ac:dyDescent="0.25">
      <c r="A847" s="50">
        <v>2013</v>
      </c>
      <c r="C847" t="s">
        <v>156</v>
      </c>
      <c r="D847" t="s">
        <v>132</v>
      </c>
      <c r="E847" s="124" t="s">
        <v>152</v>
      </c>
    </row>
    <row r="848" spans="1:7" x14ac:dyDescent="0.25">
      <c r="A848" s="50">
        <v>2013</v>
      </c>
      <c r="C848" t="s">
        <v>157</v>
      </c>
      <c r="D848" t="s">
        <v>132</v>
      </c>
      <c r="E848" s="124" t="s">
        <v>152</v>
      </c>
    </row>
    <row r="849" spans="1:7" x14ac:dyDescent="0.25">
      <c r="A849" s="50">
        <v>2013</v>
      </c>
      <c r="C849" t="s">
        <v>183</v>
      </c>
      <c r="D849" t="s">
        <v>132</v>
      </c>
      <c r="E849" s="124" t="s">
        <v>152</v>
      </c>
      <c r="F849" s="126">
        <v>947168</v>
      </c>
    </row>
    <row r="850" spans="1:7" x14ac:dyDescent="0.25">
      <c r="A850" s="50">
        <v>2012</v>
      </c>
      <c r="B850" t="s">
        <v>176</v>
      </c>
      <c r="D850" t="s">
        <v>132</v>
      </c>
      <c r="E850" s="124" t="s">
        <v>152</v>
      </c>
      <c r="G850" s="126">
        <v>89</v>
      </c>
    </row>
    <row r="851" spans="1:7" x14ac:dyDescent="0.25">
      <c r="A851" s="50">
        <v>2012</v>
      </c>
      <c r="B851" t="s">
        <v>177</v>
      </c>
      <c r="D851" t="s">
        <v>132</v>
      </c>
      <c r="E851" s="124" t="s">
        <v>152</v>
      </c>
      <c r="G851" s="126">
        <v>2305</v>
      </c>
    </row>
    <row r="852" spans="1:7" x14ac:dyDescent="0.25">
      <c r="A852" s="50">
        <v>2012</v>
      </c>
      <c r="C852" t="s">
        <v>154</v>
      </c>
      <c r="D852" t="s">
        <v>132</v>
      </c>
      <c r="E852" s="124" t="s">
        <v>152</v>
      </c>
      <c r="F852" s="126">
        <v>774952</v>
      </c>
    </row>
    <row r="853" spans="1:7" x14ac:dyDescent="0.25">
      <c r="A853" s="50">
        <v>2012</v>
      </c>
      <c r="C853" t="s">
        <v>113</v>
      </c>
      <c r="D853" t="s">
        <v>132</v>
      </c>
      <c r="E853" s="124" t="s">
        <v>152</v>
      </c>
      <c r="F853" s="126">
        <v>179243</v>
      </c>
    </row>
    <row r="854" spans="1:7" x14ac:dyDescent="0.25">
      <c r="A854" s="50">
        <v>2012</v>
      </c>
      <c r="C854" t="s">
        <v>158</v>
      </c>
      <c r="D854" t="s">
        <v>132</v>
      </c>
      <c r="E854" s="124" t="s">
        <v>152</v>
      </c>
      <c r="F854" s="126">
        <v>223419</v>
      </c>
    </row>
    <row r="855" spans="1:7" x14ac:dyDescent="0.25">
      <c r="A855" s="50">
        <v>2012</v>
      </c>
      <c r="C855" t="s">
        <v>159</v>
      </c>
      <c r="D855" t="s">
        <v>132</v>
      </c>
      <c r="E855" s="124" t="s">
        <v>152</v>
      </c>
    </row>
    <row r="856" spans="1:7" x14ac:dyDescent="0.25">
      <c r="A856" s="50">
        <v>2012</v>
      </c>
      <c r="C856" t="s">
        <v>160</v>
      </c>
      <c r="D856" t="s">
        <v>132</v>
      </c>
      <c r="E856" s="124" t="s">
        <v>152</v>
      </c>
    </row>
    <row r="857" spans="1:7" x14ac:dyDescent="0.25">
      <c r="A857" s="50">
        <v>2012</v>
      </c>
      <c r="C857" t="s">
        <v>120</v>
      </c>
      <c r="D857" t="s">
        <v>132</v>
      </c>
      <c r="E857" s="124" t="s">
        <v>152</v>
      </c>
      <c r="F857" s="126">
        <v>22743</v>
      </c>
    </row>
    <row r="858" spans="1:7" x14ac:dyDescent="0.25">
      <c r="A858" s="50">
        <v>2012</v>
      </c>
      <c r="C858" t="s">
        <v>119</v>
      </c>
      <c r="D858" t="s">
        <v>132</v>
      </c>
      <c r="E858" s="124" t="s">
        <v>152</v>
      </c>
      <c r="F858" s="126">
        <v>78049</v>
      </c>
    </row>
    <row r="859" spans="1:7" x14ac:dyDescent="0.25">
      <c r="A859" s="50">
        <v>2012</v>
      </c>
      <c r="C859" t="s">
        <v>161</v>
      </c>
      <c r="D859" t="s">
        <v>132</v>
      </c>
      <c r="E859" s="124" t="s">
        <v>152</v>
      </c>
    </row>
    <row r="860" spans="1:7" x14ac:dyDescent="0.25">
      <c r="A860" s="50">
        <v>2012</v>
      </c>
      <c r="C860" t="s">
        <v>162</v>
      </c>
      <c r="D860" t="s">
        <v>132</v>
      </c>
      <c r="E860" s="124" t="s">
        <v>152</v>
      </c>
    </row>
    <row r="861" spans="1:7" x14ac:dyDescent="0.25">
      <c r="A861" s="50">
        <v>2012</v>
      </c>
      <c r="C861" t="s">
        <v>116</v>
      </c>
      <c r="D861" t="s">
        <v>132</v>
      </c>
      <c r="E861" s="124" t="s">
        <v>152</v>
      </c>
      <c r="F861" s="126">
        <v>28155</v>
      </c>
    </row>
    <row r="862" spans="1:7" x14ac:dyDescent="0.25">
      <c r="A862" s="50">
        <v>2012</v>
      </c>
      <c r="C862" t="s">
        <v>155</v>
      </c>
      <c r="D862" t="s">
        <v>132</v>
      </c>
      <c r="E862" s="124" t="s">
        <v>152</v>
      </c>
      <c r="F862" s="126">
        <v>101919</v>
      </c>
    </row>
    <row r="863" spans="1:7" x14ac:dyDescent="0.25">
      <c r="A863" s="50">
        <v>2012</v>
      </c>
      <c r="C863" t="s">
        <v>156</v>
      </c>
      <c r="D863" t="s">
        <v>132</v>
      </c>
      <c r="E863" s="124" t="s">
        <v>152</v>
      </c>
    </row>
    <row r="864" spans="1:7" x14ac:dyDescent="0.25">
      <c r="A864" s="50">
        <v>2012</v>
      </c>
      <c r="C864" t="s">
        <v>157</v>
      </c>
      <c r="D864" t="s">
        <v>132</v>
      </c>
      <c r="E864" s="124" t="s">
        <v>152</v>
      </c>
    </row>
    <row r="865" spans="1:7" x14ac:dyDescent="0.25">
      <c r="A865" s="50">
        <v>2012</v>
      </c>
      <c r="C865" t="s">
        <v>183</v>
      </c>
      <c r="D865" t="s">
        <v>132</v>
      </c>
      <c r="E865" s="124" t="s">
        <v>152</v>
      </c>
      <c r="F865" s="126">
        <v>896520</v>
      </c>
    </row>
    <row r="866" spans="1:7" x14ac:dyDescent="0.25">
      <c r="A866" s="50">
        <v>2011</v>
      </c>
      <c r="B866" t="s">
        <v>176</v>
      </c>
      <c r="D866" t="s">
        <v>132</v>
      </c>
      <c r="E866" s="124" t="s">
        <v>152</v>
      </c>
      <c r="G866" s="126">
        <v>114</v>
      </c>
    </row>
    <row r="867" spans="1:7" x14ac:dyDescent="0.25">
      <c r="A867" s="50">
        <v>2011</v>
      </c>
      <c r="B867" t="s">
        <v>177</v>
      </c>
      <c r="D867" t="s">
        <v>132</v>
      </c>
      <c r="E867" s="124" t="s">
        <v>152</v>
      </c>
      <c r="G867" s="126">
        <v>2007</v>
      </c>
    </row>
    <row r="868" spans="1:7" x14ac:dyDescent="0.25">
      <c r="A868" s="50">
        <v>2011</v>
      </c>
      <c r="C868" t="s">
        <v>154</v>
      </c>
      <c r="D868" t="s">
        <v>132</v>
      </c>
      <c r="E868" s="124" t="s">
        <v>152</v>
      </c>
      <c r="F868" s="126">
        <v>751823</v>
      </c>
    </row>
    <row r="869" spans="1:7" x14ac:dyDescent="0.25">
      <c r="A869" s="50">
        <v>2011</v>
      </c>
      <c r="C869" t="s">
        <v>113</v>
      </c>
      <c r="D869" t="s">
        <v>132</v>
      </c>
      <c r="E869" s="124" t="s">
        <v>152</v>
      </c>
      <c r="F869" s="126">
        <v>171329</v>
      </c>
    </row>
    <row r="870" spans="1:7" x14ac:dyDescent="0.25">
      <c r="A870" s="50">
        <v>2011</v>
      </c>
      <c r="C870" t="s">
        <v>158</v>
      </c>
      <c r="D870" t="s">
        <v>132</v>
      </c>
      <c r="E870" s="124" t="s">
        <v>152</v>
      </c>
      <c r="F870" s="126">
        <v>209204</v>
      </c>
    </row>
    <row r="871" spans="1:7" x14ac:dyDescent="0.25">
      <c r="A871" s="50">
        <v>2011</v>
      </c>
      <c r="C871" t="s">
        <v>159</v>
      </c>
      <c r="D871" t="s">
        <v>132</v>
      </c>
      <c r="E871" s="124" t="s">
        <v>152</v>
      </c>
    </row>
    <row r="872" spans="1:7" x14ac:dyDescent="0.25">
      <c r="A872" s="50">
        <v>2011</v>
      </c>
      <c r="C872" t="s">
        <v>160</v>
      </c>
      <c r="D872" t="s">
        <v>132</v>
      </c>
      <c r="E872" s="124" t="s">
        <v>152</v>
      </c>
    </row>
    <row r="873" spans="1:7" x14ac:dyDescent="0.25">
      <c r="A873" s="50">
        <v>2011</v>
      </c>
      <c r="C873" t="s">
        <v>120</v>
      </c>
      <c r="D873" t="s">
        <v>132</v>
      </c>
      <c r="E873" s="124" t="s">
        <v>152</v>
      </c>
      <c r="F873" s="126">
        <v>20817</v>
      </c>
    </row>
    <row r="874" spans="1:7" x14ac:dyDescent="0.25">
      <c r="A874" s="50">
        <v>2011</v>
      </c>
      <c r="C874" t="s">
        <v>119</v>
      </c>
      <c r="D874" t="s">
        <v>132</v>
      </c>
      <c r="E874" s="124" t="s">
        <v>152</v>
      </c>
      <c r="F874" s="126">
        <v>68894</v>
      </c>
    </row>
    <row r="875" spans="1:7" x14ac:dyDescent="0.25">
      <c r="A875" s="50">
        <v>2011</v>
      </c>
      <c r="C875" t="s">
        <v>161</v>
      </c>
      <c r="D875" t="s">
        <v>132</v>
      </c>
      <c r="E875" s="124" t="s">
        <v>152</v>
      </c>
    </row>
    <row r="876" spans="1:7" x14ac:dyDescent="0.25">
      <c r="A876" s="50">
        <v>2011</v>
      </c>
      <c r="C876" t="s">
        <v>162</v>
      </c>
      <c r="D876" t="s">
        <v>132</v>
      </c>
      <c r="E876" s="124" t="s">
        <v>152</v>
      </c>
    </row>
    <row r="877" spans="1:7" x14ac:dyDescent="0.25">
      <c r="A877" s="50">
        <v>2011</v>
      </c>
      <c r="C877" t="s">
        <v>116</v>
      </c>
      <c r="D877" t="s">
        <v>132</v>
      </c>
      <c r="E877" s="124" t="s">
        <v>152</v>
      </c>
      <c r="F877" s="126">
        <v>26208</v>
      </c>
    </row>
    <row r="878" spans="1:7" x14ac:dyDescent="0.25">
      <c r="A878" s="50">
        <v>2011</v>
      </c>
      <c r="C878" t="s">
        <v>155</v>
      </c>
      <c r="D878" t="s">
        <v>132</v>
      </c>
      <c r="E878" s="124" t="s">
        <v>152</v>
      </c>
      <c r="F878" s="126">
        <v>98536</v>
      </c>
    </row>
    <row r="879" spans="1:7" x14ac:dyDescent="0.25">
      <c r="A879" s="50">
        <v>2011</v>
      </c>
      <c r="C879" t="s">
        <v>156</v>
      </c>
      <c r="D879" t="s">
        <v>132</v>
      </c>
      <c r="E879" s="124" t="s">
        <v>152</v>
      </c>
    </row>
    <row r="880" spans="1:7" x14ac:dyDescent="0.25">
      <c r="A880" s="50">
        <v>2011</v>
      </c>
      <c r="C880" t="s">
        <v>157</v>
      </c>
      <c r="D880" t="s">
        <v>132</v>
      </c>
      <c r="E880" s="124" t="s">
        <v>152</v>
      </c>
    </row>
    <row r="881" spans="1:7" x14ac:dyDescent="0.25">
      <c r="A881" s="50">
        <v>2011</v>
      </c>
      <c r="C881" t="s">
        <v>183</v>
      </c>
      <c r="D881" t="s">
        <v>132</v>
      </c>
      <c r="E881" s="124" t="s">
        <v>152</v>
      </c>
      <c r="F881" s="126">
        <v>660188</v>
      </c>
    </row>
    <row r="882" spans="1:7" x14ac:dyDescent="0.25">
      <c r="A882" s="50">
        <v>2015</v>
      </c>
      <c r="B882" t="s">
        <v>176</v>
      </c>
      <c r="D882" t="s">
        <v>133</v>
      </c>
      <c r="E882" s="124" t="s">
        <v>150</v>
      </c>
      <c r="G882" s="126">
        <v>195</v>
      </c>
    </row>
    <row r="883" spans="1:7" x14ac:dyDescent="0.25">
      <c r="A883" s="50">
        <v>2015</v>
      </c>
      <c r="B883" t="s">
        <v>177</v>
      </c>
      <c r="D883" t="s">
        <v>133</v>
      </c>
      <c r="E883" s="124" t="s">
        <v>150</v>
      </c>
      <c r="G883" s="126">
        <v>2227</v>
      </c>
    </row>
    <row r="884" spans="1:7" x14ac:dyDescent="0.25">
      <c r="A884" s="50">
        <v>2015</v>
      </c>
      <c r="C884" t="s">
        <v>154</v>
      </c>
      <c r="D884" t="s">
        <v>133</v>
      </c>
      <c r="E884" s="124" t="s">
        <v>150</v>
      </c>
      <c r="F884" s="126">
        <v>787983</v>
      </c>
    </row>
    <row r="885" spans="1:7" x14ac:dyDescent="0.25">
      <c r="A885" s="50">
        <v>2015</v>
      </c>
      <c r="C885" t="s">
        <v>113</v>
      </c>
      <c r="D885" t="s">
        <v>133</v>
      </c>
      <c r="E885" s="124" t="s">
        <v>150</v>
      </c>
      <c r="F885" s="126">
        <v>163383</v>
      </c>
    </row>
    <row r="886" spans="1:7" x14ac:dyDescent="0.25">
      <c r="A886" s="50">
        <v>2015</v>
      </c>
      <c r="C886" t="s">
        <v>158</v>
      </c>
      <c r="D886" t="s">
        <v>133</v>
      </c>
      <c r="E886" s="124" t="s">
        <v>150</v>
      </c>
      <c r="F886" s="126">
        <v>188293</v>
      </c>
    </row>
    <row r="887" spans="1:7" x14ac:dyDescent="0.25">
      <c r="A887" s="50">
        <v>2015</v>
      </c>
      <c r="C887" t="s">
        <v>159</v>
      </c>
      <c r="D887" t="s">
        <v>133</v>
      </c>
      <c r="E887" s="124" t="s">
        <v>150</v>
      </c>
    </row>
    <row r="888" spans="1:7" x14ac:dyDescent="0.25">
      <c r="A888" s="50">
        <v>2015</v>
      </c>
      <c r="C888" t="s">
        <v>160</v>
      </c>
      <c r="D888" t="s">
        <v>133</v>
      </c>
      <c r="E888" s="124" t="s">
        <v>150</v>
      </c>
    </row>
    <row r="889" spans="1:7" x14ac:dyDescent="0.25">
      <c r="A889" s="50">
        <v>2015</v>
      </c>
      <c r="C889" t="s">
        <v>120</v>
      </c>
      <c r="D889" t="s">
        <v>133</v>
      </c>
      <c r="E889" s="124" t="s">
        <v>150</v>
      </c>
      <c r="F889" s="126">
        <v>23312</v>
      </c>
    </row>
    <row r="890" spans="1:7" x14ac:dyDescent="0.25">
      <c r="A890" s="50">
        <v>2015</v>
      </c>
      <c r="C890" t="s">
        <v>119</v>
      </c>
      <c r="D890" t="s">
        <v>133</v>
      </c>
      <c r="E890" s="124" t="s">
        <v>150</v>
      </c>
      <c r="F890" s="126">
        <v>82751</v>
      </c>
    </row>
    <row r="891" spans="1:7" x14ac:dyDescent="0.25">
      <c r="A891" s="50">
        <v>2015</v>
      </c>
      <c r="C891" t="s">
        <v>161</v>
      </c>
      <c r="D891" t="s">
        <v>133</v>
      </c>
      <c r="E891" s="124" t="s">
        <v>150</v>
      </c>
      <c r="F891" s="126">
        <v>26682</v>
      </c>
    </row>
    <row r="892" spans="1:7" x14ac:dyDescent="0.25">
      <c r="A892" s="50">
        <v>2015</v>
      </c>
      <c r="C892" t="s">
        <v>162</v>
      </c>
      <c r="D892" t="s">
        <v>133</v>
      </c>
      <c r="E892" s="124" t="s">
        <v>150</v>
      </c>
    </row>
    <row r="893" spans="1:7" x14ac:dyDescent="0.25">
      <c r="A893" s="50">
        <v>2015</v>
      </c>
      <c r="C893" t="s">
        <v>116</v>
      </c>
      <c r="D893" t="s">
        <v>133</v>
      </c>
      <c r="E893" s="124" t="s">
        <v>150</v>
      </c>
      <c r="F893" s="126">
        <v>62479</v>
      </c>
    </row>
    <row r="894" spans="1:7" x14ac:dyDescent="0.25">
      <c r="A894" s="50">
        <v>2015</v>
      </c>
      <c r="C894" t="s">
        <v>155</v>
      </c>
      <c r="D894" t="s">
        <v>133</v>
      </c>
      <c r="E894" s="124" t="s">
        <v>150</v>
      </c>
      <c r="F894" s="126">
        <v>129574</v>
      </c>
    </row>
    <row r="895" spans="1:7" x14ac:dyDescent="0.25">
      <c r="A895" s="50">
        <v>2015</v>
      </c>
      <c r="C895" t="s">
        <v>156</v>
      </c>
      <c r="D895" t="s">
        <v>133</v>
      </c>
      <c r="E895" s="124" t="s">
        <v>150</v>
      </c>
    </row>
    <row r="896" spans="1:7" x14ac:dyDescent="0.25">
      <c r="A896" s="50">
        <v>2015</v>
      </c>
      <c r="C896" t="s">
        <v>157</v>
      </c>
      <c r="D896" t="s">
        <v>133</v>
      </c>
      <c r="E896" s="124" t="s">
        <v>150</v>
      </c>
    </row>
    <row r="897" spans="1:7" x14ac:dyDescent="0.25">
      <c r="A897" s="50">
        <v>2015</v>
      </c>
      <c r="C897" t="s">
        <v>183</v>
      </c>
      <c r="D897" t="s">
        <v>133</v>
      </c>
      <c r="E897" s="124" t="s">
        <v>150</v>
      </c>
    </row>
    <row r="898" spans="1:7" x14ac:dyDescent="0.25">
      <c r="A898" s="50">
        <v>2014</v>
      </c>
      <c r="B898" t="s">
        <v>176</v>
      </c>
      <c r="D898" t="s">
        <v>133</v>
      </c>
      <c r="E898" s="124" t="s">
        <v>150</v>
      </c>
      <c r="G898" s="126">
        <v>173</v>
      </c>
    </row>
    <row r="899" spans="1:7" x14ac:dyDescent="0.25">
      <c r="A899" s="50">
        <v>2014</v>
      </c>
      <c r="B899" t="s">
        <v>177</v>
      </c>
      <c r="D899" t="s">
        <v>133</v>
      </c>
      <c r="E899" s="124" t="s">
        <v>150</v>
      </c>
      <c r="G899" s="126">
        <v>2129</v>
      </c>
    </row>
    <row r="900" spans="1:7" x14ac:dyDescent="0.25">
      <c r="A900" s="50">
        <v>2014</v>
      </c>
      <c r="C900" t="s">
        <v>154</v>
      </c>
      <c r="D900" t="s">
        <v>133</v>
      </c>
      <c r="E900" s="124" t="s">
        <v>150</v>
      </c>
      <c r="F900" s="126">
        <v>760146</v>
      </c>
    </row>
    <row r="901" spans="1:7" x14ac:dyDescent="0.25">
      <c r="A901" s="50">
        <v>2014</v>
      </c>
      <c r="C901" t="s">
        <v>113</v>
      </c>
      <c r="D901" t="s">
        <v>133</v>
      </c>
      <c r="E901" s="124" t="s">
        <v>150</v>
      </c>
      <c r="F901" s="126">
        <v>164127</v>
      </c>
    </row>
    <row r="902" spans="1:7" x14ac:dyDescent="0.25">
      <c r="A902" s="50">
        <v>2014</v>
      </c>
      <c r="C902" t="s">
        <v>158</v>
      </c>
      <c r="D902" t="s">
        <v>133</v>
      </c>
      <c r="E902" s="124" t="s">
        <v>150</v>
      </c>
      <c r="F902" s="126">
        <v>210311</v>
      </c>
    </row>
    <row r="903" spans="1:7" x14ac:dyDescent="0.25">
      <c r="A903" s="50">
        <v>2014</v>
      </c>
      <c r="C903" t="s">
        <v>159</v>
      </c>
      <c r="D903" t="s">
        <v>133</v>
      </c>
      <c r="E903" s="124" t="s">
        <v>150</v>
      </c>
    </row>
    <row r="904" spans="1:7" x14ac:dyDescent="0.25">
      <c r="A904" s="50">
        <v>2014</v>
      </c>
      <c r="C904" t="s">
        <v>160</v>
      </c>
      <c r="D904" t="s">
        <v>133</v>
      </c>
      <c r="E904" s="124" t="s">
        <v>150</v>
      </c>
    </row>
    <row r="905" spans="1:7" x14ac:dyDescent="0.25">
      <c r="A905" s="50">
        <v>2014</v>
      </c>
      <c r="C905" t="s">
        <v>120</v>
      </c>
      <c r="D905" t="s">
        <v>133</v>
      </c>
      <c r="E905" s="124" t="s">
        <v>150</v>
      </c>
      <c r="F905" s="126">
        <v>23311</v>
      </c>
    </row>
    <row r="906" spans="1:7" x14ac:dyDescent="0.25">
      <c r="A906" s="50">
        <v>2014</v>
      </c>
      <c r="C906" t="s">
        <v>119</v>
      </c>
      <c r="D906" t="s">
        <v>133</v>
      </c>
      <c r="E906" s="124" t="s">
        <v>150</v>
      </c>
      <c r="F906" s="126">
        <v>76365</v>
      </c>
    </row>
    <row r="907" spans="1:7" x14ac:dyDescent="0.25">
      <c r="A907" s="50">
        <v>2014</v>
      </c>
      <c r="C907" t="s">
        <v>161</v>
      </c>
      <c r="D907" t="s">
        <v>133</v>
      </c>
      <c r="E907" s="124" t="s">
        <v>150</v>
      </c>
      <c r="F907" s="126">
        <v>26159</v>
      </c>
    </row>
    <row r="908" spans="1:7" x14ac:dyDescent="0.25">
      <c r="A908" s="50">
        <v>2014</v>
      </c>
      <c r="C908" t="s">
        <v>162</v>
      </c>
      <c r="D908" t="s">
        <v>133</v>
      </c>
      <c r="E908" s="124" t="s">
        <v>150</v>
      </c>
    </row>
    <row r="909" spans="1:7" x14ac:dyDescent="0.25">
      <c r="A909" s="50">
        <v>2014</v>
      </c>
      <c r="C909" t="s">
        <v>116</v>
      </c>
      <c r="D909" t="s">
        <v>133</v>
      </c>
      <c r="E909" s="124" t="s">
        <v>150</v>
      </c>
      <c r="F909" s="126">
        <v>53105</v>
      </c>
    </row>
    <row r="910" spans="1:7" x14ac:dyDescent="0.25">
      <c r="A910" s="50">
        <v>2014</v>
      </c>
      <c r="C910" t="s">
        <v>155</v>
      </c>
      <c r="D910" t="s">
        <v>133</v>
      </c>
      <c r="E910" s="124" t="s">
        <v>150</v>
      </c>
      <c r="F910" s="126">
        <v>125800</v>
      </c>
    </row>
    <row r="911" spans="1:7" x14ac:dyDescent="0.25">
      <c r="A911" s="50">
        <v>2014</v>
      </c>
      <c r="C911" t="s">
        <v>156</v>
      </c>
      <c r="D911" t="s">
        <v>133</v>
      </c>
      <c r="E911" s="124" t="s">
        <v>150</v>
      </c>
    </row>
    <row r="912" spans="1:7" x14ac:dyDescent="0.25">
      <c r="A912" s="50">
        <v>2014</v>
      </c>
      <c r="C912" t="s">
        <v>157</v>
      </c>
      <c r="D912" t="s">
        <v>133</v>
      </c>
      <c r="E912" s="124" t="s">
        <v>150</v>
      </c>
    </row>
    <row r="913" spans="1:7" x14ac:dyDescent="0.25">
      <c r="A913" s="50">
        <v>2014</v>
      </c>
      <c r="C913" t="s">
        <v>183</v>
      </c>
      <c r="D913" t="s">
        <v>133</v>
      </c>
      <c r="E913" s="124" t="s">
        <v>150</v>
      </c>
    </row>
    <row r="914" spans="1:7" x14ac:dyDescent="0.25">
      <c r="A914" s="50">
        <v>2013</v>
      </c>
      <c r="B914" t="s">
        <v>176</v>
      </c>
      <c r="D914" t="s">
        <v>133</v>
      </c>
      <c r="E914" s="124" t="s">
        <v>150</v>
      </c>
      <c r="G914" s="126">
        <v>281</v>
      </c>
    </row>
    <row r="915" spans="1:7" x14ac:dyDescent="0.25">
      <c r="A915" s="50">
        <v>2013</v>
      </c>
      <c r="B915" t="s">
        <v>177</v>
      </c>
      <c r="D915" t="s">
        <v>133</v>
      </c>
      <c r="E915" s="124" t="s">
        <v>150</v>
      </c>
      <c r="G915" s="126">
        <v>2131</v>
      </c>
    </row>
    <row r="916" spans="1:7" x14ac:dyDescent="0.25">
      <c r="A916" s="50">
        <v>2013</v>
      </c>
      <c r="C916" t="s">
        <v>154</v>
      </c>
      <c r="D916" t="s">
        <v>133</v>
      </c>
      <c r="E916" s="124" t="s">
        <v>150</v>
      </c>
      <c r="F916" s="126">
        <v>758351</v>
      </c>
    </row>
    <row r="917" spans="1:7" x14ac:dyDescent="0.25">
      <c r="A917" s="50">
        <v>2013</v>
      </c>
      <c r="C917" t="s">
        <v>113</v>
      </c>
      <c r="D917" t="s">
        <v>133</v>
      </c>
      <c r="E917" s="124" t="s">
        <v>150</v>
      </c>
      <c r="F917" s="126">
        <v>159557</v>
      </c>
    </row>
    <row r="918" spans="1:7" x14ac:dyDescent="0.25">
      <c r="A918" s="50">
        <v>2013</v>
      </c>
      <c r="C918" t="s">
        <v>158</v>
      </c>
      <c r="D918" t="s">
        <v>133</v>
      </c>
      <c r="E918" s="124" t="s">
        <v>150</v>
      </c>
      <c r="F918" s="126">
        <v>203790</v>
      </c>
    </row>
    <row r="919" spans="1:7" x14ac:dyDescent="0.25">
      <c r="A919" s="50">
        <v>2013</v>
      </c>
      <c r="C919" t="s">
        <v>159</v>
      </c>
      <c r="D919" t="s">
        <v>133</v>
      </c>
      <c r="E919" s="124" t="s">
        <v>150</v>
      </c>
    </row>
    <row r="920" spans="1:7" x14ac:dyDescent="0.25">
      <c r="A920" s="50">
        <v>2013</v>
      </c>
      <c r="C920" t="s">
        <v>160</v>
      </c>
      <c r="D920" t="s">
        <v>133</v>
      </c>
      <c r="E920" s="124" t="s">
        <v>150</v>
      </c>
    </row>
    <row r="921" spans="1:7" x14ac:dyDescent="0.25">
      <c r="A921" s="50">
        <v>2013</v>
      </c>
      <c r="C921" t="s">
        <v>120</v>
      </c>
      <c r="D921" t="s">
        <v>133</v>
      </c>
      <c r="E921" s="124" t="s">
        <v>150</v>
      </c>
      <c r="F921" s="126">
        <v>19769</v>
      </c>
    </row>
    <row r="922" spans="1:7" x14ac:dyDescent="0.25">
      <c r="A922" s="50">
        <v>2013</v>
      </c>
      <c r="C922" t="s">
        <v>119</v>
      </c>
      <c r="D922" t="s">
        <v>133</v>
      </c>
      <c r="E922" s="124" t="s">
        <v>150</v>
      </c>
      <c r="F922" s="126">
        <v>75929</v>
      </c>
    </row>
    <row r="923" spans="1:7" x14ac:dyDescent="0.25">
      <c r="A923" s="50">
        <v>2013</v>
      </c>
      <c r="C923" t="s">
        <v>161</v>
      </c>
      <c r="D923" t="s">
        <v>133</v>
      </c>
      <c r="E923" s="124" t="s">
        <v>150</v>
      </c>
    </row>
    <row r="924" spans="1:7" x14ac:dyDescent="0.25">
      <c r="A924" s="50">
        <v>2013</v>
      </c>
      <c r="C924" t="s">
        <v>162</v>
      </c>
      <c r="D924" t="s">
        <v>133</v>
      </c>
      <c r="E924" s="124" t="s">
        <v>150</v>
      </c>
    </row>
    <row r="925" spans="1:7" x14ac:dyDescent="0.25">
      <c r="A925" s="50">
        <v>2013</v>
      </c>
      <c r="C925" t="s">
        <v>116</v>
      </c>
      <c r="D925" t="s">
        <v>133</v>
      </c>
      <c r="E925" s="124" t="s">
        <v>150</v>
      </c>
      <c r="F925" s="126">
        <v>56254</v>
      </c>
    </row>
    <row r="926" spans="1:7" x14ac:dyDescent="0.25">
      <c r="A926" s="50">
        <v>2013</v>
      </c>
      <c r="C926" t="s">
        <v>155</v>
      </c>
      <c r="D926" t="s">
        <v>133</v>
      </c>
      <c r="E926" s="124" t="s">
        <v>150</v>
      </c>
      <c r="F926" s="126">
        <v>124003</v>
      </c>
    </row>
    <row r="927" spans="1:7" x14ac:dyDescent="0.25">
      <c r="A927" s="50">
        <v>2013</v>
      </c>
      <c r="C927" t="s">
        <v>156</v>
      </c>
      <c r="D927" t="s">
        <v>133</v>
      </c>
      <c r="E927" s="124" t="s">
        <v>150</v>
      </c>
    </row>
    <row r="928" spans="1:7" x14ac:dyDescent="0.25">
      <c r="A928" s="50">
        <v>2013</v>
      </c>
      <c r="C928" t="s">
        <v>157</v>
      </c>
      <c r="D928" t="s">
        <v>133</v>
      </c>
      <c r="E928" s="124" t="s">
        <v>150</v>
      </c>
    </row>
    <row r="929" spans="1:7" x14ac:dyDescent="0.25">
      <c r="A929" s="50">
        <v>2013</v>
      </c>
      <c r="C929" t="s">
        <v>183</v>
      </c>
      <c r="D929" t="s">
        <v>133</v>
      </c>
      <c r="E929" s="124" t="s">
        <v>150</v>
      </c>
    </row>
    <row r="930" spans="1:7" x14ac:dyDescent="0.25">
      <c r="A930" s="50">
        <v>2012</v>
      </c>
      <c r="B930" t="s">
        <v>176</v>
      </c>
      <c r="D930" t="s">
        <v>133</v>
      </c>
      <c r="E930" s="124" t="s">
        <v>150</v>
      </c>
      <c r="G930" s="126">
        <v>204</v>
      </c>
    </row>
    <row r="931" spans="1:7" x14ac:dyDescent="0.25">
      <c r="A931" s="50">
        <v>2012</v>
      </c>
      <c r="B931" t="s">
        <v>177</v>
      </c>
      <c r="D931" t="s">
        <v>133</v>
      </c>
      <c r="E931" s="124" t="s">
        <v>150</v>
      </c>
      <c r="G931" s="126">
        <v>1940</v>
      </c>
    </row>
    <row r="932" spans="1:7" x14ac:dyDescent="0.25">
      <c r="A932" s="50">
        <v>2012</v>
      </c>
      <c r="C932" t="s">
        <v>154</v>
      </c>
      <c r="D932" t="s">
        <v>133</v>
      </c>
      <c r="E932" s="124" t="s">
        <v>150</v>
      </c>
      <c r="F932" s="126">
        <v>717238</v>
      </c>
    </row>
    <row r="933" spans="1:7" x14ac:dyDescent="0.25">
      <c r="A933" s="50">
        <v>2012</v>
      </c>
      <c r="C933" t="s">
        <v>113</v>
      </c>
      <c r="D933" t="s">
        <v>133</v>
      </c>
      <c r="E933" s="124" t="s">
        <v>150</v>
      </c>
      <c r="F933" s="126">
        <v>153191</v>
      </c>
    </row>
    <row r="934" spans="1:7" x14ac:dyDescent="0.25">
      <c r="A934" s="50">
        <v>2012</v>
      </c>
      <c r="C934" t="s">
        <v>158</v>
      </c>
      <c r="D934" t="s">
        <v>133</v>
      </c>
      <c r="E934" s="124" t="s">
        <v>150</v>
      </c>
      <c r="F934" s="126">
        <v>192679</v>
      </c>
    </row>
    <row r="935" spans="1:7" x14ac:dyDescent="0.25">
      <c r="A935" s="50">
        <v>2012</v>
      </c>
      <c r="C935" t="s">
        <v>159</v>
      </c>
      <c r="D935" t="s">
        <v>133</v>
      </c>
      <c r="E935" s="124" t="s">
        <v>150</v>
      </c>
    </row>
    <row r="936" spans="1:7" x14ac:dyDescent="0.25">
      <c r="A936" s="50">
        <v>2012</v>
      </c>
      <c r="C936" t="s">
        <v>160</v>
      </c>
      <c r="D936" t="s">
        <v>133</v>
      </c>
      <c r="E936" s="124" t="s">
        <v>150</v>
      </c>
    </row>
    <row r="937" spans="1:7" x14ac:dyDescent="0.25">
      <c r="A937" s="50">
        <v>2012</v>
      </c>
      <c r="C937" t="s">
        <v>120</v>
      </c>
      <c r="D937" t="s">
        <v>133</v>
      </c>
      <c r="E937" s="124" t="s">
        <v>150</v>
      </c>
      <c r="F937" s="126">
        <v>16335</v>
      </c>
    </row>
    <row r="938" spans="1:7" x14ac:dyDescent="0.25">
      <c r="A938" s="50">
        <v>2012</v>
      </c>
      <c r="C938" t="s">
        <v>119</v>
      </c>
      <c r="D938" t="s">
        <v>133</v>
      </c>
      <c r="E938" s="124" t="s">
        <v>150</v>
      </c>
      <c r="F938" s="126">
        <v>66238</v>
      </c>
    </row>
    <row r="939" spans="1:7" x14ac:dyDescent="0.25">
      <c r="A939" s="50">
        <v>2012</v>
      </c>
      <c r="C939" t="s">
        <v>161</v>
      </c>
      <c r="D939" t="s">
        <v>133</v>
      </c>
      <c r="E939" s="124" t="s">
        <v>150</v>
      </c>
      <c r="F939" s="126">
        <v>25578</v>
      </c>
    </row>
    <row r="940" spans="1:7" x14ac:dyDescent="0.25">
      <c r="A940" s="50">
        <v>2012</v>
      </c>
      <c r="C940" t="s">
        <v>162</v>
      </c>
      <c r="D940" t="s">
        <v>133</v>
      </c>
      <c r="E940" s="124" t="s">
        <v>150</v>
      </c>
    </row>
    <row r="941" spans="1:7" x14ac:dyDescent="0.25">
      <c r="A941" s="50">
        <v>2012</v>
      </c>
      <c r="C941" t="s">
        <v>116</v>
      </c>
      <c r="D941" t="s">
        <v>133</v>
      </c>
      <c r="E941" s="124" t="s">
        <v>150</v>
      </c>
      <c r="F941" s="126">
        <v>52992</v>
      </c>
    </row>
    <row r="942" spans="1:7" x14ac:dyDescent="0.25">
      <c r="A942" s="50">
        <v>2012</v>
      </c>
      <c r="C942" t="s">
        <v>155</v>
      </c>
      <c r="D942" t="s">
        <v>133</v>
      </c>
      <c r="E942" s="124" t="s">
        <v>150</v>
      </c>
      <c r="F942" s="126">
        <v>117236</v>
      </c>
    </row>
    <row r="943" spans="1:7" x14ac:dyDescent="0.25">
      <c r="A943" s="50">
        <v>2012</v>
      </c>
      <c r="C943" t="s">
        <v>156</v>
      </c>
      <c r="D943" t="s">
        <v>133</v>
      </c>
      <c r="E943" s="124" t="s">
        <v>150</v>
      </c>
    </row>
    <row r="944" spans="1:7" x14ac:dyDescent="0.25">
      <c r="A944" s="50">
        <v>2012</v>
      </c>
      <c r="C944" t="s">
        <v>157</v>
      </c>
      <c r="D944" t="s">
        <v>133</v>
      </c>
      <c r="E944" s="124" t="s">
        <v>150</v>
      </c>
    </row>
    <row r="945" spans="1:7" x14ac:dyDescent="0.25">
      <c r="A945" s="50">
        <v>2012</v>
      </c>
      <c r="C945" t="s">
        <v>183</v>
      </c>
      <c r="D945" t="s">
        <v>133</v>
      </c>
      <c r="E945" s="124" t="s">
        <v>150</v>
      </c>
    </row>
    <row r="946" spans="1:7" x14ac:dyDescent="0.25">
      <c r="A946" s="50">
        <v>2011</v>
      </c>
      <c r="B946" t="s">
        <v>176</v>
      </c>
      <c r="D946" t="s">
        <v>133</v>
      </c>
      <c r="E946" s="124" t="s">
        <v>150</v>
      </c>
      <c r="G946" s="126">
        <v>237</v>
      </c>
    </row>
    <row r="947" spans="1:7" x14ac:dyDescent="0.25">
      <c r="A947" s="50">
        <v>2011</v>
      </c>
      <c r="B947" t="s">
        <v>177</v>
      </c>
      <c r="D947" t="s">
        <v>133</v>
      </c>
      <c r="E947" s="124" t="s">
        <v>150</v>
      </c>
      <c r="G947" s="126">
        <v>1955</v>
      </c>
    </row>
    <row r="948" spans="1:7" x14ac:dyDescent="0.25">
      <c r="A948" s="50">
        <v>2011</v>
      </c>
      <c r="C948" t="s">
        <v>154</v>
      </c>
      <c r="D948" t="s">
        <v>133</v>
      </c>
      <c r="E948" s="124" t="s">
        <v>150</v>
      </c>
      <c r="F948" s="126">
        <v>777919</v>
      </c>
    </row>
    <row r="949" spans="1:7" x14ac:dyDescent="0.25">
      <c r="A949" s="50">
        <v>2011</v>
      </c>
      <c r="C949" t="s">
        <v>113</v>
      </c>
      <c r="D949" t="s">
        <v>133</v>
      </c>
      <c r="E949" s="124" t="s">
        <v>150</v>
      </c>
      <c r="F949" s="126">
        <v>148300</v>
      </c>
    </row>
    <row r="950" spans="1:7" x14ac:dyDescent="0.25">
      <c r="A950" s="50">
        <v>2011</v>
      </c>
      <c r="C950" t="s">
        <v>158</v>
      </c>
      <c r="D950" t="s">
        <v>133</v>
      </c>
      <c r="E950" s="124" t="s">
        <v>150</v>
      </c>
      <c r="F950" s="126">
        <v>197931</v>
      </c>
    </row>
    <row r="951" spans="1:7" x14ac:dyDescent="0.25">
      <c r="A951" s="50">
        <v>2011</v>
      </c>
      <c r="C951" t="s">
        <v>159</v>
      </c>
      <c r="D951" t="s">
        <v>133</v>
      </c>
      <c r="E951" s="124" t="s">
        <v>150</v>
      </c>
    </row>
    <row r="952" spans="1:7" x14ac:dyDescent="0.25">
      <c r="A952" s="50">
        <v>2011</v>
      </c>
      <c r="C952" t="s">
        <v>160</v>
      </c>
      <c r="D952" t="s">
        <v>133</v>
      </c>
      <c r="E952" s="124" t="s">
        <v>150</v>
      </c>
    </row>
    <row r="953" spans="1:7" x14ac:dyDescent="0.25">
      <c r="A953" s="50">
        <v>2011</v>
      </c>
      <c r="C953" t="s">
        <v>120</v>
      </c>
      <c r="D953" t="s">
        <v>133</v>
      </c>
      <c r="E953" s="124" t="s">
        <v>150</v>
      </c>
      <c r="F953" s="126">
        <v>13761</v>
      </c>
    </row>
    <row r="954" spans="1:7" x14ac:dyDescent="0.25">
      <c r="A954" s="50">
        <v>2011</v>
      </c>
      <c r="C954" t="s">
        <v>119</v>
      </c>
      <c r="D954" t="s">
        <v>133</v>
      </c>
      <c r="E954" s="124" t="s">
        <v>150</v>
      </c>
      <c r="F954" s="126">
        <v>63218</v>
      </c>
    </row>
    <row r="955" spans="1:7" x14ac:dyDescent="0.25">
      <c r="A955" s="50">
        <v>2011</v>
      </c>
      <c r="C955" t="s">
        <v>161</v>
      </c>
      <c r="D955" t="s">
        <v>133</v>
      </c>
      <c r="E955" s="124" t="s">
        <v>150</v>
      </c>
      <c r="F955" s="126">
        <v>47292</v>
      </c>
    </row>
    <row r="956" spans="1:7" x14ac:dyDescent="0.25">
      <c r="A956" s="50">
        <v>2011</v>
      </c>
      <c r="C956" t="s">
        <v>162</v>
      </c>
      <c r="D956" t="s">
        <v>133</v>
      </c>
      <c r="E956" s="124" t="s">
        <v>150</v>
      </c>
    </row>
    <row r="957" spans="1:7" x14ac:dyDescent="0.25">
      <c r="A957" s="50">
        <v>2011</v>
      </c>
      <c r="C957" t="s">
        <v>116</v>
      </c>
      <c r="D957" t="s">
        <v>133</v>
      </c>
      <c r="E957" s="124" t="s">
        <v>150</v>
      </c>
      <c r="F957" s="126">
        <v>47198</v>
      </c>
    </row>
    <row r="958" spans="1:7" x14ac:dyDescent="0.25">
      <c r="A958" s="50">
        <v>2011</v>
      </c>
      <c r="C958" t="s">
        <v>155</v>
      </c>
      <c r="D958" t="s">
        <v>133</v>
      </c>
      <c r="E958" s="124" t="s">
        <v>150</v>
      </c>
      <c r="F958" s="126">
        <v>112205</v>
      </c>
    </row>
    <row r="959" spans="1:7" x14ac:dyDescent="0.25">
      <c r="A959" s="50">
        <v>2011</v>
      </c>
      <c r="C959" t="s">
        <v>156</v>
      </c>
      <c r="D959" t="s">
        <v>133</v>
      </c>
      <c r="E959" s="124" t="s">
        <v>150</v>
      </c>
    </row>
    <row r="960" spans="1:7" x14ac:dyDescent="0.25">
      <c r="A960" s="50">
        <v>2011</v>
      </c>
      <c r="C960" t="s">
        <v>157</v>
      </c>
      <c r="D960" t="s">
        <v>133</v>
      </c>
      <c r="E960" s="124" t="s">
        <v>150</v>
      </c>
    </row>
    <row r="961" spans="1:7" x14ac:dyDescent="0.25">
      <c r="A961" s="50">
        <v>2011</v>
      </c>
      <c r="C961" t="s">
        <v>183</v>
      </c>
      <c r="D961" t="s">
        <v>133</v>
      </c>
      <c r="E961" s="124" t="s">
        <v>150</v>
      </c>
    </row>
    <row r="962" spans="1:7" x14ac:dyDescent="0.25">
      <c r="A962" s="50">
        <v>2015</v>
      </c>
      <c r="B962" t="s">
        <v>176</v>
      </c>
      <c r="D962" t="s">
        <v>140</v>
      </c>
      <c r="E962" s="124" t="s">
        <v>151</v>
      </c>
      <c r="G962" s="126">
        <v>162</v>
      </c>
    </row>
    <row r="963" spans="1:7" x14ac:dyDescent="0.25">
      <c r="A963" s="50">
        <v>2015</v>
      </c>
      <c r="B963" t="s">
        <v>177</v>
      </c>
      <c r="D963" t="s">
        <v>140</v>
      </c>
      <c r="E963" s="124" t="s">
        <v>151</v>
      </c>
      <c r="G963" s="126">
        <v>2764</v>
      </c>
    </row>
    <row r="964" spans="1:7" x14ac:dyDescent="0.25">
      <c r="A964" s="50">
        <v>2015</v>
      </c>
      <c r="C964" t="s">
        <v>154</v>
      </c>
      <c r="D964" t="s">
        <v>140</v>
      </c>
      <c r="E964" s="124" t="s">
        <v>151</v>
      </c>
      <c r="F964" s="126">
        <v>933346</v>
      </c>
    </row>
    <row r="965" spans="1:7" x14ac:dyDescent="0.25">
      <c r="A965" s="50">
        <v>2015</v>
      </c>
      <c r="C965" t="s">
        <v>113</v>
      </c>
      <c r="D965" t="s">
        <v>140</v>
      </c>
      <c r="E965" s="124" t="s">
        <v>151</v>
      </c>
      <c r="F965" s="126">
        <v>255678</v>
      </c>
    </row>
    <row r="966" spans="1:7" x14ac:dyDescent="0.25">
      <c r="A966" s="50">
        <v>2015</v>
      </c>
      <c r="C966" t="s">
        <v>158</v>
      </c>
      <c r="D966" t="s">
        <v>140</v>
      </c>
      <c r="E966" s="124" t="s">
        <v>151</v>
      </c>
      <c r="F966" s="126">
        <v>277544</v>
      </c>
    </row>
    <row r="967" spans="1:7" x14ac:dyDescent="0.25">
      <c r="A967" s="50">
        <v>2015</v>
      </c>
      <c r="C967" t="s">
        <v>159</v>
      </c>
      <c r="D967" t="s">
        <v>140</v>
      </c>
      <c r="E967" s="124" t="s">
        <v>151</v>
      </c>
    </row>
    <row r="968" spans="1:7" x14ac:dyDescent="0.25">
      <c r="A968" s="50">
        <v>2015</v>
      </c>
      <c r="C968" t="s">
        <v>160</v>
      </c>
      <c r="D968" t="s">
        <v>140</v>
      </c>
      <c r="E968" s="124" t="s">
        <v>151</v>
      </c>
    </row>
    <row r="969" spans="1:7" x14ac:dyDescent="0.25">
      <c r="A969" s="50">
        <v>2015</v>
      </c>
      <c r="C969" t="s">
        <v>120</v>
      </c>
      <c r="D969" t="s">
        <v>140</v>
      </c>
      <c r="E969" s="124" t="s">
        <v>151</v>
      </c>
      <c r="F969" s="126">
        <v>33039</v>
      </c>
    </row>
    <row r="970" spans="1:7" x14ac:dyDescent="0.25">
      <c r="A970" s="50">
        <v>2015</v>
      </c>
      <c r="C970" t="s">
        <v>119</v>
      </c>
      <c r="D970" t="s">
        <v>140</v>
      </c>
      <c r="E970" s="124" t="s">
        <v>151</v>
      </c>
      <c r="F970" s="126">
        <v>69170</v>
      </c>
    </row>
    <row r="971" spans="1:7" x14ac:dyDescent="0.25">
      <c r="A971" s="50">
        <v>2015</v>
      </c>
      <c r="C971" t="s">
        <v>161</v>
      </c>
      <c r="D971" t="s">
        <v>140</v>
      </c>
      <c r="E971" s="124" t="s">
        <v>151</v>
      </c>
      <c r="F971" s="126">
        <v>17586</v>
      </c>
    </row>
    <row r="972" spans="1:7" x14ac:dyDescent="0.25">
      <c r="A972" s="50">
        <v>2015</v>
      </c>
      <c r="C972" t="s">
        <v>162</v>
      </c>
      <c r="D972" t="s">
        <v>140</v>
      </c>
      <c r="E972" s="124" t="s">
        <v>151</v>
      </c>
      <c r="F972" s="126">
        <v>9946</v>
      </c>
    </row>
    <row r="973" spans="1:7" x14ac:dyDescent="0.25">
      <c r="A973" s="50">
        <v>2015</v>
      </c>
      <c r="C973" t="s">
        <v>116</v>
      </c>
      <c r="D973" t="s">
        <v>140</v>
      </c>
      <c r="E973" s="124" t="s">
        <v>151</v>
      </c>
      <c r="F973" s="126">
        <v>58656</v>
      </c>
    </row>
    <row r="974" spans="1:7" x14ac:dyDescent="0.25">
      <c r="A974" s="50">
        <v>2015</v>
      </c>
      <c r="C974" t="s">
        <v>155</v>
      </c>
      <c r="D974" t="s">
        <v>140</v>
      </c>
      <c r="E974" s="124" t="s">
        <v>151</v>
      </c>
      <c r="F974" s="126">
        <v>163652</v>
      </c>
    </row>
    <row r="975" spans="1:7" x14ac:dyDescent="0.25">
      <c r="A975" s="50">
        <v>2015</v>
      </c>
      <c r="C975" t="s">
        <v>156</v>
      </c>
      <c r="D975" t="s">
        <v>140</v>
      </c>
      <c r="E975" s="124" t="s">
        <v>151</v>
      </c>
    </row>
    <row r="976" spans="1:7" x14ac:dyDescent="0.25">
      <c r="A976" s="50">
        <v>2015</v>
      </c>
      <c r="C976" t="s">
        <v>157</v>
      </c>
      <c r="D976" t="s">
        <v>140</v>
      </c>
      <c r="E976" s="124" t="s">
        <v>151</v>
      </c>
    </row>
    <row r="977" spans="1:7" x14ac:dyDescent="0.25">
      <c r="A977" s="50">
        <v>2015</v>
      </c>
      <c r="C977" t="s">
        <v>183</v>
      </c>
      <c r="D977" t="s">
        <v>140</v>
      </c>
      <c r="E977" s="124" t="s">
        <v>151</v>
      </c>
      <c r="F977" s="126">
        <v>945384</v>
      </c>
    </row>
    <row r="978" spans="1:7" x14ac:dyDescent="0.25">
      <c r="A978" s="50">
        <v>2014</v>
      </c>
      <c r="B978" t="s">
        <v>176</v>
      </c>
      <c r="D978" t="s">
        <v>140</v>
      </c>
      <c r="E978" s="124" t="s">
        <v>151</v>
      </c>
      <c r="G978" s="126">
        <v>164</v>
      </c>
    </row>
    <row r="979" spans="1:7" x14ac:dyDescent="0.25">
      <c r="A979" s="50">
        <v>2014</v>
      </c>
      <c r="B979" t="s">
        <v>177</v>
      </c>
      <c r="D979" t="s">
        <v>140</v>
      </c>
      <c r="E979" s="124" t="s">
        <v>151</v>
      </c>
      <c r="G979" s="126">
        <v>2527</v>
      </c>
    </row>
    <row r="980" spans="1:7" x14ac:dyDescent="0.25">
      <c r="A980" s="50">
        <v>2014</v>
      </c>
      <c r="C980" t="s">
        <v>154</v>
      </c>
      <c r="D980" t="s">
        <v>140</v>
      </c>
      <c r="E980" s="124" t="s">
        <v>151</v>
      </c>
      <c r="F980" s="126">
        <v>900524</v>
      </c>
    </row>
    <row r="981" spans="1:7" x14ac:dyDescent="0.25">
      <c r="A981" s="50">
        <v>2014</v>
      </c>
      <c r="C981" t="s">
        <v>113</v>
      </c>
      <c r="D981" t="s">
        <v>140</v>
      </c>
      <c r="E981" s="124" t="s">
        <v>151</v>
      </c>
      <c r="F981" s="126">
        <v>225947</v>
      </c>
    </row>
    <row r="982" spans="1:7" x14ac:dyDescent="0.25">
      <c r="A982" s="50">
        <v>2014</v>
      </c>
      <c r="C982" t="s">
        <v>158</v>
      </c>
      <c r="D982" t="s">
        <v>140</v>
      </c>
      <c r="E982" s="124" t="s">
        <v>151</v>
      </c>
      <c r="F982" s="126">
        <v>289071</v>
      </c>
    </row>
    <row r="983" spans="1:7" x14ac:dyDescent="0.25">
      <c r="A983" s="50">
        <v>2014</v>
      </c>
      <c r="C983" t="s">
        <v>159</v>
      </c>
      <c r="D983" t="s">
        <v>140</v>
      </c>
      <c r="E983" s="124" t="s">
        <v>151</v>
      </c>
    </row>
    <row r="984" spans="1:7" x14ac:dyDescent="0.25">
      <c r="A984" s="50">
        <v>2014</v>
      </c>
      <c r="C984" t="s">
        <v>160</v>
      </c>
      <c r="D984" t="s">
        <v>140</v>
      </c>
      <c r="E984" s="124" t="s">
        <v>151</v>
      </c>
    </row>
    <row r="985" spans="1:7" x14ac:dyDescent="0.25">
      <c r="A985" s="50">
        <v>2014</v>
      </c>
      <c r="C985" t="s">
        <v>120</v>
      </c>
      <c r="D985" t="s">
        <v>140</v>
      </c>
      <c r="E985" s="124" t="s">
        <v>151</v>
      </c>
      <c r="F985" s="126">
        <v>33039</v>
      </c>
    </row>
    <row r="986" spans="1:7" x14ac:dyDescent="0.25">
      <c r="A986" s="50">
        <v>2014</v>
      </c>
      <c r="C986" t="s">
        <v>119</v>
      </c>
      <c r="D986" t="s">
        <v>140</v>
      </c>
      <c r="E986" s="124" t="s">
        <v>151</v>
      </c>
      <c r="F986" s="126">
        <v>63830</v>
      </c>
    </row>
    <row r="987" spans="1:7" x14ac:dyDescent="0.25">
      <c r="A987" s="50">
        <v>2014</v>
      </c>
      <c r="C987" t="s">
        <v>161</v>
      </c>
      <c r="D987" t="s">
        <v>140</v>
      </c>
      <c r="E987" s="124" t="s">
        <v>151</v>
      </c>
      <c r="F987" s="126">
        <v>17241</v>
      </c>
    </row>
    <row r="988" spans="1:7" x14ac:dyDescent="0.25">
      <c r="A988" s="50">
        <v>2014</v>
      </c>
      <c r="C988" t="s">
        <v>162</v>
      </c>
      <c r="D988" t="s">
        <v>140</v>
      </c>
      <c r="E988" s="124" t="s">
        <v>151</v>
      </c>
      <c r="F988" s="126">
        <v>9946</v>
      </c>
    </row>
    <row r="989" spans="1:7" x14ac:dyDescent="0.25">
      <c r="A989" s="50">
        <v>2014</v>
      </c>
      <c r="C989" t="s">
        <v>116</v>
      </c>
      <c r="D989" t="s">
        <v>140</v>
      </c>
      <c r="E989" s="124" t="s">
        <v>151</v>
      </c>
      <c r="F989" s="126">
        <v>48684</v>
      </c>
    </row>
    <row r="990" spans="1:7" x14ac:dyDescent="0.25">
      <c r="A990" s="50">
        <v>2014</v>
      </c>
      <c r="C990" t="s">
        <v>155</v>
      </c>
      <c r="D990" t="s">
        <v>140</v>
      </c>
      <c r="E990" s="124" t="s">
        <v>151</v>
      </c>
      <c r="F990" s="126">
        <v>154401</v>
      </c>
    </row>
    <row r="991" spans="1:7" x14ac:dyDescent="0.25">
      <c r="A991" s="50">
        <v>2014</v>
      </c>
      <c r="C991" t="s">
        <v>156</v>
      </c>
      <c r="D991" t="s">
        <v>140</v>
      </c>
      <c r="E991" s="124" t="s">
        <v>151</v>
      </c>
    </row>
    <row r="992" spans="1:7" x14ac:dyDescent="0.25">
      <c r="A992" s="50">
        <v>2014</v>
      </c>
      <c r="C992" t="s">
        <v>157</v>
      </c>
      <c r="D992" t="s">
        <v>140</v>
      </c>
      <c r="E992" s="124" t="s">
        <v>151</v>
      </c>
    </row>
    <row r="993" spans="1:7" x14ac:dyDescent="0.25">
      <c r="A993" s="50">
        <v>2014</v>
      </c>
      <c r="C993" t="s">
        <v>183</v>
      </c>
      <c r="D993" t="s">
        <v>140</v>
      </c>
      <c r="E993" s="124" t="s">
        <v>151</v>
      </c>
      <c r="F993" s="126">
        <v>784240</v>
      </c>
    </row>
    <row r="994" spans="1:7" x14ac:dyDescent="0.25">
      <c r="A994" s="50">
        <v>2013</v>
      </c>
      <c r="B994" t="s">
        <v>176</v>
      </c>
      <c r="D994" t="s">
        <v>140</v>
      </c>
      <c r="E994" s="124" t="s">
        <v>151</v>
      </c>
      <c r="G994" s="126">
        <v>206</v>
      </c>
    </row>
    <row r="995" spans="1:7" x14ac:dyDescent="0.25">
      <c r="A995" s="50">
        <v>2013</v>
      </c>
      <c r="B995" t="s">
        <v>177</v>
      </c>
      <c r="D995" t="s">
        <v>140</v>
      </c>
      <c r="E995" s="124" t="s">
        <v>151</v>
      </c>
      <c r="G995" s="126">
        <v>2344</v>
      </c>
    </row>
    <row r="996" spans="1:7" x14ac:dyDescent="0.25">
      <c r="A996" s="50">
        <v>2013</v>
      </c>
      <c r="C996" t="s">
        <v>154</v>
      </c>
      <c r="D996" t="s">
        <v>140</v>
      </c>
      <c r="E996" s="124" t="s">
        <v>151</v>
      </c>
      <c r="F996" s="126">
        <v>895678</v>
      </c>
    </row>
    <row r="997" spans="1:7" x14ac:dyDescent="0.25">
      <c r="A997" s="50">
        <v>2013</v>
      </c>
      <c r="C997" t="s">
        <v>113</v>
      </c>
      <c r="D997" t="s">
        <v>140</v>
      </c>
      <c r="E997" s="124" t="s">
        <v>151</v>
      </c>
      <c r="F997" s="126">
        <v>216974</v>
      </c>
    </row>
    <row r="998" spans="1:7" x14ac:dyDescent="0.25">
      <c r="A998" s="50">
        <v>2013</v>
      </c>
      <c r="C998" t="s">
        <v>158</v>
      </c>
      <c r="D998" t="s">
        <v>140</v>
      </c>
      <c r="E998" s="124" t="s">
        <v>151</v>
      </c>
      <c r="F998" s="126">
        <v>276260</v>
      </c>
    </row>
    <row r="999" spans="1:7" x14ac:dyDescent="0.25">
      <c r="A999" s="50">
        <v>2013</v>
      </c>
      <c r="C999" t="s">
        <v>159</v>
      </c>
      <c r="D999" t="s">
        <v>140</v>
      </c>
      <c r="E999" s="124" t="s">
        <v>151</v>
      </c>
    </row>
    <row r="1000" spans="1:7" x14ac:dyDescent="0.25">
      <c r="A1000" s="50">
        <v>2013</v>
      </c>
      <c r="C1000" t="s">
        <v>160</v>
      </c>
      <c r="D1000" t="s">
        <v>140</v>
      </c>
      <c r="E1000" s="124" t="s">
        <v>151</v>
      </c>
    </row>
    <row r="1001" spans="1:7" x14ac:dyDescent="0.25">
      <c r="A1001" s="50">
        <v>2013</v>
      </c>
      <c r="C1001" t="s">
        <v>120</v>
      </c>
      <c r="D1001" t="s">
        <v>140</v>
      </c>
      <c r="E1001" s="124" t="s">
        <v>151</v>
      </c>
      <c r="F1001" s="126">
        <v>30302</v>
      </c>
    </row>
    <row r="1002" spans="1:7" x14ac:dyDescent="0.25">
      <c r="A1002" s="50">
        <v>2013</v>
      </c>
      <c r="C1002" t="s">
        <v>119</v>
      </c>
      <c r="D1002" t="s">
        <v>140</v>
      </c>
      <c r="E1002" s="124" t="s">
        <v>151</v>
      </c>
      <c r="F1002" s="126">
        <v>63446</v>
      </c>
    </row>
    <row r="1003" spans="1:7" x14ac:dyDescent="0.25">
      <c r="A1003" s="50">
        <v>2013</v>
      </c>
      <c r="C1003" t="s">
        <v>161</v>
      </c>
      <c r="D1003" t="s">
        <v>140</v>
      </c>
      <c r="E1003" s="124" t="s">
        <v>151</v>
      </c>
      <c r="F1003" s="126">
        <v>17070</v>
      </c>
    </row>
    <row r="1004" spans="1:7" x14ac:dyDescent="0.25">
      <c r="A1004" s="50">
        <v>2013</v>
      </c>
      <c r="C1004" t="s">
        <v>162</v>
      </c>
      <c r="D1004" t="s">
        <v>140</v>
      </c>
      <c r="E1004" s="124" t="s">
        <v>151</v>
      </c>
    </row>
    <row r="1005" spans="1:7" x14ac:dyDescent="0.25">
      <c r="A1005" s="50">
        <v>2013</v>
      </c>
      <c r="C1005" t="s">
        <v>116</v>
      </c>
      <c r="D1005" t="s">
        <v>140</v>
      </c>
      <c r="E1005" s="124" t="s">
        <v>151</v>
      </c>
      <c r="F1005" s="126">
        <v>51899</v>
      </c>
    </row>
    <row r="1006" spans="1:7" x14ac:dyDescent="0.25">
      <c r="A1006" s="50">
        <v>2013</v>
      </c>
      <c r="C1006" t="s">
        <v>155</v>
      </c>
      <c r="D1006" t="s">
        <v>140</v>
      </c>
      <c r="E1006" s="124" t="s">
        <v>151</v>
      </c>
      <c r="F1006" s="126">
        <v>157046</v>
      </c>
    </row>
    <row r="1007" spans="1:7" x14ac:dyDescent="0.25">
      <c r="A1007" s="50">
        <v>2013</v>
      </c>
      <c r="C1007" t="s">
        <v>156</v>
      </c>
      <c r="D1007" t="s">
        <v>140</v>
      </c>
      <c r="E1007" s="124" t="s">
        <v>151</v>
      </c>
    </row>
    <row r="1008" spans="1:7" x14ac:dyDescent="0.25">
      <c r="A1008" s="50">
        <v>2013</v>
      </c>
      <c r="C1008" t="s">
        <v>157</v>
      </c>
      <c r="D1008" t="s">
        <v>140</v>
      </c>
      <c r="E1008" s="124" t="s">
        <v>151</v>
      </c>
    </row>
    <row r="1009" spans="1:7" x14ac:dyDescent="0.25">
      <c r="A1009" s="50">
        <v>2013</v>
      </c>
      <c r="C1009" t="s">
        <v>183</v>
      </c>
      <c r="D1009" t="s">
        <v>140</v>
      </c>
      <c r="E1009" s="124" t="s">
        <v>151</v>
      </c>
      <c r="F1009" s="126">
        <v>634915</v>
      </c>
    </row>
    <row r="1010" spans="1:7" x14ac:dyDescent="0.25">
      <c r="A1010" s="50">
        <v>2012</v>
      </c>
      <c r="B1010" t="s">
        <v>176</v>
      </c>
      <c r="D1010" t="s">
        <v>140</v>
      </c>
      <c r="E1010" s="124" t="s">
        <v>151</v>
      </c>
      <c r="G1010" s="126">
        <v>237</v>
      </c>
    </row>
    <row r="1011" spans="1:7" x14ac:dyDescent="0.25">
      <c r="A1011" s="50">
        <v>2012</v>
      </c>
      <c r="B1011" t="s">
        <v>177</v>
      </c>
      <c r="D1011" t="s">
        <v>140</v>
      </c>
      <c r="E1011" s="124" t="s">
        <v>151</v>
      </c>
      <c r="G1011" s="126">
        <v>2453</v>
      </c>
    </row>
    <row r="1012" spans="1:7" x14ac:dyDescent="0.25">
      <c r="A1012" s="50">
        <v>2012</v>
      </c>
      <c r="C1012" t="s">
        <v>154</v>
      </c>
      <c r="D1012" t="s">
        <v>140</v>
      </c>
      <c r="E1012" s="124" t="s">
        <v>151</v>
      </c>
      <c r="F1012" s="126">
        <v>851274</v>
      </c>
    </row>
    <row r="1013" spans="1:7" x14ac:dyDescent="0.25">
      <c r="A1013" s="50">
        <v>2012</v>
      </c>
      <c r="C1013" t="s">
        <v>113</v>
      </c>
      <c r="D1013" t="s">
        <v>140</v>
      </c>
      <c r="E1013" s="124" t="s">
        <v>151</v>
      </c>
      <c r="F1013" s="126">
        <v>208303</v>
      </c>
    </row>
    <row r="1014" spans="1:7" x14ac:dyDescent="0.25">
      <c r="A1014" s="50">
        <v>2012</v>
      </c>
      <c r="C1014" t="s">
        <v>158</v>
      </c>
      <c r="D1014" t="s">
        <v>140</v>
      </c>
      <c r="E1014" s="124" t="s">
        <v>151</v>
      </c>
      <c r="F1014" s="126">
        <v>252606</v>
      </c>
    </row>
    <row r="1015" spans="1:7" x14ac:dyDescent="0.25">
      <c r="A1015" s="50">
        <v>2012</v>
      </c>
      <c r="C1015" t="s">
        <v>159</v>
      </c>
      <c r="D1015" t="s">
        <v>140</v>
      </c>
      <c r="E1015" s="124" t="s">
        <v>151</v>
      </c>
    </row>
    <row r="1016" spans="1:7" x14ac:dyDescent="0.25">
      <c r="A1016" s="50">
        <v>2012</v>
      </c>
      <c r="C1016" t="s">
        <v>160</v>
      </c>
      <c r="D1016" t="s">
        <v>140</v>
      </c>
      <c r="E1016" s="124" t="s">
        <v>151</v>
      </c>
    </row>
    <row r="1017" spans="1:7" x14ac:dyDescent="0.25">
      <c r="A1017" s="50">
        <v>2012</v>
      </c>
      <c r="C1017" t="s">
        <v>120</v>
      </c>
      <c r="D1017" t="s">
        <v>140</v>
      </c>
      <c r="E1017" s="124" t="s">
        <v>151</v>
      </c>
      <c r="F1017" s="126">
        <v>28316</v>
      </c>
    </row>
    <row r="1018" spans="1:7" x14ac:dyDescent="0.25">
      <c r="A1018" s="50">
        <v>2012</v>
      </c>
      <c r="C1018" t="s">
        <v>119</v>
      </c>
      <c r="D1018" t="s">
        <v>140</v>
      </c>
      <c r="E1018" s="124" t="s">
        <v>151</v>
      </c>
      <c r="F1018" s="126">
        <v>55452</v>
      </c>
    </row>
    <row r="1019" spans="1:7" x14ac:dyDescent="0.25">
      <c r="A1019" s="50">
        <v>2012</v>
      </c>
      <c r="C1019" t="s">
        <v>161</v>
      </c>
      <c r="D1019" t="s">
        <v>140</v>
      </c>
      <c r="E1019" s="124" t="s">
        <v>151</v>
      </c>
      <c r="F1019" s="126">
        <v>17070</v>
      </c>
    </row>
    <row r="1020" spans="1:7" x14ac:dyDescent="0.25">
      <c r="A1020" s="50">
        <v>2012</v>
      </c>
      <c r="C1020" t="s">
        <v>162</v>
      </c>
      <c r="D1020" t="s">
        <v>140</v>
      </c>
      <c r="E1020" s="124" t="s">
        <v>151</v>
      </c>
    </row>
    <row r="1021" spans="1:7" x14ac:dyDescent="0.25">
      <c r="A1021" s="50">
        <v>2012</v>
      </c>
      <c r="C1021" t="s">
        <v>116</v>
      </c>
      <c r="D1021" t="s">
        <v>140</v>
      </c>
      <c r="E1021" s="124" t="s">
        <v>151</v>
      </c>
      <c r="F1021" s="126">
        <v>49801</v>
      </c>
    </row>
    <row r="1022" spans="1:7" x14ac:dyDescent="0.25">
      <c r="A1022" s="50">
        <v>2012</v>
      </c>
      <c r="C1022" t="s">
        <v>155</v>
      </c>
      <c r="D1022" t="s">
        <v>140</v>
      </c>
      <c r="E1022" s="124" t="s">
        <v>151</v>
      </c>
      <c r="F1022" s="126">
        <v>147525</v>
      </c>
    </row>
    <row r="1023" spans="1:7" x14ac:dyDescent="0.25">
      <c r="A1023" s="50">
        <v>2012</v>
      </c>
      <c r="C1023" t="s">
        <v>156</v>
      </c>
      <c r="D1023" t="s">
        <v>140</v>
      </c>
      <c r="E1023" s="124" t="s">
        <v>151</v>
      </c>
    </row>
    <row r="1024" spans="1:7" x14ac:dyDescent="0.25">
      <c r="A1024" s="50">
        <v>2012</v>
      </c>
      <c r="C1024" t="s">
        <v>157</v>
      </c>
      <c r="D1024" t="s">
        <v>140</v>
      </c>
      <c r="E1024" s="124" t="s">
        <v>151</v>
      </c>
    </row>
    <row r="1025" spans="1:7" x14ac:dyDescent="0.25">
      <c r="A1025" s="50">
        <v>2012</v>
      </c>
      <c r="C1025" t="s">
        <v>183</v>
      </c>
      <c r="D1025" t="s">
        <v>140</v>
      </c>
      <c r="E1025" s="124" t="s">
        <v>151</v>
      </c>
      <c r="F1025" s="126">
        <v>842217</v>
      </c>
    </row>
    <row r="1026" spans="1:7" x14ac:dyDescent="0.25">
      <c r="A1026" s="50">
        <v>2011</v>
      </c>
      <c r="B1026" t="s">
        <v>176</v>
      </c>
      <c r="D1026" t="s">
        <v>140</v>
      </c>
      <c r="E1026" s="124" t="s">
        <v>151</v>
      </c>
      <c r="G1026" s="126">
        <v>209</v>
      </c>
    </row>
    <row r="1027" spans="1:7" x14ac:dyDescent="0.25">
      <c r="A1027" s="50">
        <v>2011</v>
      </c>
      <c r="B1027" t="s">
        <v>177</v>
      </c>
      <c r="D1027" t="s">
        <v>140</v>
      </c>
      <c r="E1027" s="124" t="s">
        <v>151</v>
      </c>
      <c r="G1027" s="126">
        <v>2268</v>
      </c>
    </row>
    <row r="1028" spans="1:7" x14ac:dyDescent="0.25">
      <c r="A1028" s="50">
        <v>2011</v>
      </c>
      <c r="C1028" t="s">
        <v>154</v>
      </c>
      <c r="D1028" t="s">
        <v>140</v>
      </c>
      <c r="E1028" s="124" t="s">
        <v>151</v>
      </c>
      <c r="F1028" s="126">
        <v>833530</v>
      </c>
    </row>
    <row r="1029" spans="1:7" x14ac:dyDescent="0.25">
      <c r="A1029" s="50">
        <v>2011</v>
      </c>
      <c r="C1029" t="s">
        <v>113</v>
      </c>
      <c r="D1029" t="s">
        <v>140</v>
      </c>
      <c r="E1029" s="124" t="s">
        <v>151</v>
      </c>
      <c r="F1029" s="126">
        <v>199927</v>
      </c>
    </row>
    <row r="1030" spans="1:7" x14ac:dyDescent="0.25">
      <c r="A1030" s="50">
        <v>2011</v>
      </c>
      <c r="C1030" t="s">
        <v>158</v>
      </c>
      <c r="D1030" t="s">
        <v>140</v>
      </c>
      <c r="E1030" s="124" t="s">
        <v>151</v>
      </c>
      <c r="F1030" s="126">
        <v>244093</v>
      </c>
    </row>
    <row r="1031" spans="1:7" x14ac:dyDescent="0.25">
      <c r="A1031" s="50">
        <v>2011</v>
      </c>
      <c r="C1031" t="s">
        <v>159</v>
      </c>
      <c r="D1031" t="s">
        <v>140</v>
      </c>
      <c r="E1031" s="124" t="s">
        <v>151</v>
      </c>
    </row>
    <row r="1032" spans="1:7" x14ac:dyDescent="0.25">
      <c r="A1032" s="50">
        <v>2011</v>
      </c>
      <c r="C1032" t="s">
        <v>160</v>
      </c>
      <c r="D1032" t="s">
        <v>140</v>
      </c>
      <c r="E1032" s="124" t="s">
        <v>151</v>
      </c>
    </row>
    <row r="1033" spans="1:7" x14ac:dyDescent="0.25">
      <c r="A1033" s="50">
        <v>2011</v>
      </c>
      <c r="C1033" t="s">
        <v>120</v>
      </c>
      <c r="D1033" t="s">
        <v>140</v>
      </c>
      <c r="E1033" s="124" t="s">
        <v>151</v>
      </c>
      <c r="F1033" s="126">
        <v>24792</v>
      </c>
    </row>
    <row r="1034" spans="1:7" x14ac:dyDescent="0.25">
      <c r="A1034" s="50">
        <v>2011</v>
      </c>
      <c r="C1034" t="s">
        <v>119</v>
      </c>
      <c r="D1034" t="s">
        <v>140</v>
      </c>
      <c r="E1034" s="124" t="s">
        <v>151</v>
      </c>
      <c r="F1034" s="126">
        <v>54571</v>
      </c>
    </row>
    <row r="1035" spans="1:7" x14ac:dyDescent="0.25">
      <c r="A1035" s="50">
        <v>2011</v>
      </c>
      <c r="C1035" t="s">
        <v>161</v>
      </c>
      <c r="D1035" t="s">
        <v>140</v>
      </c>
      <c r="E1035" s="124" t="s">
        <v>151</v>
      </c>
      <c r="F1035" s="126">
        <v>24286</v>
      </c>
    </row>
    <row r="1036" spans="1:7" x14ac:dyDescent="0.25">
      <c r="A1036" s="50">
        <v>2011</v>
      </c>
      <c r="C1036" t="s">
        <v>162</v>
      </c>
      <c r="D1036" t="s">
        <v>140</v>
      </c>
      <c r="E1036" s="124" t="s">
        <v>151</v>
      </c>
    </row>
    <row r="1037" spans="1:7" x14ac:dyDescent="0.25">
      <c r="A1037" s="50">
        <v>2011</v>
      </c>
      <c r="C1037" t="s">
        <v>116</v>
      </c>
      <c r="D1037" t="s">
        <v>140</v>
      </c>
      <c r="E1037" s="124" t="s">
        <v>151</v>
      </c>
      <c r="F1037" s="126">
        <v>44796</v>
      </c>
    </row>
    <row r="1038" spans="1:7" x14ac:dyDescent="0.25">
      <c r="A1038" s="50">
        <v>2011</v>
      </c>
      <c r="C1038" t="s">
        <v>155</v>
      </c>
      <c r="D1038" t="s">
        <v>140</v>
      </c>
      <c r="E1038" s="124" t="s">
        <v>151</v>
      </c>
      <c r="F1038" s="126">
        <v>139151</v>
      </c>
    </row>
    <row r="1039" spans="1:7" x14ac:dyDescent="0.25">
      <c r="A1039" s="50">
        <v>2011</v>
      </c>
      <c r="C1039" t="s">
        <v>156</v>
      </c>
      <c r="D1039" t="s">
        <v>140</v>
      </c>
      <c r="E1039" s="124" t="s">
        <v>151</v>
      </c>
    </row>
    <row r="1040" spans="1:7" x14ac:dyDescent="0.25">
      <c r="A1040" s="50">
        <v>2011</v>
      </c>
      <c r="C1040" t="s">
        <v>157</v>
      </c>
      <c r="D1040" t="s">
        <v>140</v>
      </c>
      <c r="E1040" s="124" t="s">
        <v>151</v>
      </c>
    </row>
    <row r="1041" spans="1:6" x14ac:dyDescent="0.25">
      <c r="A1041" s="50">
        <v>2011</v>
      </c>
      <c r="C1041" t="s">
        <v>183</v>
      </c>
      <c r="D1041" t="s">
        <v>140</v>
      </c>
      <c r="E1041" s="124" t="s">
        <v>151</v>
      </c>
      <c r="F1041" s="126">
        <v>702803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totaal rubriek 2.2</vt:lpstr>
      <vt:lpstr>2010</vt:lpstr>
      <vt:lpstr>2011</vt:lpstr>
      <vt:lpstr>2012</vt:lpstr>
      <vt:lpstr>2013</vt:lpstr>
      <vt:lpstr>2014</vt:lpstr>
      <vt:lpstr>totaal wob 2010-2014</vt:lpstr>
      <vt:lpstr>Overall view</vt:lpstr>
      <vt:lpstr>Pivot table Universities </vt:lpstr>
      <vt:lpstr>Pivot table publishers</vt:lpstr>
      <vt:lpstr>Pivot table books-vs-journals</vt:lpstr>
      <vt:lpstr>Total as dataset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Krekels</dc:creator>
  <cp:lastModifiedBy>Petra Pieck</cp:lastModifiedBy>
  <cp:lastPrinted>2016-11-30T12:36:46Z</cp:lastPrinted>
  <dcterms:created xsi:type="dcterms:W3CDTF">2016-04-26T15:20:03Z</dcterms:created>
  <dcterms:modified xsi:type="dcterms:W3CDTF">2017-01-11T08:52:49Z</dcterms:modified>
</cp:coreProperties>
</file>