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0"/>
  </bookViews>
  <sheets>
    <sheet name="CAUL 2010" sheetId="1" r:id="rId1"/>
  </sheets>
  <definedNames>
    <definedName name="_xlnm.Print_Titles" localSheetId="0">'CAUL 2010'!$A:$B,'CAUL 2010'!$1:$3</definedName>
  </definedNames>
  <calcPr calcId="114210" fullCalcOnLoad="1"/>
</workbook>
</file>

<file path=xl/calcChain.xml><?xml version="1.0" encoding="utf-8"?>
<calcChain xmlns="http://schemas.openxmlformats.org/spreadsheetml/2006/main">
  <c r="C62" i="1"/>
  <c r="E62"/>
  <c r="F62"/>
  <c r="G62"/>
  <c r="K62"/>
  <c r="L62"/>
  <c r="M62"/>
  <c r="N62"/>
  <c r="O62"/>
  <c r="P62"/>
  <c r="AF62"/>
  <c r="AG62"/>
  <c r="AH62"/>
  <c r="AI62"/>
  <c r="AJ62"/>
  <c r="AK62"/>
  <c r="AL62"/>
  <c r="AM62"/>
  <c r="AN62"/>
  <c r="AR62"/>
  <c r="AS62"/>
  <c r="AT62"/>
  <c r="AU62"/>
  <c r="AV62"/>
  <c r="AW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U62"/>
  <c r="BV62"/>
  <c r="BW62"/>
  <c r="BX62"/>
  <c r="BY62"/>
  <c r="BZ62"/>
  <c r="CA62"/>
  <c r="CB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63"/>
  <c r="E63"/>
  <c r="F63"/>
  <c r="G63"/>
  <c r="K63"/>
  <c r="L63"/>
  <c r="M63"/>
  <c r="N63"/>
  <c r="O63"/>
  <c r="P63"/>
  <c r="AF63"/>
  <c r="AG63"/>
  <c r="AH63"/>
  <c r="AI63"/>
  <c r="AJ63"/>
  <c r="AK63"/>
  <c r="AL63"/>
  <c r="AM63"/>
  <c r="AN63"/>
  <c r="AR63"/>
  <c r="AS63"/>
  <c r="AT63"/>
  <c r="AU63"/>
  <c r="AV63"/>
  <c r="AW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U63"/>
  <c r="BV63"/>
  <c r="BW63"/>
  <c r="BX63"/>
  <c r="BY63"/>
  <c r="BZ63"/>
  <c r="CA63"/>
  <c r="CB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64"/>
  <c r="E64"/>
  <c r="F64"/>
  <c r="G64"/>
  <c r="K64"/>
  <c r="L64"/>
  <c r="M64"/>
  <c r="N64"/>
  <c r="O64"/>
  <c r="P64"/>
  <c r="AF64"/>
  <c r="AG64"/>
  <c r="AH64"/>
  <c r="AI64"/>
  <c r="AJ64"/>
  <c r="AK64"/>
  <c r="AL64"/>
  <c r="AM64"/>
  <c r="AN64"/>
  <c r="AR64"/>
  <c r="AS64"/>
  <c r="AT64"/>
  <c r="AU64"/>
  <c r="AV64"/>
  <c r="AW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65"/>
  <c r="E65"/>
  <c r="F65"/>
  <c r="G65"/>
  <c r="K65"/>
  <c r="L65"/>
  <c r="M65"/>
  <c r="N65"/>
  <c r="O65"/>
  <c r="P65"/>
  <c r="AF65"/>
  <c r="AG65"/>
  <c r="AH65"/>
  <c r="AI65"/>
  <c r="AJ65"/>
  <c r="AK65"/>
  <c r="AL65"/>
  <c r="AM65"/>
  <c r="AN65"/>
  <c r="AR65"/>
  <c r="AS65"/>
  <c r="AT65"/>
  <c r="AU65"/>
  <c r="AV65"/>
  <c r="AW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U65"/>
  <c r="BV65"/>
  <c r="BW65"/>
  <c r="BX65"/>
  <c r="BY65"/>
  <c r="BZ65"/>
  <c r="CA65"/>
  <c r="CB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66"/>
  <c r="E66"/>
  <c r="F66"/>
  <c r="G66"/>
  <c r="K66"/>
  <c r="L66"/>
  <c r="M66"/>
  <c r="N66"/>
  <c r="O66"/>
  <c r="P66"/>
  <c r="AF66"/>
  <c r="AG66"/>
  <c r="AH66"/>
  <c r="AI66"/>
  <c r="AJ66"/>
  <c r="AK66"/>
  <c r="AL66"/>
  <c r="AM66"/>
  <c r="AN66"/>
  <c r="AR66"/>
  <c r="AS66"/>
  <c r="AT66"/>
  <c r="AU66"/>
  <c r="AV66"/>
  <c r="AW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U66"/>
  <c r="BV66"/>
  <c r="BW66"/>
  <c r="BX66"/>
  <c r="BY66"/>
  <c r="BZ66"/>
  <c r="CA66"/>
  <c r="CB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67"/>
  <c r="E67"/>
  <c r="F67"/>
  <c r="G67"/>
  <c r="K67"/>
  <c r="L67"/>
  <c r="M67"/>
  <c r="N67"/>
  <c r="O67"/>
  <c r="P67"/>
  <c r="AF67"/>
  <c r="AG67"/>
  <c r="AH67"/>
  <c r="AI67"/>
  <c r="AJ67"/>
  <c r="AK67"/>
  <c r="AL67"/>
  <c r="AM67"/>
  <c r="AN67"/>
  <c r="AR67"/>
  <c r="AS67"/>
  <c r="AT67"/>
  <c r="AU67"/>
  <c r="AV67"/>
  <c r="AW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U67"/>
  <c r="BV67"/>
  <c r="BW67"/>
  <c r="BX67"/>
  <c r="BY67"/>
  <c r="BZ67"/>
  <c r="CA67"/>
  <c r="CB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68"/>
  <c r="E68"/>
  <c r="F68"/>
  <c r="G68"/>
  <c r="K68"/>
  <c r="L68"/>
  <c r="M68"/>
  <c r="N68"/>
  <c r="O68"/>
  <c r="P68"/>
  <c r="AF68"/>
  <c r="AG68"/>
  <c r="AH68"/>
  <c r="AI68"/>
  <c r="AJ68"/>
  <c r="AK68"/>
  <c r="AL68"/>
  <c r="AM68"/>
  <c r="AN68"/>
  <c r="AR68"/>
  <c r="AS68"/>
  <c r="AT68"/>
  <c r="AU68"/>
  <c r="AV68"/>
  <c r="AW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U68"/>
  <c r="BV68"/>
  <c r="BW68"/>
  <c r="BX68"/>
  <c r="BY68"/>
  <c r="BZ68"/>
  <c r="CA68"/>
  <c r="CB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69"/>
  <c r="E69"/>
  <c r="F69"/>
  <c r="G69"/>
  <c r="K69"/>
  <c r="L69"/>
  <c r="M69"/>
  <c r="N69"/>
  <c r="O69"/>
  <c r="P69"/>
  <c r="AF69"/>
  <c r="AG69"/>
  <c r="AH69"/>
  <c r="AI69"/>
  <c r="AJ69"/>
  <c r="AK69"/>
  <c r="AL69"/>
  <c r="AM69"/>
  <c r="AN69"/>
  <c r="AR69"/>
  <c r="AS69"/>
  <c r="AT69"/>
  <c r="AU69"/>
  <c r="AV69"/>
  <c r="AW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U69"/>
  <c r="BV69"/>
  <c r="BW69"/>
  <c r="BX69"/>
  <c r="BY69"/>
  <c r="BZ69"/>
  <c r="CA69"/>
  <c r="CB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70"/>
  <c r="E70"/>
  <c r="F70"/>
  <c r="G70"/>
  <c r="K70"/>
  <c r="L70"/>
  <c r="M70"/>
  <c r="N70"/>
  <c r="O70"/>
  <c r="P70"/>
  <c r="AF70"/>
  <c r="AG70"/>
  <c r="AH70"/>
  <c r="AI70"/>
  <c r="AJ70"/>
  <c r="AK70"/>
  <c r="AL70"/>
  <c r="AM70"/>
  <c r="AN70"/>
  <c r="AR70"/>
  <c r="AS70"/>
  <c r="AT70"/>
  <c r="AU70"/>
  <c r="AV70"/>
  <c r="AW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U70"/>
  <c r="BV70"/>
  <c r="BW70"/>
  <c r="BX70"/>
  <c r="BY70"/>
  <c r="BZ70"/>
  <c r="CA70"/>
  <c r="CB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</calcChain>
</file>

<file path=xl/sharedStrings.xml><?xml version="1.0" encoding="utf-8"?>
<sst xmlns="http://schemas.openxmlformats.org/spreadsheetml/2006/main" count="358" uniqueCount="169">
  <si>
    <t>CAUL Statistics</t>
  </si>
  <si>
    <t>2010 ACADEMIC LIBRARIES</t>
  </si>
  <si>
    <t>Libraries: Number</t>
  </si>
  <si>
    <t xml:space="preserve">Floor Space </t>
  </si>
  <si>
    <t>OPTIONAL</t>
  </si>
  <si>
    <t xml:space="preserve">Opening Hours </t>
  </si>
  <si>
    <t>Seating: Total Seats</t>
  </si>
  <si>
    <t>Seating: Classroom Seats</t>
  </si>
  <si>
    <t xml:space="preserve">Shelving </t>
  </si>
  <si>
    <t xml:space="preserve">Archives </t>
  </si>
  <si>
    <t>LIBRARY ORGANISATION</t>
  </si>
  <si>
    <t>Positions: Professional Library</t>
  </si>
  <si>
    <t>Positions: Para Professional</t>
  </si>
  <si>
    <t>Positions: Library Support</t>
  </si>
  <si>
    <t xml:space="preserve">Positions: Other Professional </t>
  </si>
  <si>
    <t xml:space="preserve">Positions: Other </t>
  </si>
  <si>
    <t>Positions: Total Staff</t>
  </si>
  <si>
    <t xml:space="preserve">Library Staff: HEW 1 </t>
  </si>
  <si>
    <t xml:space="preserve">Library Staff: HEW 2 </t>
  </si>
  <si>
    <t xml:space="preserve">Library Staff: HEW 3 </t>
  </si>
  <si>
    <t xml:space="preserve">Library Staff: HEW 4 </t>
  </si>
  <si>
    <t xml:space="preserve">Library Staff: HEW 5 </t>
  </si>
  <si>
    <t xml:space="preserve">Library Staff: HEW 6 </t>
  </si>
  <si>
    <t xml:space="preserve">Library Staff: HEW 7 </t>
  </si>
  <si>
    <t xml:space="preserve">Library Staff: HEW 8 </t>
  </si>
  <si>
    <t xml:space="preserve">Library Staff: HEW 9 </t>
  </si>
  <si>
    <t xml:space="preserve">Library Staff: HEW 10 </t>
  </si>
  <si>
    <t xml:space="preserve">Library Staff: Other </t>
  </si>
  <si>
    <t>LIBRARY STAFF</t>
  </si>
  <si>
    <t xml:space="preserve">Info Literacy: Groups </t>
  </si>
  <si>
    <t xml:space="preserve">Info Literacy: Persons </t>
  </si>
  <si>
    <t xml:space="preserve">Info Literacy: Reference Trans </t>
  </si>
  <si>
    <t>Loans: Total</t>
  </si>
  <si>
    <t>Loans: Reserve Collection</t>
  </si>
  <si>
    <t xml:space="preserve">Loans: ULA </t>
  </si>
  <si>
    <t>Doc Del: Supplied Loans</t>
  </si>
  <si>
    <t>Doc Del: Supplied Copies</t>
  </si>
  <si>
    <t>Doc Del: Supplied Total Items</t>
  </si>
  <si>
    <t>Doc Del: Received Loans</t>
  </si>
  <si>
    <t>Doc Del: Received Copies</t>
  </si>
  <si>
    <t>Doc Del: Received Total Items</t>
  </si>
  <si>
    <t xml:space="preserve">Loans: Inter-Campus/Branch </t>
  </si>
  <si>
    <t xml:space="preserve">Turnstile Count </t>
  </si>
  <si>
    <t>LIBRARY SERVICES</t>
  </si>
  <si>
    <t>Non-Serial Items: Acquired</t>
  </si>
  <si>
    <t>Non-Serial Items: Withdrawn</t>
  </si>
  <si>
    <t>Non-Serial Items: Total</t>
  </si>
  <si>
    <t>Non-Serial Titles: Acquired</t>
  </si>
  <si>
    <t>Non-Serial Titles: Withdrawn</t>
  </si>
  <si>
    <t>Non-Serial Titles: Total</t>
  </si>
  <si>
    <t>Serial Vols: Added</t>
  </si>
  <si>
    <t>Serial Vols: Withdrawn</t>
  </si>
  <si>
    <t>Serial Vols: Total</t>
  </si>
  <si>
    <t xml:space="preserve">Serial Titles: New Ind/pnp </t>
  </si>
  <si>
    <t xml:space="preserve">Serial Titles: New Ind/elect </t>
  </si>
  <si>
    <t xml:space="preserve">Serial Titles: New pc </t>
  </si>
  <si>
    <t xml:space="preserve">Serial Titles: New Aggreg </t>
  </si>
  <si>
    <t>Serial Titles: Total New</t>
  </si>
  <si>
    <t xml:space="preserve">Serial Titles: Canc Ind/pnp </t>
  </si>
  <si>
    <t xml:space="preserve">Serial Titles: Canc Ind/elect </t>
  </si>
  <si>
    <t xml:space="preserve">Serial Titles: Canc pc </t>
  </si>
  <si>
    <t xml:space="preserve">Serial Titles: Canc Aggreg </t>
  </si>
  <si>
    <t>Serial Titles: Total Cancelled</t>
  </si>
  <si>
    <t xml:space="preserve">Serial Titles: Curr Ind/pnp </t>
  </si>
  <si>
    <t xml:space="preserve">Serial Titles: Curr Ind/elect </t>
  </si>
  <si>
    <t xml:space="preserve">Serial Titles: Curr pc </t>
  </si>
  <si>
    <t xml:space="preserve">Serial Titles: Curr Aggreg </t>
  </si>
  <si>
    <t>Serial Titles: Total Current</t>
  </si>
  <si>
    <t xml:space="preserve">E-books: Current </t>
  </si>
  <si>
    <t xml:space="preserve">E-books: Acquired </t>
  </si>
  <si>
    <t xml:space="preserve">E-books: Subscriptions </t>
  </si>
  <si>
    <t xml:space="preserve">E-books: Patron-driven packages </t>
  </si>
  <si>
    <t>INFORMATION RESOURCES</t>
  </si>
  <si>
    <t>Expenditure: Non-Serials</t>
  </si>
  <si>
    <t>Expenditure: Serials Subs</t>
  </si>
  <si>
    <t>Expenditure: Binding</t>
  </si>
  <si>
    <t>Expenditure: Operating</t>
  </si>
  <si>
    <t>Expenditure: Salaries</t>
  </si>
  <si>
    <t>Expenditure: Total</t>
  </si>
  <si>
    <t xml:space="preserve">Expenditure: Extraordinary </t>
  </si>
  <si>
    <t xml:space="preserve">Expenditure: E-resources </t>
  </si>
  <si>
    <t>LIBRARY EXPENDITURE</t>
  </si>
  <si>
    <t xml:space="preserve">Population: ULA Users </t>
  </si>
  <si>
    <t xml:space="preserve">Population: Other Users </t>
  </si>
  <si>
    <t>Students: HD Persons</t>
  </si>
  <si>
    <t>Students: OT Persons</t>
  </si>
  <si>
    <t>Students: TAFE/NT Persons</t>
  </si>
  <si>
    <t>Students: Total Persons</t>
  </si>
  <si>
    <t>Students: HD EFTSU</t>
  </si>
  <si>
    <t>Students: OT EFTSU</t>
  </si>
  <si>
    <t>Students: TAFE/NT EFTSU</t>
  </si>
  <si>
    <t>Students: Total EFTSU</t>
  </si>
  <si>
    <t>Population: Acad Staff Persons</t>
  </si>
  <si>
    <t>Population: Other Staff Persons</t>
  </si>
  <si>
    <t>Population: Total Persons</t>
  </si>
  <si>
    <t>Population: Acad Staff FTE</t>
  </si>
  <si>
    <t>Population: Other Staff FTE</t>
  </si>
  <si>
    <t>Population: Total FTE</t>
  </si>
  <si>
    <t>Students: External Persons</t>
  </si>
  <si>
    <t>INSTITUTIONAL POPULATION</t>
  </si>
  <si>
    <t>Students: External EFTSU</t>
  </si>
  <si>
    <t>Australian Catholic University</t>
  </si>
  <si>
    <t>CP</t>
  </si>
  <si>
    <t>Australian Capital Territory</t>
  </si>
  <si>
    <t>Australian Defence Force Academy</t>
  </si>
  <si>
    <t>Australian National University</t>
  </si>
  <si>
    <t>University of Canberra</t>
  </si>
  <si>
    <t>New South Wales</t>
  </si>
  <si>
    <t>Charles Sturt University</t>
  </si>
  <si>
    <t>Macquarie University</t>
  </si>
  <si>
    <t>Southern Cross University</t>
  </si>
  <si>
    <t>University of New England</t>
  </si>
  <si>
    <t>University of New South Wales</t>
  </si>
  <si>
    <t>University of Newcastle</t>
  </si>
  <si>
    <t>University of Sydney</t>
  </si>
  <si>
    <t>University of Technology, Sydney</t>
  </si>
  <si>
    <t>University of Western Sydney</t>
  </si>
  <si>
    <t>University of Wollongong</t>
  </si>
  <si>
    <t>Northern Territory</t>
  </si>
  <si>
    <t>Charles Darwin University (2004 - )</t>
  </si>
  <si>
    <t>Queensland</t>
  </si>
  <si>
    <t>Bond University</t>
  </si>
  <si>
    <t>Central Queensland University</t>
  </si>
  <si>
    <t>Griffith University</t>
  </si>
  <si>
    <t>James Cook University</t>
  </si>
  <si>
    <t>Queensland University of Technology</t>
  </si>
  <si>
    <t>University of Queensland</t>
  </si>
  <si>
    <t>University of Southern Queensland</t>
  </si>
  <si>
    <t>University of the Sunshine Coast (1998 - )</t>
  </si>
  <si>
    <t>South Australia</t>
  </si>
  <si>
    <t>Flinders University of South Australia</t>
  </si>
  <si>
    <t>University of Adelaide</t>
  </si>
  <si>
    <t>University of South Australia</t>
  </si>
  <si>
    <t>Tasmania</t>
  </si>
  <si>
    <t>University of Tasmania</t>
  </si>
  <si>
    <t>Victoria</t>
  </si>
  <si>
    <t>CARM (2000 - )</t>
  </si>
  <si>
    <t>Deakin University</t>
  </si>
  <si>
    <t>La Trobe University</t>
  </si>
  <si>
    <t>Monash University</t>
  </si>
  <si>
    <t>RMIT University</t>
  </si>
  <si>
    <t>Swinburne University of Technology</t>
  </si>
  <si>
    <t>University of Ballarat</t>
  </si>
  <si>
    <t>University of Melbourne</t>
  </si>
  <si>
    <t>Victoria University</t>
  </si>
  <si>
    <t>Western Australia</t>
  </si>
  <si>
    <t>Curtin University of Technology</t>
  </si>
  <si>
    <t>Edith Cowan University</t>
  </si>
  <si>
    <t>Murdoch University</t>
  </si>
  <si>
    <t>University of Notre Dame (2005 - )</t>
  </si>
  <si>
    <t>University of Western Australia</t>
  </si>
  <si>
    <t>New Zealand</t>
  </si>
  <si>
    <t>Auckland University of Technology ( 2000 - )</t>
  </si>
  <si>
    <t>Lincoln University</t>
  </si>
  <si>
    <t>Massey University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</si>
  <si>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</si>
  <si>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</si>
  <si>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</si>
  <si>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</si>
  <si>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</si>
  <si>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Sub Total - Australia</t>
  </si>
  <si>
    <t>Sub Total - New Zealand</t>
  </si>
  <si>
    <t>Total</t>
  </si>
  <si>
    <t>Mean</t>
  </si>
  <si>
    <t>Standard Deviation</t>
  </si>
  <si>
    <t>Median</t>
  </si>
  <si>
    <t>Lower Quartile</t>
  </si>
  <si>
    <t>Upper Quartile</t>
  </si>
  <si>
    <t>Valid Number</t>
  </si>
</sst>
</file>

<file path=xl/styles.xml><?xml version="1.0" encoding="utf-8"?>
<styleSheet xmlns="http://schemas.openxmlformats.org/spreadsheetml/2006/main">
  <numFmts count="2">
    <numFmt numFmtId="164" formatCode="&quot;$&quot;0;[Red]\(&quot;$&quot;0\)"/>
    <numFmt numFmtId="165" formatCode="&quot;$&quot;0.00;[Red]\(&quot;$&quot;0.00\)"/>
  </numFmts>
  <fonts count="8">
    <font>
      <sz val="10"/>
      <name val="Arial"/>
    </font>
    <font>
      <b/>
      <sz val="10"/>
      <name val="Arial"/>
    </font>
    <font>
      <b/>
      <sz val="7"/>
      <name val="Arial"/>
    </font>
    <font>
      <b/>
      <i/>
      <sz val="5"/>
      <name val="Arial"/>
    </font>
    <font>
      <sz val="9"/>
      <name val="Arial"/>
    </font>
    <font>
      <b/>
      <sz val="9"/>
      <name val="Arial"/>
    </font>
    <font>
      <i/>
      <sz val="9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gray125">
        <fgColor indexed="8"/>
        <bgColor indexed="31"/>
      </patternFill>
    </fill>
    <fill>
      <patternFill patternType="gray125">
        <f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1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Protection="1">
      <protection locked="0"/>
    </xf>
    <xf numFmtId="0" fontId="0" fillId="0" borderId="3" xfId="0" applyBorder="1" applyProtection="1">
      <protection locked="0"/>
    </xf>
    <xf numFmtId="0" fontId="3" fillId="1" borderId="3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right" vertical="center"/>
      <protection locked="0"/>
    </xf>
    <xf numFmtId="0" fontId="4" fillId="4" borderId="2" xfId="0" applyFont="1" applyFill="1" applyBorder="1" applyAlignment="1" applyProtection="1">
      <alignment horizontal="right"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right" vertical="center"/>
      <protection locked="0"/>
    </xf>
    <xf numFmtId="0" fontId="6" fillId="5" borderId="2" xfId="0" applyFont="1" applyFill="1" applyBorder="1" applyAlignment="1" applyProtection="1">
      <alignment horizontal="right" vertical="center"/>
      <protection locked="0"/>
    </xf>
    <xf numFmtId="0" fontId="6" fillId="3" borderId="2" xfId="0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 applyProtection="1">
      <alignment horizontal="right" vertical="center"/>
    </xf>
    <xf numFmtId="164" fontId="4" fillId="3" borderId="2" xfId="0" applyNumberFormat="1" applyFont="1" applyFill="1" applyBorder="1" applyAlignment="1" applyProtection="1">
      <alignment horizontal="right" vertical="center"/>
      <protection locked="0"/>
    </xf>
    <xf numFmtId="164" fontId="4" fillId="0" borderId="2" xfId="0" applyNumberFormat="1" applyFont="1" applyBorder="1" applyAlignment="1" applyProtection="1">
      <alignment horizontal="right" vertical="center"/>
      <protection locked="0"/>
    </xf>
    <xf numFmtId="164" fontId="6" fillId="0" borderId="2" xfId="0" applyNumberFormat="1" applyFont="1" applyBorder="1" applyAlignment="1" applyProtection="1">
      <alignment horizontal="right" vertical="center"/>
      <protection locked="0"/>
    </xf>
    <xf numFmtId="164" fontId="4" fillId="0" borderId="1" xfId="0" applyNumberFormat="1" applyFont="1" applyBorder="1" applyAlignment="1" applyProtection="1">
      <alignment horizontal="right" vertical="center"/>
    </xf>
    <xf numFmtId="165" fontId="4" fillId="0" borderId="1" xfId="0" applyNumberFormat="1" applyFont="1" applyBorder="1" applyAlignment="1" applyProtection="1">
      <alignment horizontal="right" vertical="center"/>
    </xf>
    <xf numFmtId="164" fontId="5" fillId="0" borderId="4" xfId="0" applyNumberFormat="1" applyFont="1" applyBorder="1" applyAlignment="1" applyProtection="1">
      <alignment horizontal="right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horizontal="right" vertical="center"/>
      <protection locked="0"/>
    </xf>
    <xf numFmtId="2" fontId="4" fillId="0" borderId="1" xfId="0" applyNumberFormat="1" applyFont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70"/>
  <sheetViews>
    <sheetView tabSelected="1" zoomScale="75" workbookViewId="0">
      <pane xSplit="2" ySplit="3" topLeftCell="C4" activePane="bottomRight" state="frozenSplit"/>
      <selection pane="topRight"/>
      <selection pane="bottomLeft"/>
      <selection pane="bottomRight"/>
    </sheetView>
  </sheetViews>
  <sheetFormatPr defaultRowHeight="12.75"/>
  <cols>
    <col min="1" max="1" width="44.140625" customWidth="1"/>
    <col min="2" max="2" width="1.85546875" customWidth="1"/>
    <col min="3" max="9" width="11.7109375" customWidth="1"/>
    <col min="10" max="10" width="1.85546875" customWidth="1"/>
    <col min="11" max="27" width="11.7109375" customWidth="1"/>
    <col min="28" max="28" width="1.85546875" customWidth="1"/>
    <col min="29" max="42" width="11.7109375" customWidth="1"/>
    <col min="43" max="43" width="1.85546875" customWidth="1"/>
    <col min="44" max="71" width="11.7109375" customWidth="1"/>
    <col min="72" max="72" width="1.85546875" customWidth="1"/>
    <col min="73" max="80" width="11.7109375" customWidth="1"/>
    <col min="81" max="81" width="1.85546875" customWidth="1"/>
    <col min="82" max="99" width="11.7109375" customWidth="1"/>
  </cols>
  <sheetData>
    <row r="1" spans="1:99">
      <c r="A1" s="1" t="s">
        <v>0</v>
      </c>
      <c r="B1" s="4"/>
      <c r="C1" s="29" t="s">
        <v>10</v>
      </c>
      <c r="D1" s="30"/>
      <c r="E1" s="30"/>
      <c r="F1" s="30"/>
      <c r="G1" s="30"/>
      <c r="H1" s="30"/>
      <c r="I1" s="30"/>
      <c r="J1" s="4"/>
      <c r="K1" s="29" t="s">
        <v>28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4"/>
      <c r="AC1" s="29" t="s">
        <v>43</v>
      </c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4"/>
      <c r="AR1" s="29" t="s">
        <v>72</v>
      </c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4"/>
      <c r="BU1" s="29" t="s">
        <v>81</v>
      </c>
      <c r="BV1" s="30"/>
      <c r="BW1" s="30"/>
      <c r="BX1" s="30"/>
      <c r="BY1" s="30"/>
      <c r="BZ1" s="30"/>
      <c r="CA1" s="30"/>
      <c r="CB1" s="30"/>
      <c r="CC1" s="4"/>
      <c r="CD1" s="29" t="s">
        <v>99</v>
      </c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</row>
    <row r="2" spans="1:99" ht="64.5" customHeight="1">
      <c r="A2" s="1" t="s">
        <v>1</v>
      </c>
      <c r="B2" s="4"/>
      <c r="C2" s="2" t="s">
        <v>2</v>
      </c>
      <c r="D2" s="3" t="s">
        <v>3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4"/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4"/>
      <c r="AC2" s="3" t="s">
        <v>29</v>
      </c>
      <c r="AD2" s="3" t="s">
        <v>30</v>
      </c>
      <c r="AE2" s="3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3" t="s">
        <v>41</v>
      </c>
      <c r="AP2" s="3" t="s">
        <v>42</v>
      </c>
      <c r="AQ2" s="4"/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3" t="s">
        <v>50</v>
      </c>
      <c r="AY2" s="3" t="s">
        <v>51</v>
      </c>
      <c r="AZ2" s="3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4"/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4"/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100</v>
      </c>
    </row>
    <row r="3" spans="1:99">
      <c r="A3" s="5"/>
      <c r="B3" s="4"/>
      <c r="C3" s="5"/>
      <c r="D3" s="6" t="s">
        <v>4</v>
      </c>
      <c r="E3" s="5"/>
      <c r="F3" s="5"/>
      <c r="G3" s="5"/>
      <c r="H3" s="6" t="s">
        <v>4</v>
      </c>
      <c r="I3" s="6" t="s">
        <v>4</v>
      </c>
      <c r="J3" s="4"/>
      <c r="K3" s="5"/>
      <c r="L3" s="5"/>
      <c r="M3" s="5"/>
      <c r="N3" s="5"/>
      <c r="O3" s="5"/>
      <c r="P3" s="5"/>
      <c r="Q3" s="6" t="s">
        <v>4</v>
      </c>
      <c r="R3" s="6" t="s">
        <v>4</v>
      </c>
      <c r="S3" s="6" t="s">
        <v>4</v>
      </c>
      <c r="T3" s="6" t="s">
        <v>4</v>
      </c>
      <c r="U3" s="6" t="s">
        <v>4</v>
      </c>
      <c r="V3" s="6" t="s">
        <v>4</v>
      </c>
      <c r="W3" s="6" t="s">
        <v>4</v>
      </c>
      <c r="X3" s="6" t="s">
        <v>4</v>
      </c>
      <c r="Y3" s="6" t="s">
        <v>4</v>
      </c>
      <c r="Z3" s="6" t="s">
        <v>4</v>
      </c>
      <c r="AA3" s="6" t="s">
        <v>4</v>
      </c>
      <c r="AB3" s="4"/>
      <c r="AC3" s="6" t="s">
        <v>4</v>
      </c>
      <c r="AD3" s="6" t="s">
        <v>4</v>
      </c>
      <c r="AE3" s="6" t="s">
        <v>4</v>
      </c>
      <c r="AF3" s="5"/>
      <c r="AG3" s="5"/>
      <c r="AH3" s="5"/>
      <c r="AI3" s="5"/>
      <c r="AJ3" s="5"/>
      <c r="AK3" s="5"/>
      <c r="AL3" s="5"/>
      <c r="AM3" s="5"/>
      <c r="AN3" s="5"/>
      <c r="AO3" s="6" t="s">
        <v>4</v>
      </c>
      <c r="AP3" s="6" t="s">
        <v>4</v>
      </c>
      <c r="AQ3" s="4"/>
      <c r="AR3" s="5"/>
      <c r="AS3" s="5"/>
      <c r="AT3" s="5"/>
      <c r="AU3" s="5"/>
      <c r="AV3" s="5"/>
      <c r="AW3" s="5"/>
      <c r="AX3" s="6" t="s">
        <v>4</v>
      </c>
      <c r="AY3" s="6" t="s">
        <v>4</v>
      </c>
      <c r="AZ3" s="6" t="s">
        <v>4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4"/>
      <c r="BU3" s="5"/>
      <c r="BV3" s="5"/>
      <c r="BW3" s="5"/>
      <c r="BX3" s="5"/>
      <c r="BY3" s="5"/>
      <c r="BZ3" s="5"/>
      <c r="CA3" s="5"/>
      <c r="CB3" s="5"/>
      <c r="CC3" s="4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99">
      <c r="A4" s="7" t="s">
        <v>101</v>
      </c>
      <c r="B4" s="4"/>
      <c r="C4" s="9">
        <v>6</v>
      </c>
      <c r="D4" s="10">
        <v>7939.07</v>
      </c>
      <c r="E4" s="9">
        <v>74.25</v>
      </c>
      <c r="F4" s="9">
        <v>1252</v>
      </c>
      <c r="G4" s="9">
        <v>152</v>
      </c>
      <c r="H4" s="10" t="s">
        <v>102</v>
      </c>
      <c r="I4" s="10"/>
      <c r="J4" s="4"/>
      <c r="K4" s="9">
        <v>37.6</v>
      </c>
      <c r="L4" s="9">
        <v>26</v>
      </c>
      <c r="M4" s="9">
        <v>15</v>
      </c>
      <c r="N4" s="9">
        <v>2</v>
      </c>
      <c r="O4" s="9">
        <v>0.5</v>
      </c>
      <c r="P4" s="9">
        <v>81.099999999999994</v>
      </c>
      <c r="Q4" s="10"/>
      <c r="R4" s="10">
        <v>4.7</v>
      </c>
      <c r="S4" s="10">
        <v>10.3</v>
      </c>
      <c r="T4" s="10">
        <v>13.7</v>
      </c>
      <c r="U4" s="10">
        <v>12.3</v>
      </c>
      <c r="V4" s="10">
        <v>5.3</v>
      </c>
      <c r="W4" s="10">
        <v>25.8</v>
      </c>
      <c r="X4" s="10">
        <v>2</v>
      </c>
      <c r="Y4" s="10">
        <v>4</v>
      </c>
      <c r="Z4" s="10">
        <v>2.5</v>
      </c>
      <c r="AA4" s="10">
        <v>0.5</v>
      </c>
      <c r="AB4" s="4"/>
      <c r="AC4" s="10">
        <v>524</v>
      </c>
      <c r="AD4" s="10">
        <v>13741</v>
      </c>
      <c r="AE4" s="10">
        <v>12027</v>
      </c>
      <c r="AF4" s="9">
        <v>281871</v>
      </c>
      <c r="AG4" s="9">
        <v>39412</v>
      </c>
      <c r="AH4" s="9">
        <v>1703</v>
      </c>
      <c r="AI4" s="9">
        <v>1948</v>
      </c>
      <c r="AJ4" s="9">
        <v>1953</v>
      </c>
      <c r="AK4" s="9">
        <v>3901</v>
      </c>
      <c r="AL4" s="9">
        <v>1069</v>
      </c>
      <c r="AM4" s="9">
        <v>1004</v>
      </c>
      <c r="AN4" s="9">
        <v>2073</v>
      </c>
      <c r="AO4" s="10">
        <v>8387</v>
      </c>
      <c r="AP4" s="10">
        <v>1329772</v>
      </c>
      <c r="AQ4" s="4"/>
      <c r="AR4" s="9">
        <v>15362</v>
      </c>
      <c r="AS4" s="9">
        <v>20675</v>
      </c>
      <c r="AT4" s="9">
        <v>470458</v>
      </c>
      <c r="AU4" s="9">
        <v>5398</v>
      </c>
      <c r="AV4" s="9">
        <v>8358</v>
      </c>
      <c r="AW4" s="9">
        <v>286892</v>
      </c>
      <c r="AX4" s="10" t="s">
        <v>102</v>
      </c>
      <c r="AY4" s="10" t="s">
        <v>102</v>
      </c>
      <c r="AZ4" s="10" t="s">
        <v>102</v>
      </c>
      <c r="BA4" s="9">
        <v>7</v>
      </c>
      <c r="BB4" s="9">
        <v>6</v>
      </c>
      <c r="BC4" s="9">
        <v>109</v>
      </c>
      <c r="BD4" s="9">
        <v>9001</v>
      </c>
      <c r="BE4" s="9">
        <v>9123</v>
      </c>
      <c r="BF4" s="9">
        <v>54</v>
      </c>
      <c r="BG4" s="9">
        <v>0</v>
      </c>
      <c r="BH4" s="9">
        <v>0</v>
      </c>
      <c r="BI4" s="9">
        <v>0</v>
      </c>
      <c r="BJ4" s="9">
        <v>54</v>
      </c>
      <c r="BK4" s="9">
        <v>574</v>
      </c>
      <c r="BL4" s="9">
        <v>67</v>
      </c>
      <c r="BM4" s="9">
        <v>7950</v>
      </c>
      <c r="BN4" s="9">
        <v>48887</v>
      </c>
      <c r="BO4" s="9">
        <v>57478</v>
      </c>
      <c r="BP4" s="9">
        <v>98158</v>
      </c>
      <c r="BQ4" s="9">
        <v>3309</v>
      </c>
      <c r="BR4" s="9">
        <v>62284</v>
      </c>
      <c r="BS4" s="9"/>
      <c r="BT4" s="4"/>
      <c r="BU4" s="19">
        <v>1428982</v>
      </c>
      <c r="BV4" s="19">
        <v>1781887</v>
      </c>
      <c r="BW4" s="19">
        <v>2774</v>
      </c>
      <c r="BX4" s="19">
        <v>1001655</v>
      </c>
      <c r="BY4" s="19">
        <v>6918765</v>
      </c>
      <c r="BZ4" s="19">
        <v>11134063</v>
      </c>
      <c r="CA4" s="19">
        <v>0</v>
      </c>
      <c r="CB4" s="19">
        <v>2255092</v>
      </c>
      <c r="CC4" s="4"/>
      <c r="CD4" s="9">
        <v>173</v>
      </c>
      <c r="CE4" s="9">
        <v>133</v>
      </c>
      <c r="CF4" s="9">
        <v>2702</v>
      </c>
      <c r="CG4" s="9">
        <v>16766</v>
      </c>
      <c r="CH4" s="9">
        <v>536</v>
      </c>
      <c r="CI4" s="9">
        <v>20004</v>
      </c>
      <c r="CJ4" s="9">
        <v>2193</v>
      </c>
      <c r="CK4" s="9">
        <v>12338</v>
      </c>
      <c r="CL4" s="9">
        <v>190</v>
      </c>
      <c r="CM4" s="9">
        <v>14721</v>
      </c>
      <c r="CN4" s="9">
        <v>554</v>
      </c>
      <c r="CO4" s="9">
        <v>715</v>
      </c>
      <c r="CP4" s="9">
        <v>21273</v>
      </c>
      <c r="CQ4" s="9">
        <v>511</v>
      </c>
      <c r="CR4" s="9">
        <v>637</v>
      </c>
      <c r="CS4" s="9">
        <v>15869</v>
      </c>
      <c r="CT4" s="9">
        <v>1152</v>
      </c>
      <c r="CU4" s="9">
        <v>652</v>
      </c>
    </row>
    <row r="5" spans="1:99" ht="15.75" customHeight="1">
      <c r="A5" s="8" t="s">
        <v>103</v>
      </c>
      <c r="B5" s="4"/>
      <c r="C5" s="11"/>
      <c r="D5" s="13"/>
      <c r="E5" s="11"/>
      <c r="F5" s="11"/>
      <c r="G5" s="11"/>
      <c r="H5" s="13"/>
      <c r="I5" s="13"/>
      <c r="J5" s="4"/>
      <c r="K5" s="11"/>
      <c r="L5" s="11"/>
      <c r="M5" s="11"/>
      <c r="N5" s="11"/>
      <c r="O5" s="11"/>
      <c r="P5" s="11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4"/>
      <c r="AC5" s="13"/>
      <c r="AD5" s="13"/>
      <c r="AE5" s="13"/>
      <c r="AF5" s="11"/>
      <c r="AG5" s="11"/>
      <c r="AH5" s="11"/>
      <c r="AI5" s="11"/>
      <c r="AJ5" s="11"/>
      <c r="AK5" s="11"/>
      <c r="AL5" s="11"/>
      <c r="AM5" s="11"/>
      <c r="AN5" s="11"/>
      <c r="AO5" s="13"/>
      <c r="AP5" s="13"/>
      <c r="AQ5" s="4"/>
      <c r="AR5" s="11"/>
      <c r="AS5" s="11"/>
      <c r="AT5" s="11"/>
      <c r="AU5" s="11"/>
      <c r="AV5" s="11"/>
      <c r="AW5" s="11"/>
      <c r="AX5" s="13"/>
      <c r="AY5" s="13"/>
      <c r="AZ5" s="13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4"/>
      <c r="BU5" s="11"/>
      <c r="BV5" s="11"/>
      <c r="BW5" s="11"/>
      <c r="BX5" s="11"/>
      <c r="BY5" s="11"/>
      <c r="BZ5" s="11"/>
      <c r="CA5" s="11"/>
      <c r="CB5" s="11"/>
      <c r="CC5" s="4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</row>
    <row r="6" spans="1:99" ht="15.75" customHeight="1">
      <c r="A6" s="7" t="s">
        <v>104</v>
      </c>
      <c r="B6" s="4"/>
      <c r="C6" s="9">
        <v>1</v>
      </c>
      <c r="D6" s="10">
        <v>0</v>
      </c>
      <c r="E6" s="9">
        <v>69</v>
      </c>
      <c r="F6" s="9">
        <v>207</v>
      </c>
      <c r="G6" s="9">
        <v>43</v>
      </c>
      <c r="H6" s="10">
        <v>0</v>
      </c>
      <c r="I6" s="10">
        <v>0</v>
      </c>
      <c r="J6" s="4"/>
      <c r="K6" s="9">
        <v>13</v>
      </c>
      <c r="L6" s="9">
        <v>6.7</v>
      </c>
      <c r="M6" s="9">
        <v>3.9</v>
      </c>
      <c r="N6" s="9">
        <v>2.2000000000000002</v>
      </c>
      <c r="O6" s="9">
        <v>0</v>
      </c>
      <c r="P6" s="9">
        <v>25.8</v>
      </c>
      <c r="Q6" s="10">
        <v>0</v>
      </c>
      <c r="R6" s="10">
        <v>1.3</v>
      </c>
      <c r="S6" s="10">
        <v>2.6</v>
      </c>
      <c r="T6" s="10">
        <v>2</v>
      </c>
      <c r="U6" s="10">
        <v>2.9</v>
      </c>
      <c r="V6" s="10">
        <v>5.2</v>
      </c>
      <c r="W6" s="10">
        <v>8.6</v>
      </c>
      <c r="X6" s="10">
        <v>2</v>
      </c>
      <c r="Y6" s="10">
        <v>0.2</v>
      </c>
      <c r="Z6" s="10">
        <v>1</v>
      </c>
      <c r="AA6" s="10">
        <v>0</v>
      </c>
      <c r="AB6" s="4"/>
      <c r="AC6" s="10">
        <v>78</v>
      </c>
      <c r="AD6" s="10">
        <v>2232</v>
      </c>
      <c r="AE6" s="10">
        <v>1558</v>
      </c>
      <c r="AF6" s="9">
        <v>30734</v>
      </c>
      <c r="AG6" s="9">
        <v>2156</v>
      </c>
      <c r="AH6" s="9">
        <v>3842</v>
      </c>
      <c r="AI6" s="9">
        <v>526</v>
      </c>
      <c r="AJ6" s="9">
        <v>224</v>
      </c>
      <c r="AK6" s="9">
        <v>750</v>
      </c>
      <c r="AL6" s="9">
        <v>392</v>
      </c>
      <c r="AM6" s="9">
        <v>345</v>
      </c>
      <c r="AN6" s="9">
        <v>737</v>
      </c>
      <c r="AO6" s="10">
        <v>0</v>
      </c>
      <c r="AP6" s="10">
        <v>85135</v>
      </c>
      <c r="AQ6" s="4"/>
      <c r="AR6" s="9">
        <v>4314</v>
      </c>
      <c r="AS6" s="9">
        <v>0</v>
      </c>
      <c r="AT6" s="9">
        <v>397721</v>
      </c>
      <c r="AU6" s="9">
        <v>4487</v>
      </c>
      <c r="AV6" s="9">
        <v>2</v>
      </c>
      <c r="AW6" s="9">
        <v>337884</v>
      </c>
      <c r="AX6" s="10">
        <v>10</v>
      </c>
      <c r="AY6" s="10">
        <v>0</v>
      </c>
      <c r="AZ6" s="10">
        <v>72309</v>
      </c>
      <c r="BA6" s="9">
        <v>0</v>
      </c>
      <c r="BB6" s="9">
        <v>112</v>
      </c>
      <c r="BC6" s="9">
        <v>658</v>
      </c>
      <c r="BD6" s="9">
        <v>1</v>
      </c>
      <c r="BE6" s="9">
        <v>771</v>
      </c>
      <c r="BF6" s="9">
        <v>0</v>
      </c>
      <c r="BG6" s="9">
        <v>0</v>
      </c>
      <c r="BH6" s="9">
        <v>365</v>
      </c>
      <c r="BI6" s="9">
        <v>5462</v>
      </c>
      <c r="BJ6" s="9">
        <v>5827</v>
      </c>
      <c r="BK6" s="9">
        <v>760</v>
      </c>
      <c r="BL6" s="9">
        <v>629</v>
      </c>
      <c r="BM6" s="9">
        <v>9748</v>
      </c>
      <c r="BN6" s="9">
        <v>90866</v>
      </c>
      <c r="BO6" s="9">
        <v>102003</v>
      </c>
      <c r="BP6" s="9">
        <v>1271</v>
      </c>
      <c r="BQ6" s="9">
        <v>3484</v>
      </c>
      <c r="BR6" s="9">
        <v>13</v>
      </c>
      <c r="BS6" s="9">
        <v>1</v>
      </c>
      <c r="BT6" s="4"/>
      <c r="BU6" s="19">
        <v>629099</v>
      </c>
      <c r="BV6" s="19">
        <v>1314541</v>
      </c>
      <c r="BW6" s="19">
        <v>1923</v>
      </c>
      <c r="BX6" s="19">
        <v>455270</v>
      </c>
      <c r="BY6" s="19">
        <v>1972760</v>
      </c>
      <c r="BZ6" s="19">
        <v>4373593</v>
      </c>
      <c r="CA6" s="19">
        <v>97783</v>
      </c>
      <c r="CB6" s="19">
        <v>1498331</v>
      </c>
      <c r="CC6" s="4"/>
      <c r="CD6" s="9">
        <v>92</v>
      </c>
      <c r="CE6" s="9">
        <v>99</v>
      </c>
      <c r="CF6" s="9">
        <v>1057</v>
      </c>
      <c r="CG6" s="9">
        <v>1446</v>
      </c>
      <c r="CH6" s="9">
        <v>78</v>
      </c>
      <c r="CI6" s="9">
        <v>2581</v>
      </c>
      <c r="CJ6" s="9">
        <v>273</v>
      </c>
      <c r="CK6" s="9">
        <v>577</v>
      </c>
      <c r="CL6" s="9">
        <v>4</v>
      </c>
      <c r="CM6" s="9">
        <v>854</v>
      </c>
      <c r="CN6" s="9">
        <v>273</v>
      </c>
      <c r="CO6" s="9">
        <v>229</v>
      </c>
      <c r="CP6" s="9">
        <v>3083</v>
      </c>
      <c r="CQ6" s="9">
        <v>183</v>
      </c>
      <c r="CR6" s="9">
        <v>178</v>
      </c>
      <c r="CS6" s="9">
        <v>1215</v>
      </c>
      <c r="CT6" s="9">
        <v>0</v>
      </c>
      <c r="CU6" s="9">
        <v>0</v>
      </c>
    </row>
    <row r="7" spans="1:99" ht="15.75" customHeight="1">
      <c r="A7" t="s">
        <v>105</v>
      </c>
      <c r="B7" s="4"/>
      <c r="C7" s="11">
        <v>10</v>
      </c>
      <c r="D7" s="13">
        <v>27858</v>
      </c>
      <c r="E7" s="11">
        <v>82.5</v>
      </c>
      <c r="F7" s="11">
        <v>2302</v>
      </c>
      <c r="G7" s="11">
        <v>298</v>
      </c>
      <c r="H7" s="13" t="s">
        <v>102</v>
      </c>
      <c r="I7" s="13" t="s">
        <v>102</v>
      </c>
      <c r="J7" s="4"/>
      <c r="K7" s="11">
        <v>26.8</v>
      </c>
      <c r="L7" s="11">
        <v>22.5</v>
      </c>
      <c r="M7" s="11">
        <v>54.9</v>
      </c>
      <c r="N7" s="11">
        <v>3</v>
      </c>
      <c r="O7" s="11">
        <v>0</v>
      </c>
      <c r="P7" s="11">
        <v>107.2</v>
      </c>
      <c r="Q7" s="13">
        <v>0</v>
      </c>
      <c r="R7" s="13">
        <v>6.4</v>
      </c>
      <c r="S7" s="13">
        <v>23.6</v>
      </c>
      <c r="T7" s="13">
        <v>22.6</v>
      </c>
      <c r="U7" s="13">
        <v>16.5</v>
      </c>
      <c r="V7" s="13">
        <v>10.5</v>
      </c>
      <c r="W7" s="13">
        <v>7.6</v>
      </c>
      <c r="X7" s="13">
        <v>12</v>
      </c>
      <c r="Y7" s="13">
        <v>0</v>
      </c>
      <c r="Z7" s="13">
        <v>6</v>
      </c>
      <c r="AA7" s="13">
        <v>2</v>
      </c>
      <c r="AB7" s="4"/>
      <c r="AC7" s="13">
        <v>1143</v>
      </c>
      <c r="AD7" s="13">
        <v>11645</v>
      </c>
      <c r="AE7" s="13">
        <v>42744</v>
      </c>
      <c r="AF7" s="11">
        <v>313100</v>
      </c>
      <c r="AG7" s="11">
        <v>45483</v>
      </c>
      <c r="AH7" s="11">
        <v>4385</v>
      </c>
      <c r="AI7" s="11">
        <v>3523</v>
      </c>
      <c r="AJ7" s="11">
        <v>3671</v>
      </c>
      <c r="AK7" s="11">
        <v>7194</v>
      </c>
      <c r="AL7" s="11">
        <v>2357</v>
      </c>
      <c r="AM7" s="11">
        <v>4961</v>
      </c>
      <c r="AN7" s="11">
        <v>7318</v>
      </c>
      <c r="AO7" s="13">
        <v>11697</v>
      </c>
      <c r="AP7" s="13">
        <v>1481538</v>
      </c>
      <c r="AQ7" s="4"/>
      <c r="AR7" s="11">
        <v>18660</v>
      </c>
      <c r="AS7" s="11">
        <v>1033</v>
      </c>
      <c r="AT7" s="11">
        <v>1515507</v>
      </c>
      <c r="AU7" s="11" t="s">
        <v>102</v>
      </c>
      <c r="AV7" s="11" t="s">
        <v>102</v>
      </c>
      <c r="AW7" s="11" t="s">
        <v>102</v>
      </c>
      <c r="AX7" s="13" t="s">
        <v>102</v>
      </c>
      <c r="AY7" s="13" t="s">
        <v>102</v>
      </c>
      <c r="AZ7" s="13" t="s">
        <v>102</v>
      </c>
      <c r="BA7" s="11">
        <v>26</v>
      </c>
      <c r="BB7" s="11">
        <v>110</v>
      </c>
      <c r="BC7" s="11">
        <v>16</v>
      </c>
      <c r="BD7" s="11">
        <v>1156</v>
      </c>
      <c r="BE7" s="11">
        <v>1308</v>
      </c>
      <c r="BF7" s="11">
        <v>223</v>
      </c>
      <c r="BG7" s="11">
        <v>1</v>
      </c>
      <c r="BH7" s="11">
        <v>16</v>
      </c>
      <c r="BI7" s="11">
        <v>0</v>
      </c>
      <c r="BJ7" s="11">
        <v>240</v>
      </c>
      <c r="BK7" s="11">
        <v>11218</v>
      </c>
      <c r="BL7" s="11">
        <v>5628</v>
      </c>
      <c r="BM7" s="11">
        <v>9414</v>
      </c>
      <c r="BN7" s="11">
        <v>75212</v>
      </c>
      <c r="BO7" s="11">
        <v>101472</v>
      </c>
      <c r="BP7" s="11">
        <v>9432</v>
      </c>
      <c r="BQ7" s="11">
        <v>3970</v>
      </c>
      <c r="BR7" s="11">
        <v>8</v>
      </c>
      <c r="BS7" s="11"/>
      <c r="BT7" s="4"/>
      <c r="BU7" s="20">
        <v>1257122</v>
      </c>
      <c r="BV7" s="20">
        <v>6573089</v>
      </c>
      <c r="BW7" s="20">
        <v>2097</v>
      </c>
      <c r="BX7" s="20">
        <v>1806758</v>
      </c>
      <c r="BY7" s="20">
        <v>8212221</v>
      </c>
      <c r="BZ7" s="20">
        <v>17851287</v>
      </c>
      <c r="CA7" s="20">
        <v>0</v>
      </c>
      <c r="CB7" s="20">
        <v>6520050</v>
      </c>
      <c r="CC7" s="4"/>
      <c r="CD7" s="11">
        <v>221</v>
      </c>
      <c r="CE7" s="11">
        <v>0</v>
      </c>
      <c r="CF7" s="11">
        <v>6165</v>
      </c>
      <c r="CG7" s="11">
        <v>12181</v>
      </c>
      <c r="CH7" s="11">
        <v>223</v>
      </c>
      <c r="CI7" s="11">
        <v>18569</v>
      </c>
      <c r="CJ7" s="11">
        <v>4680</v>
      </c>
      <c r="CK7" s="11">
        <v>8667</v>
      </c>
      <c r="CL7" s="11">
        <v>177</v>
      </c>
      <c r="CM7" s="11">
        <v>13524</v>
      </c>
      <c r="CN7" s="11">
        <v>1612</v>
      </c>
      <c r="CO7" s="11">
        <v>2374</v>
      </c>
      <c r="CP7" s="11">
        <v>22555</v>
      </c>
      <c r="CQ7" s="11">
        <v>1507</v>
      </c>
      <c r="CR7" s="11">
        <v>2174</v>
      </c>
      <c r="CS7" s="11">
        <v>17205</v>
      </c>
      <c r="CT7" s="11">
        <v>93</v>
      </c>
      <c r="CU7" s="11">
        <v>49</v>
      </c>
    </row>
    <row r="8" spans="1:99" ht="15.75" customHeight="1">
      <c r="A8" s="7" t="s">
        <v>106</v>
      </c>
      <c r="B8" s="4"/>
      <c r="C8" s="9">
        <v>1</v>
      </c>
      <c r="D8" s="10">
        <v>7100</v>
      </c>
      <c r="E8" s="9">
        <v>71.5</v>
      </c>
      <c r="F8" s="9">
        <v>707</v>
      </c>
      <c r="G8" s="9">
        <v>143</v>
      </c>
      <c r="H8" s="10">
        <v>10890</v>
      </c>
      <c r="I8" s="10">
        <v>0</v>
      </c>
      <c r="J8" s="4"/>
      <c r="K8" s="9">
        <v>21.8</v>
      </c>
      <c r="L8" s="9">
        <v>5</v>
      </c>
      <c r="M8" s="9">
        <v>16.899999999999999</v>
      </c>
      <c r="N8" s="9">
        <v>1.5</v>
      </c>
      <c r="O8" s="9">
        <v>0</v>
      </c>
      <c r="P8" s="9">
        <v>45.2</v>
      </c>
      <c r="Q8" s="10">
        <v>0</v>
      </c>
      <c r="R8" s="10">
        <v>0</v>
      </c>
      <c r="S8" s="10">
        <v>5.6</v>
      </c>
      <c r="T8" s="10">
        <v>9.3000000000000007</v>
      </c>
      <c r="U8" s="10">
        <v>12</v>
      </c>
      <c r="V8" s="10">
        <v>7.8</v>
      </c>
      <c r="W8" s="10">
        <v>3.5</v>
      </c>
      <c r="X8" s="10">
        <v>4</v>
      </c>
      <c r="Y8" s="10">
        <v>0</v>
      </c>
      <c r="Z8" s="10">
        <v>2</v>
      </c>
      <c r="AA8" s="10">
        <v>1</v>
      </c>
      <c r="AB8" s="4"/>
      <c r="AC8" s="10">
        <v>323</v>
      </c>
      <c r="AD8" s="10">
        <v>5860</v>
      </c>
      <c r="AE8" s="10" t="s">
        <v>102</v>
      </c>
      <c r="AF8" s="9">
        <v>162107</v>
      </c>
      <c r="AG8" s="9">
        <v>375246</v>
      </c>
      <c r="AH8" s="9">
        <v>4471</v>
      </c>
      <c r="AI8" s="9">
        <v>1051</v>
      </c>
      <c r="AJ8" s="9">
        <v>435</v>
      </c>
      <c r="AK8" s="9">
        <v>1486</v>
      </c>
      <c r="AL8" s="9">
        <v>394</v>
      </c>
      <c r="AM8" s="9">
        <v>4636</v>
      </c>
      <c r="AN8" s="9">
        <v>5030</v>
      </c>
      <c r="AO8" s="10"/>
      <c r="AP8" s="10">
        <v>718690</v>
      </c>
      <c r="AQ8" s="4"/>
      <c r="AR8" s="9">
        <v>8473</v>
      </c>
      <c r="AS8" s="9">
        <v>11886</v>
      </c>
      <c r="AT8" s="9">
        <v>319034</v>
      </c>
      <c r="AU8" s="9">
        <v>5331</v>
      </c>
      <c r="AV8" s="9">
        <v>11886</v>
      </c>
      <c r="AW8" s="9">
        <v>262269</v>
      </c>
      <c r="AX8" s="10" t="s">
        <v>102</v>
      </c>
      <c r="AY8" s="10" t="s">
        <v>102</v>
      </c>
      <c r="AZ8" s="10" t="s">
        <v>102</v>
      </c>
      <c r="BA8" s="9">
        <v>4</v>
      </c>
      <c r="BB8" s="9">
        <v>13</v>
      </c>
      <c r="BC8" s="9">
        <v>4859</v>
      </c>
      <c r="BD8" s="9">
        <v>2086</v>
      </c>
      <c r="BE8" s="9">
        <v>6962</v>
      </c>
      <c r="BF8" s="9">
        <v>52</v>
      </c>
      <c r="BG8" s="9">
        <v>10</v>
      </c>
      <c r="BH8" s="9">
        <v>149</v>
      </c>
      <c r="BI8" s="9">
        <v>2</v>
      </c>
      <c r="BJ8" s="9">
        <v>213</v>
      </c>
      <c r="BK8" s="9">
        <v>196</v>
      </c>
      <c r="BL8" s="9">
        <v>288</v>
      </c>
      <c r="BM8" s="9">
        <v>8331</v>
      </c>
      <c r="BN8" s="9">
        <v>56974</v>
      </c>
      <c r="BO8" s="9">
        <v>65789</v>
      </c>
      <c r="BP8" s="9">
        <v>31988</v>
      </c>
      <c r="BQ8" s="9">
        <v>31040</v>
      </c>
      <c r="BR8" s="9">
        <v>9909</v>
      </c>
      <c r="BS8" s="9">
        <v>0</v>
      </c>
      <c r="BT8" s="4"/>
      <c r="BU8" s="19">
        <v>393323</v>
      </c>
      <c r="BV8" s="19">
        <v>1299707</v>
      </c>
      <c r="BW8" s="19">
        <v>7603</v>
      </c>
      <c r="BX8" s="19">
        <v>281651</v>
      </c>
      <c r="BY8" s="19">
        <v>3555499</v>
      </c>
      <c r="BZ8" s="19">
        <v>5537783</v>
      </c>
      <c r="CA8" s="19">
        <v>1037969</v>
      </c>
      <c r="CB8" s="19">
        <v>1364883</v>
      </c>
      <c r="CC8" s="4"/>
      <c r="CD8" s="9">
        <v>208</v>
      </c>
      <c r="CE8" s="9">
        <v>134</v>
      </c>
      <c r="CF8" s="9">
        <v>2637</v>
      </c>
      <c r="CG8" s="9">
        <v>10696</v>
      </c>
      <c r="CH8" s="9">
        <v>678</v>
      </c>
      <c r="CI8" s="9">
        <v>14011</v>
      </c>
      <c r="CJ8" s="9">
        <v>1988</v>
      </c>
      <c r="CK8" s="9">
        <v>7649</v>
      </c>
      <c r="CL8" s="9">
        <v>218</v>
      </c>
      <c r="CM8" s="9">
        <v>9855</v>
      </c>
      <c r="CN8" s="9">
        <v>385</v>
      </c>
      <c r="CO8" s="9">
        <v>483</v>
      </c>
      <c r="CP8" s="9">
        <v>14879</v>
      </c>
      <c r="CQ8" s="9">
        <v>361</v>
      </c>
      <c r="CR8" s="9">
        <v>455</v>
      </c>
      <c r="CS8" s="9">
        <v>10671</v>
      </c>
      <c r="CT8" s="9">
        <v>0</v>
      </c>
      <c r="CU8" s="9">
        <v>0</v>
      </c>
    </row>
    <row r="9" spans="1:99" ht="15.75" customHeight="1">
      <c r="A9" s="8" t="s">
        <v>107</v>
      </c>
      <c r="B9" s="4"/>
      <c r="C9" s="11"/>
      <c r="D9" s="13"/>
      <c r="E9" s="11"/>
      <c r="F9" s="11"/>
      <c r="G9" s="11"/>
      <c r="H9" s="13"/>
      <c r="I9" s="13"/>
      <c r="J9" s="4"/>
      <c r="K9" s="11"/>
      <c r="L9" s="11"/>
      <c r="M9" s="11"/>
      <c r="N9" s="11"/>
      <c r="O9" s="11"/>
      <c r="P9" s="11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4"/>
      <c r="AC9" s="13"/>
      <c r="AD9" s="13"/>
      <c r="AE9" s="13"/>
      <c r="AF9" s="11"/>
      <c r="AG9" s="11"/>
      <c r="AH9" s="11"/>
      <c r="AI9" s="11"/>
      <c r="AJ9" s="11"/>
      <c r="AK9" s="11"/>
      <c r="AL9" s="11"/>
      <c r="AM9" s="11"/>
      <c r="AN9" s="11"/>
      <c r="AO9" s="13"/>
      <c r="AP9" s="13"/>
      <c r="AQ9" s="4"/>
      <c r="AR9" s="11"/>
      <c r="AS9" s="11"/>
      <c r="AT9" s="11"/>
      <c r="AU9" s="11"/>
      <c r="AV9" s="11"/>
      <c r="AW9" s="11"/>
      <c r="AX9" s="13"/>
      <c r="AY9" s="13"/>
      <c r="AZ9" s="13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4"/>
      <c r="BU9" s="11"/>
      <c r="BV9" s="11"/>
      <c r="BW9" s="11"/>
      <c r="BX9" s="11"/>
      <c r="BY9" s="11"/>
      <c r="BZ9" s="11"/>
      <c r="CA9" s="11"/>
      <c r="CB9" s="11"/>
      <c r="CC9" s="4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</row>
    <row r="10" spans="1:99">
      <c r="A10" s="7" t="s">
        <v>108</v>
      </c>
      <c r="B10" s="4"/>
      <c r="C10" s="9">
        <v>6</v>
      </c>
      <c r="D10" s="10">
        <v>17955</v>
      </c>
      <c r="E10" s="9">
        <v>54</v>
      </c>
      <c r="F10" s="15">
        <v>1187</v>
      </c>
      <c r="G10" s="15">
        <v>60</v>
      </c>
      <c r="H10" s="10" t="s">
        <v>102</v>
      </c>
      <c r="I10" s="10"/>
      <c r="J10" s="4"/>
      <c r="K10" s="9">
        <v>34.200000000000003</v>
      </c>
      <c r="L10" s="9">
        <v>15</v>
      </c>
      <c r="M10" s="9">
        <v>31.9</v>
      </c>
      <c r="N10" s="9">
        <v>8</v>
      </c>
      <c r="O10" s="9">
        <v>0</v>
      </c>
      <c r="P10" s="9">
        <v>89.1</v>
      </c>
      <c r="Q10" s="10">
        <v>0</v>
      </c>
      <c r="R10" s="10">
        <v>0</v>
      </c>
      <c r="S10" s="10">
        <v>26.9</v>
      </c>
      <c r="T10" s="10">
        <v>20</v>
      </c>
      <c r="U10" s="10">
        <v>13.2</v>
      </c>
      <c r="V10" s="10">
        <v>7</v>
      </c>
      <c r="W10" s="10">
        <v>13</v>
      </c>
      <c r="X10" s="10">
        <v>3</v>
      </c>
      <c r="Y10" s="10">
        <v>3</v>
      </c>
      <c r="Z10" s="10">
        <v>0</v>
      </c>
      <c r="AA10" s="10">
        <v>3</v>
      </c>
      <c r="AB10" s="4"/>
      <c r="AC10" s="10">
        <v>121</v>
      </c>
      <c r="AD10" s="10">
        <v>2942</v>
      </c>
      <c r="AE10" s="10">
        <v>8048</v>
      </c>
      <c r="AF10" s="9">
        <v>221148</v>
      </c>
      <c r="AG10" s="9">
        <v>2736</v>
      </c>
      <c r="AH10" s="9">
        <v>1453</v>
      </c>
      <c r="AI10" s="9">
        <v>2619</v>
      </c>
      <c r="AJ10" s="9">
        <v>4287</v>
      </c>
      <c r="AK10" s="9">
        <v>6906</v>
      </c>
      <c r="AL10" s="9">
        <v>1280</v>
      </c>
      <c r="AM10" s="9">
        <v>3116</v>
      </c>
      <c r="AN10" s="9">
        <v>4396</v>
      </c>
      <c r="AO10" s="10">
        <v>12650</v>
      </c>
      <c r="AP10" s="10">
        <v>494219</v>
      </c>
      <c r="AQ10" s="4"/>
      <c r="AR10" s="9">
        <v>11319</v>
      </c>
      <c r="AS10" s="9">
        <v>19498</v>
      </c>
      <c r="AT10" s="9">
        <v>613949</v>
      </c>
      <c r="AU10" s="9">
        <v>7573</v>
      </c>
      <c r="AV10" s="9">
        <v>15151</v>
      </c>
      <c r="AW10" s="9">
        <v>388204</v>
      </c>
      <c r="AX10" s="10" t="s">
        <v>102</v>
      </c>
      <c r="AY10" s="10" t="s">
        <v>102</v>
      </c>
      <c r="AZ10" s="10" t="s">
        <v>102</v>
      </c>
      <c r="BA10" s="9">
        <v>18</v>
      </c>
      <c r="BB10" s="9">
        <v>17</v>
      </c>
      <c r="BC10" s="9">
        <v>2300</v>
      </c>
      <c r="BD10" s="9">
        <v>41419</v>
      </c>
      <c r="BE10" s="9">
        <v>43754</v>
      </c>
      <c r="BF10" s="9">
        <v>10</v>
      </c>
      <c r="BG10" s="9">
        <v>14</v>
      </c>
      <c r="BH10" s="9">
        <v>0</v>
      </c>
      <c r="BI10" s="9">
        <v>14686</v>
      </c>
      <c r="BJ10" s="9">
        <v>14710</v>
      </c>
      <c r="BK10" s="9">
        <v>975</v>
      </c>
      <c r="BL10" s="9">
        <v>1194</v>
      </c>
      <c r="BM10" s="9">
        <v>7582</v>
      </c>
      <c r="BN10" s="9">
        <v>72839</v>
      </c>
      <c r="BO10" s="9">
        <v>82590</v>
      </c>
      <c r="BP10" s="9">
        <v>12462</v>
      </c>
      <c r="BQ10" s="9">
        <v>5017</v>
      </c>
      <c r="BR10" s="9">
        <v>33</v>
      </c>
      <c r="BS10" s="9">
        <v>0</v>
      </c>
      <c r="BT10" s="4"/>
      <c r="BU10" s="19">
        <v>1576935</v>
      </c>
      <c r="BV10" s="19">
        <v>2719997</v>
      </c>
      <c r="BW10" s="19">
        <v>0</v>
      </c>
      <c r="BX10" s="19">
        <v>1966033</v>
      </c>
      <c r="BY10" s="19">
        <v>5522081</v>
      </c>
      <c r="BZ10" s="19">
        <v>11785046</v>
      </c>
      <c r="CA10" s="19">
        <v>0</v>
      </c>
      <c r="CB10" s="19">
        <v>3159151</v>
      </c>
      <c r="CC10" s="4"/>
      <c r="CD10" s="9">
        <v>57</v>
      </c>
      <c r="CE10" s="9">
        <v>112</v>
      </c>
      <c r="CF10" s="9">
        <v>6630</v>
      </c>
      <c r="CG10" s="9">
        <v>29185</v>
      </c>
      <c r="CH10" s="9">
        <v>1974</v>
      </c>
      <c r="CI10" s="9">
        <v>37789</v>
      </c>
      <c r="CJ10" s="9">
        <v>2685</v>
      </c>
      <c r="CK10" s="9">
        <v>18167</v>
      </c>
      <c r="CL10" s="9">
        <v>473</v>
      </c>
      <c r="CM10" s="9">
        <v>21325</v>
      </c>
      <c r="CN10" s="9">
        <v>712</v>
      </c>
      <c r="CO10" s="9">
        <v>1218</v>
      </c>
      <c r="CP10" s="9">
        <v>39719</v>
      </c>
      <c r="CQ10" s="9">
        <v>673</v>
      </c>
      <c r="CR10" s="9">
        <v>1132</v>
      </c>
      <c r="CS10" s="9">
        <v>23130</v>
      </c>
      <c r="CT10" s="9">
        <v>23230</v>
      </c>
      <c r="CU10" s="9">
        <v>9832</v>
      </c>
    </row>
    <row r="11" spans="1:99" ht="15.75" customHeight="1">
      <c r="A11" t="s">
        <v>109</v>
      </c>
      <c r="B11" s="4"/>
      <c r="C11" s="11">
        <v>1</v>
      </c>
      <c r="D11" s="13">
        <v>13500</v>
      </c>
      <c r="E11" s="11">
        <v>82</v>
      </c>
      <c r="F11" s="11">
        <v>1417</v>
      </c>
      <c r="G11" s="11">
        <v>223</v>
      </c>
      <c r="H11" s="13">
        <v>35000</v>
      </c>
      <c r="I11" s="13">
        <v>0</v>
      </c>
      <c r="J11" s="4"/>
      <c r="K11" s="11">
        <v>44.4</v>
      </c>
      <c r="L11" s="11">
        <v>37</v>
      </c>
      <c r="M11" s="11">
        <v>40.972999999999999</v>
      </c>
      <c r="N11" s="11">
        <v>13.6</v>
      </c>
      <c r="O11" s="11">
        <v>0</v>
      </c>
      <c r="P11" s="11">
        <v>135.97300000000001</v>
      </c>
      <c r="Q11" s="13">
        <v>0</v>
      </c>
      <c r="R11" s="13">
        <v>6.7</v>
      </c>
      <c r="S11" s="13">
        <v>21.35</v>
      </c>
      <c r="T11" s="13">
        <v>27.37</v>
      </c>
      <c r="U11" s="13">
        <v>23.15</v>
      </c>
      <c r="V11" s="13">
        <v>28.2</v>
      </c>
      <c r="W11" s="13">
        <v>9.6</v>
      </c>
      <c r="X11" s="13">
        <v>10.6</v>
      </c>
      <c r="Y11" s="13">
        <v>7</v>
      </c>
      <c r="Z11" s="13">
        <v>2</v>
      </c>
      <c r="AA11" s="13">
        <v>0</v>
      </c>
      <c r="AB11" s="4"/>
      <c r="AC11" s="13">
        <v>211</v>
      </c>
      <c r="AD11" s="13">
        <v>9094</v>
      </c>
      <c r="AE11" s="13">
        <v>22774</v>
      </c>
      <c r="AF11" s="11">
        <v>426083</v>
      </c>
      <c r="AG11" s="11">
        <v>638364</v>
      </c>
      <c r="AH11" s="11">
        <v>1690</v>
      </c>
      <c r="AI11" s="11">
        <v>4341</v>
      </c>
      <c r="AJ11" s="11">
        <v>3341</v>
      </c>
      <c r="AK11" s="11">
        <v>7682</v>
      </c>
      <c r="AL11" s="11">
        <v>5274</v>
      </c>
      <c r="AM11" s="11">
        <v>5746</v>
      </c>
      <c r="AN11" s="11">
        <v>11020</v>
      </c>
      <c r="AO11" s="13">
        <v>0</v>
      </c>
      <c r="AP11" s="13">
        <v>1975511</v>
      </c>
      <c r="AQ11" s="4"/>
      <c r="AR11" s="11">
        <v>24384</v>
      </c>
      <c r="AS11" s="11">
        <v>2536</v>
      </c>
      <c r="AT11" s="11">
        <v>1035752</v>
      </c>
      <c r="AU11" s="11" t="s">
        <v>102</v>
      </c>
      <c r="AV11" s="11" t="s">
        <v>102</v>
      </c>
      <c r="AW11" s="11" t="s">
        <v>102</v>
      </c>
      <c r="AX11" s="13" t="s">
        <v>102</v>
      </c>
      <c r="AY11" s="13" t="s">
        <v>102</v>
      </c>
      <c r="AZ11" s="13" t="s">
        <v>102</v>
      </c>
      <c r="BA11" s="11">
        <v>39</v>
      </c>
      <c r="BB11" s="11">
        <v>92</v>
      </c>
      <c r="BC11" s="11">
        <v>198</v>
      </c>
      <c r="BD11" s="11">
        <v>9</v>
      </c>
      <c r="BE11" s="11">
        <v>338</v>
      </c>
      <c r="BF11" s="11">
        <v>91</v>
      </c>
      <c r="BG11" s="11">
        <v>8</v>
      </c>
      <c r="BH11" s="11">
        <v>129</v>
      </c>
      <c r="BI11" s="11">
        <v>0</v>
      </c>
      <c r="BJ11" s="11">
        <v>228</v>
      </c>
      <c r="BK11" s="11">
        <v>2583</v>
      </c>
      <c r="BL11" s="11">
        <v>1194</v>
      </c>
      <c r="BM11" s="11">
        <v>9339</v>
      </c>
      <c r="BN11" s="11">
        <v>46294</v>
      </c>
      <c r="BO11" s="11">
        <v>59410</v>
      </c>
      <c r="BP11" s="11">
        <v>140499</v>
      </c>
      <c r="BQ11" s="11">
        <v>4850</v>
      </c>
      <c r="BR11" s="11">
        <v>3872</v>
      </c>
      <c r="BS11" s="11">
        <v>0</v>
      </c>
      <c r="BT11" s="4"/>
      <c r="BU11" s="20">
        <v>2252199</v>
      </c>
      <c r="BV11" s="20">
        <v>5080721</v>
      </c>
      <c r="BW11" s="20">
        <v>9712</v>
      </c>
      <c r="BX11" s="20">
        <v>1636717</v>
      </c>
      <c r="BY11" s="20">
        <v>10004033</v>
      </c>
      <c r="BZ11" s="20">
        <v>18983382</v>
      </c>
      <c r="CA11" s="20">
        <v>52922672</v>
      </c>
      <c r="CB11" s="20">
        <v>5604763</v>
      </c>
      <c r="CC11" s="4"/>
      <c r="CD11" s="11">
        <v>258</v>
      </c>
      <c r="CE11" s="11">
        <v>10285</v>
      </c>
      <c r="CF11" s="11">
        <v>9737</v>
      </c>
      <c r="CG11" s="11">
        <v>26074</v>
      </c>
      <c r="CH11" s="11">
        <v>1274</v>
      </c>
      <c r="CI11" s="11">
        <v>37085</v>
      </c>
      <c r="CJ11" s="11">
        <v>5323</v>
      </c>
      <c r="CK11" s="11">
        <v>20754</v>
      </c>
      <c r="CL11" s="11">
        <v>584</v>
      </c>
      <c r="CM11" s="11">
        <v>26661</v>
      </c>
      <c r="CN11" s="11">
        <v>1005</v>
      </c>
      <c r="CO11" s="11">
        <v>1158</v>
      </c>
      <c r="CP11" s="11">
        <v>39248</v>
      </c>
      <c r="CQ11" s="11">
        <v>923</v>
      </c>
      <c r="CR11" s="11">
        <v>1065</v>
      </c>
      <c r="CS11" s="11">
        <v>28649</v>
      </c>
      <c r="CT11" s="11">
        <v>2983</v>
      </c>
      <c r="CU11" s="11">
        <v>1485</v>
      </c>
    </row>
    <row r="12" spans="1:99" ht="15.75" customHeight="1">
      <c r="A12" s="7" t="s">
        <v>110</v>
      </c>
      <c r="B12" s="4"/>
      <c r="C12" s="9">
        <v>3</v>
      </c>
      <c r="D12" s="10">
        <v>6925</v>
      </c>
      <c r="E12" s="9">
        <v>70</v>
      </c>
      <c r="F12" s="9">
        <v>772</v>
      </c>
      <c r="G12" s="9">
        <v>161</v>
      </c>
      <c r="H12" s="10" t="s">
        <v>102</v>
      </c>
      <c r="I12" s="10" t="s">
        <v>102</v>
      </c>
      <c r="J12" s="4"/>
      <c r="K12" s="9">
        <v>17.600000000000001</v>
      </c>
      <c r="L12" s="9">
        <v>17.399999999999999</v>
      </c>
      <c r="M12" s="9">
        <v>6.9</v>
      </c>
      <c r="N12" s="9">
        <v>2</v>
      </c>
      <c r="O12" s="9">
        <v>0</v>
      </c>
      <c r="P12" s="9">
        <v>43.9</v>
      </c>
      <c r="Q12" s="10">
        <v>0</v>
      </c>
      <c r="R12" s="10">
        <v>2.2999999999999998</v>
      </c>
      <c r="S12" s="10">
        <v>2.2000000000000002</v>
      </c>
      <c r="T12" s="10">
        <v>13.7</v>
      </c>
      <c r="U12" s="10">
        <v>6.5</v>
      </c>
      <c r="V12" s="10">
        <v>10.8</v>
      </c>
      <c r="W12" s="10">
        <v>4</v>
      </c>
      <c r="X12" s="10">
        <v>2.2999999999999998</v>
      </c>
      <c r="Y12" s="10">
        <v>1</v>
      </c>
      <c r="Z12" s="10">
        <v>0</v>
      </c>
      <c r="AA12" s="10">
        <v>1</v>
      </c>
      <c r="AB12" s="4"/>
      <c r="AC12" s="10">
        <v>486</v>
      </c>
      <c r="AD12" s="10">
        <v>7303</v>
      </c>
      <c r="AE12" s="10">
        <v>11030</v>
      </c>
      <c r="AF12" s="9">
        <v>121165</v>
      </c>
      <c r="AG12" s="9">
        <v>5108</v>
      </c>
      <c r="AH12" s="9">
        <v>2744</v>
      </c>
      <c r="AI12" s="9">
        <v>545</v>
      </c>
      <c r="AJ12" s="9">
        <v>317</v>
      </c>
      <c r="AK12" s="9">
        <v>862</v>
      </c>
      <c r="AL12" s="9">
        <v>2048</v>
      </c>
      <c r="AM12" s="9">
        <v>4194</v>
      </c>
      <c r="AN12" s="9">
        <v>6242</v>
      </c>
      <c r="AO12" s="10" t="s">
        <v>102</v>
      </c>
      <c r="AP12" s="10">
        <v>344573</v>
      </c>
      <c r="AQ12" s="4"/>
      <c r="AR12" s="9">
        <v>47380</v>
      </c>
      <c r="AS12" s="9">
        <v>5961</v>
      </c>
      <c r="AT12" s="9">
        <v>294004</v>
      </c>
      <c r="AU12" s="9">
        <v>45723</v>
      </c>
      <c r="AV12" s="9">
        <v>2973</v>
      </c>
      <c r="AW12" s="9">
        <v>231916</v>
      </c>
      <c r="AX12" s="10">
        <v>0</v>
      </c>
      <c r="AY12" s="10">
        <v>0</v>
      </c>
      <c r="AZ12" s="10">
        <v>0</v>
      </c>
      <c r="BA12" s="9">
        <v>3</v>
      </c>
      <c r="BB12" s="9">
        <v>3037</v>
      </c>
      <c r="BC12" s="9">
        <v>480</v>
      </c>
      <c r="BD12" s="9">
        <v>93</v>
      </c>
      <c r="BE12" s="9">
        <v>3613</v>
      </c>
      <c r="BF12" s="9">
        <v>79</v>
      </c>
      <c r="BG12" s="9">
        <v>312</v>
      </c>
      <c r="BH12" s="9">
        <v>0</v>
      </c>
      <c r="BI12" s="9">
        <v>0</v>
      </c>
      <c r="BJ12" s="9">
        <v>391</v>
      </c>
      <c r="BK12" s="9">
        <v>950</v>
      </c>
      <c r="BL12" s="9">
        <v>28434</v>
      </c>
      <c r="BM12" s="9">
        <v>3488</v>
      </c>
      <c r="BN12" s="9">
        <v>62016</v>
      </c>
      <c r="BO12" s="9">
        <v>94888</v>
      </c>
      <c r="BP12" s="9">
        <v>49979</v>
      </c>
      <c r="BQ12" s="9">
        <v>650</v>
      </c>
      <c r="BR12" s="9">
        <v>6</v>
      </c>
      <c r="BS12" s="9">
        <v>16595</v>
      </c>
      <c r="BT12" s="4"/>
      <c r="BU12" s="19">
        <v>359007</v>
      </c>
      <c r="BV12" s="19">
        <v>1213647</v>
      </c>
      <c r="BW12" s="19">
        <v>0</v>
      </c>
      <c r="BX12" s="19">
        <v>695484</v>
      </c>
      <c r="BY12" s="19">
        <v>3800251</v>
      </c>
      <c r="BZ12" s="19">
        <v>6068389</v>
      </c>
      <c r="CA12" s="19">
        <v>0</v>
      </c>
      <c r="CB12" s="19">
        <v>1059809</v>
      </c>
      <c r="CC12" s="4"/>
      <c r="CD12" s="9">
        <v>170</v>
      </c>
      <c r="CE12" s="9">
        <v>6160</v>
      </c>
      <c r="CF12" s="9">
        <v>2289</v>
      </c>
      <c r="CG12" s="9">
        <v>12692</v>
      </c>
      <c r="CH12" s="9">
        <v>768</v>
      </c>
      <c r="CI12" s="9">
        <v>15749</v>
      </c>
      <c r="CJ12" s="9">
        <v>1006</v>
      </c>
      <c r="CK12" s="9">
        <v>8586</v>
      </c>
      <c r="CL12" s="9">
        <v>357</v>
      </c>
      <c r="CM12" s="9">
        <v>9949</v>
      </c>
      <c r="CN12" s="9">
        <v>380</v>
      </c>
      <c r="CO12" s="9">
        <v>584</v>
      </c>
      <c r="CP12" s="9">
        <v>16713</v>
      </c>
      <c r="CQ12" s="9">
        <v>347</v>
      </c>
      <c r="CR12" s="9">
        <v>538</v>
      </c>
      <c r="CS12" s="9">
        <v>10834</v>
      </c>
      <c r="CT12" s="9">
        <v>5648</v>
      </c>
      <c r="CU12" s="9">
        <v>3221</v>
      </c>
    </row>
    <row r="13" spans="1:99" ht="15.75" customHeight="1">
      <c r="A13" t="s">
        <v>111</v>
      </c>
      <c r="B13" s="4"/>
      <c r="C13" s="11">
        <v>2</v>
      </c>
      <c r="D13" s="13">
        <v>9052</v>
      </c>
      <c r="E13" s="11">
        <v>66.5</v>
      </c>
      <c r="F13" s="11">
        <v>481</v>
      </c>
      <c r="G13" s="11">
        <v>152</v>
      </c>
      <c r="H13" s="13">
        <v>0</v>
      </c>
      <c r="I13" s="13">
        <v>1347</v>
      </c>
      <c r="J13" s="4"/>
      <c r="K13" s="11">
        <v>15.8</v>
      </c>
      <c r="L13" s="11">
        <v>13.9</v>
      </c>
      <c r="M13" s="11">
        <v>9.4</v>
      </c>
      <c r="N13" s="11">
        <v>5</v>
      </c>
      <c r="O13" s="11">
        <v>4</v>
      </c>
      <c r="P13" s="11">
        <v>48.1</v>
      </c>
      <c r="Q13" s="13">
        <v>3</v>
      </c>
      <c r="R13" s="13">
        <v>0.7</v>
      </c>
      <c r="S13" s="13">
        <v>8.6999999999999993</v>
      </c>
      <c r="T13" s="13">
        <v>10.6</v>
      </c>
      <c r="U13" s="13">
        <v>7.3</v>
      </c>
      <c r="V13" s="13">
        <v>10</v>
      </c>
      <c r="W13" s="13">
        <v>2</v>
      </c>
      <c r="X13" s="13">
        <v>3.8</v>
      </c>
      <c r="Y13" s="13">
        <v>1</v>
      </c>
      <c r="Z13" s="13">
        <v>0</v>
      </c>
      <c r="AA13" s="13">
        <v>1</v>
      </c>
      <c r="AB13" s="4"/>
      <c r="AC13" s="13">
        <v>259</v>
      </c>
      <c r="AD13" s="13">
        <v>6133</v>
      </c>
      <c r="AE13" s="13">
        <v>13122</v>
      </c>
      <c r="AF13" s="11">
        <v>111854</v>
      </c>
      <c r="AG13" s="11">
        <v>8818</v>
      </c>
      <c r="AH13" s="11">
        <v>232</v>
      </c>
      <c r="AI13" s="11">
        <v>1211</v>
      </c>
      <c r="AJ13" s="11">
        <v>936</v>
      </c>
      <c r="AK13" s="11">
        <v>2147</v>
      </c>
      <c r="AL13" s="11">
        <v>803</v>
      </c>
      <c r="AM13" s="11">
        <v>1695</v>
      </c>
      <c r="AN13" s="11">
        <v>2498</v>
      </c>
      <c r="AO13" s="13">
        <v>0</v>
      </c>
      <c r="AP13" s="13">
        <v>162528</v>
      </c>
      <c r="AQ13" s="4"/>
      <c r="AR13" s="11">
        <v>6464</v>
      </c>
      <c r="AS13" s="11">
        <v>4003</v>
      </c>
      <c r="AT13" s="11">
        <v>679601</v>
      </c>
      <c r="AU13" s="11">
        <v>5371</v>
      </c>
      <c r="AV13" s="11">
        <v>2493</v>
      </c>
      <c r="AW13" s="11">
        <v>495972</v>
      </c>
      <c r="AX13" s="13">
        <v>963</v>
      </c>
      <c r="AY13" s="13">
        <v>5010</v>
      </c>
      <c r="AZ13" s="13">
        <v>212650</v>
      </c>
      <c r="BA13" s="11">
        <v>18</v>
      </c>
      <c r="BB13" s="11">
        <v>17</v>
      </c>
      <c r="BC13" s="11">
        <v>941</v>
      </c>
      <c r="BD13" s="11">
        <v>15963</v>
      </c>
      <c r="BE13" s="11">
        <v>16939</v>
      </c>
      <c r="BF13" s="11">
        <v>1</v>
      </c>
      <c r="BG13" s="11">
        <v>3</v>
      </c>
      <c r="BH13" s="11">
        <v>0</v>
      </c>
      <c r="BI13" s="11">
        <v>0</v>
      </c>
      <c r="BJ13" s="11">
        <v>4</v>
      </c>
      <c r="BK13" s="11">
        <v>4123</v>
      </c>
      <c r="BL13" s="11">
        <v>287</v>
      </c>
      <c r="BM13" s="11">
        <v>6002</v>
      </c>
      <c r="BN13" s="11">
        <v>59630</v>
      </c>
      <c r="BO13" s="11">
        <v>70042</v>
      </c>
      <c r="BP13" s="11">
        <v>198160</v>
      </c>
      <c r="BQ13" s="11">
        <v>4339</v>
      </c>
      <c r="BR13" s="11">
        <v>8490</v>
      </c>
      <c r="BS13" s="11">
        <v>185315</v>
      </c>
      <c r="BT13" s="4"/>
      <c r="BU13" s="20">
        <v>707695</v>
      </c>
      <c r="BV13" s="20">
        <v>2405168</v>
      </c>
      <c r="BW13" s="20">
        <v>38082</v>
      </c>
      <c r="BX13" s="20">
        <v>716015</v>
      </c>
      <c r="BY13" s="20">
        <v>3706872</v>
      </c>
      <c r="BZ13" s="20">
        <v>7573832</v>
      </c>
      <c r="CA13" s="20">
        <v>179232</v>
      </c>
      <c r="CB13" s="20">
        <v>1908790</v>
      </c>
      <c r="CC13" s="4"/>
      <c r="CD13" s="11">
        <v>15</v>
      </c>
      <c r="CE13" s="11">
        <v>265</v>
      </c>
      <c r="CF13" s="11">
        <v>3471</v>
      </c>
      <c r="CG13" s="11">
        <v>14005</v>
      </c>
      <c r="CH13" s="11">
        <v>592</v>
      </c>
      <c r="CI13" s="11">
        <v>18068</v>
      </c>
      <c r="CJ13" s="11">
        <v>2422</v>
      </c>
      <c r="CK13" s="11">
        <v>6703</v>
      </c>
      <c r="CL13" s="11">
        <v>201</v>
      </c>
      <c r="CM13" s="11">
        <v>9326</v>
      </c>
      <c r="CN13" s="11">
        <v>509</v>
      </c>
      <c r="CO13" s="11">
        <v>721</v>
      </c>
      <c r="CP13" s="11">
        <v>19298</v>
      </c>
      <c r="CQ13" s="11">
        <v>452</v>
      </c>
      <c r="CR13" s="11">
        <v>672</v>
      </c>
      <c r="CS13" s="11">
        <v>10450</v>
      </c>
      <c r="CT13" s="11">
        <v>14159</v>
      </c>
      <c r="CU13" s="11">
        <v>6331</v>
      </c>
    </row>
    <row r="14" spans="1:99" ht="15.75" customHeight="1">
      <c r="A14" s="7" t="s">
        <v>112</v>
      </c>
      <c r="B14" s="4"/>
      <c r="C14" s="9">
        <v>3</v>
      </c>
      <c r="D14" s="10">
        <v>22788</v>
      </c>
      <c r="E14" s="9">
        <v>91</v>
      </c>
      <c r="F14" s="9">
        <v>3096</v>
      </c>
      <c r="G14" s="9">
        <v>215</v>
      </c>
      <c r="H14" s="10">
        <v>43530</v>
      </c>
      <c r="I14" s="10">
        <v>5304</v>
      </c>
      <c r="J14" s="4"/>
      <c r="K14" s="9">
        <v>75.2</v>
      </c>
      <c r="L14" s="9">
        <v>63.6</v>
      </c>
      <c r="M14" s="9">
        <v>10.1</v>
      </c>
      <c r="N14" s="9">
        <v>6</v>
      </c>
      <c r="O14" s="9">
        <v>0</v>
      </c>
      <c r="P14" s="9">
        <v>154.9</v>
      </c>
      <c r="Q14" s="10">
        <v>5.0999999999999996</v>
      </c>
      <c r="R14" s="10">
        <v>1</v>
      </c>
      <c r="S14" s="10">
        <v>5</v>
      </c>
      <c r="T14" s="10">
        <v>48.6</v>
      </c>
      <c r="U14" s="10">
        <v>14</v>
      </c>
      <c r="V14" s="10">
        <v>47.2</v>
      </c>
      <c r="W14" s="10">
        <v>16</v>
      </c>
      <c r="X14" s="10">
        <v>5</v>
      </c>
      <c r="Y14" s="10">
        <v>8</v>
      </c>
      <c r="Z14" s="10">
        <v>4</v>
      </c>
      <c r="AA14" s="10">
        <v>1</v>
      </c>
      <c r="AB14" s="4"/>
      <c r="AC14" s="10">
        <v>0</v>
      </c>
      <c r="AD14" s="10">
        <v>0</v>
      </c>
      <c r="AE14" s="10">
        <v>166523</v>
      </c>
      <c r="AF14" s="9">
        <v>625322</v>
      </c>
      <c r="AG14" s="9">
        <v>50407</v>
      </c>
      <c r="AH14" s="9">
        <v>4135</v>
      </c>
      <c r="AI14" s="9">
        <v>2531</v>
      </c>
      <c r="AJ14" s="9">
        <v>5076</v>
      </c>
      <c r="AK14" s="9">
        <v>7607</v>
      </c>
      <c r="AL14" s="9">
        <v>5451</v>
      </c>
      <c r="AM14" s="9">
        <v>8257</v>
      </c>
      <c r="AN14" s="9">
        <v>13708</v>
      </c>
      <c r="AO14" s="10">
        <v>1218</v>
      </c>
      <c r="AP14" s="10">
        <v>2724639</v>
      </c>
      <c r="AQ14" s="4"/>
      <c r="AR14" s="9">
        <v>9617</v>
      </c>
      <c r="AS14" s="9">
        <v>14168</v>
      </c>
      <c r="AT14" s="9">
        <v>1259373</v>
      </c>
      <c r="AU14" s="9">
        <v>7716</v>
      </c>
      <c r="AV14" s="9">
        <v>7084</v>
      </c>
      <c r="AW14" s="9">
        <v>726616</v>
      </c>
      <c r="AX14" s="10">
        <v>1422</v>
      </c>
      <c r="AY14" s="10">
        <v>6556</v>
      </c>
      <c r="AZ14" s="10">
        <v>0</v>
      </c>
      <c r="BA14" s="9">
        <v>12</v>
      </c>
      <c r="BB14" s="9">
        <v>112</v>
      </c>
      <c r="BC14" s="9">
        <v>658</v>
      </c>
      <c r="BD14" s="9">
        <v>1</v>
      </c>
      <c r="BE14" s="9">
        <v>783</v>
      </c>
      <c r="BF14" s="9">
        <v>218</v>
      </c>
      <c r="BG14" s="9">
        <v>30</v>
      </c>
      <c r="BH14" s="9">
        <v>365</v>
      </c>
      <c r="BI14" s="9">
        <v>5462</v>
      </c>
      <c r="BJ14" s="9">
        <v>6075</v>
      </c>
      <c r="BK14" s="9">
        <v>1677</v>
      </c>
      <c r="BL14" s="9">
        <v>629</v>
      </c>
      <c r="BM14" s="9">
        <v>9748</v>
      </c>
      <c r="BN14" s="9">
        <v>90866</v>
      </c>
      <c r="BO14" s="9">
        <v>102920</v>
      </c>
      <c r="BP14" s="9">
        <v>90880</v>
      </c>
      <c r="BQ14" s="9">
        <v>3484</v>
      </c>
      <c r="BR14" s="9">
        <v>13</v>
      </c>
      <c r="BS14" s="9">
        <v>1</v>
      </c>
      <c r="BT14" s="4"/>
      <c r="BU14" s="19">
        <v>1221149</v>
      </c>
      <c r="BV14" s="19">
        <v>12344778</v>
      </c>
      <c r="BW14" s="19">
        <v>70201</v>
      </c>
      <c r="BX14" s="19">
        <v>3826223</v>
      </c>
      <c r="BY14" s="19">
        <v>12873794</v>
      </c>
      <c r="BZ14" s="19">
        <v>30336145</v>
      </c>
      <c r="CA14" s="19">
        <v>579330</v>
      </c>
      <c r="CB14" s="19">
        <v>11680070</v>
      </c>
      <c r="CC14" s="4"/>
      <c r="CD14" s="9">
        <v>175</v>
      </c>
      <c r="CE14" s="9">
        <v>470</v>
      </c>
      <c r="CF14" s="9">
        <v>14864</v>
      </c>
      <c r="CG14" s="9">
        <v>33080</v>
      </c>
      <c r="CH14" s="9">
        <v>1573</v>
      </c>
      <c r="CI14" s="9">
        <v>49517</v>
      </c>
      <c r="CJ14" s="9">
        <v>9896</v>
      </c>
      <c r="CK14" s="9">
        <v>26154</v>
      </c>
      <c r="CL14" s="9">
        <v>615</v>
      </c>
      <c r="CM14" s="9">
        <v>36665</v>
      </c>
      <c r="CN14" s="9">
        <v>4898</v>
      </c>
      <c r="CO14" s="9">
        <v>2839</v>
      </c>
      <c r="CP14" s="9">
        <v>57254</v>
      </c>
      <c r="CQ14" s="9">
        <v>2492</v>
      </c>
      <c r="CR14" s="9">
        <v>2615</v>
      </c>
      <c r="CS14" s="9">
        <v>41772</v>
      </c>
      <c r="CT14" s="9">
        <v>1721</v>
      </c>
      <c r="CU14" s="9">
        <v>581</v>
      </c>
    </row>
    <row r="15" spans="1:99" ht="15.75" customHeight="1">
      <c r="A15" t="s">
        <v>113</v>
      </c>
      <c r="B15" s="4"/>
      <c r="C15" s="11">
        <v>5</v>
      </c>
      <c r="D15" s="13" t="s">
        <v>102</v>
      </c>
      <c r="E15" s="11">
        <v>168</v>
      </c>
      <c r="F15" s="11">
        <v>2079</v>
      </c>
      <c r="G15" s="11">
        <v>300</v>
      </c>
      <c r="H15" s="13" t="s">
        <v>102</v>
      </c>
      <c r="I15" s="13" t="s">
        <v>102</v>
      </c>
      <c r="J15" s="4"/>
      <c r="K15" s="11">
        <v>39.6</v>
      </c>
      <c r="L15" s="11">
        <v>26.9</v>
      </c>
      <c r="M15" s="11">
        <v>38.200000000000003</v>
      </c>
      <c r="N15" s="11">
        <v>0</v>
      </c>
      <c r="O15" s="11">
        <v>0</v>
      </c>
      <c r="P15" s="11">
        <v>104.7</v>
      </c>
      <c r="Q15" s="13">
        <v>0</v>
      </c>
      <c r="R15" s="13">
        <v>2</v>
      </c>
      <c r="S15" s="13">
        <v>37.6</v>
      </c>
      <c r="T15" s="13">
        <v>16.7</v>
      </c>
      <c r="U15" s="13">
        <v>10.199999999999999</v>
      </c>
      <c r="V15" s="13">
        <v>15.7</v>
      </c>
      <c r="W15" s="13">
        <v>9.5</v>
      </c>
      <c r="X15" s="13">
        <v>10</v>
      </c>
      <c r="Y15" s="13">
        <v>0</v>
      </c>
      <c r="Z15" s="13">
        <v>2</v>
      </c>
      <c r="AA15" s="13">
        <v>1</v>
      </c>
      <c r="AB15" s="4"/>
      <c r="AC15" s="14">
        <v>652</v>
      </c>
      <c r="AD15" s="14">
        <v>16864</v>
      </c>
      <c r="AE15" s="13">
        <v>109388</v>
      </c>
      <c r="AF15" s="11">
        <v>563550</v>
      </c>
      <c r="AG15" s="11">
        <v>208810</v>
      </c>
      <c r="AH15" s="11">
        <v>4850</v>
      </c>
      <c r="AI15" s="11">
        <v>9213</v>
      </c>
      <c r="AJ15" s="11">
        <v>3866</v>
      </c>
      <c r="AK15" s="11">
        <v>13079</v>
      </c>
      <c r="AL15" s="11">
        <v>14391</v>
      </c>
      <c r="AM15" s="11">
        <v>4374</v>
      </c>
      <c r="AN15" s="11">
        <v>18765</v>
      </c>
      <c r="AO15" s="13">
        <v>23724</v>
      </c>
      <c r="AP15" s="13">
        <v>1950674</v>
      </c>
      <c r="AQ15" s="4"/>
      <c r="AR15" s="11">
        <v>100808</v>
      </c>
      <c r="AS15" s="11">
        <v>22722</v>
      </c>
      <c r="AT15" s="11">
        <v>1241977</v>
      </c>
      <c r="AU15" s="11">
        <v>93227</v>
      </c>
      <c r="AV15" s="11" t="s">
        <v>102</v>
      </c>
      <c r="AW15" s="11" t="s">
        <v>102</v>
      </c>
      <c r="AX15" s="13" t="s">
        <v>102</v>
      </c>
      <c r="AY15" s="13" t="s">
        <v>102</v>
      </c>
      <c r="AZ15" s="13" t="s">
        <v>102</v>
      </c>
      <c r="BA15" s="11">
        <v>21</v>
      </c>
      <c r="BB15" s="11">
        <v>56</v>
      </c>
      <c r="BC15" s="11">
        <v>0</v>
      </c>
      <c r="BD15" s="11">
        <v>0</v>
      </c>
      <c r="BE15" s="11">
        <v>77</v>
      </c>
      <c r="BF15" s="11">
        <v>51</v>
      </c>
      <c r="BG15" s="11">
        <v>30</v>
      </c>
      <c r="BH15" s="11">
        <v>1</v>
      </c>
      <c r="BI15" s="11">
        <v>0</v>
      </c>
      <c r="BJ15" s="11">
        <v>82</v>
      </c>
      <c r="BK15">
        <v>1540</v>
      </c>
      <c r="BL15">
        <v>626</v>
      </c>
      <c r="BM15" s="11">
        <v>9246</v>
      </c>
      <c r="BN15" s="11">
        <v>69820</v>
      </c>
      <c r="BO15" s="11">
        <v>81232</v>
      </c>
      <c r="BP15" s="11">
        <v>164803</v>
      </c>
      <c r="BQ15" s="11">
        <v>80233</v>
      </c>
      <c r="BR15" s="11">
        <v>5</v>
      </c>
      <c r="BS15" s="11">
        <v>77252</v>
      </c>
      <c r="BT15" s="4"/>
      <c r="BU15" s="21">
        <v>2308000</v>
      </c>
      <c r="BV15" s="21">
        <v>5395000</v>
      </c>
      <c r="BW15" s="20">
        <v>0</v>
      </c>
      <c r="BX15" s="21">
        <v>1550000</v>
      </c>
      <c r="BY15" s="20">
        <v>8523000</v>
      </c>
      <c r="BZ15" s="20">
        <v>17776000</v>
      </c>
      <c r="CA15" s="11" t="s">
        <v>102</v>
      </c>
      <c r="CB15" s="21">
        <v>6083000</v>
      </c>
      <c r="CC15" s="4"/>
      <c r="CD15" s="11">
        <v>185</v>
      </c>
      <c r="CE15" s="11" t="s">
        <v>102</v>
      </c>
      <c r="CF15" s="11">
        <v>6051</v>
      </c>
      <c r="CG15" s="11">
        <v>23328</v>
      </c>
      <c r="CH15" s="11">
        <v>3358</v>
      </c>
      <c r="CI15" s="11">
        <v>32737</v>
      </c>
      <c r="CJ15" s="11">
        <v>3736</v>
      </c>
      <c r="CK15" s="11">
        <v>17976</v>
      </c>
      <c r="CL15" s="11">
        <v>1706</v>
      </c>
      <c r="CM15" s="11">
        <v>23418</v>
      </c>
      <c r="CN15" s="11">
        <v>1073</v>
      </c>
      <c r="CO15" s="11">
        <v>1700</v>
      </c>
      <c r="CP15" s="11">
        <v>35510</v>
      </c>
      <c r="CQ15" s="11">
        <v>970</v>
      </c>
      <c r="CR15" s="11">
        <v>1446</v>
      </c>
      <c r="CS15" s="11">
        <v>25834</v>
      </c>
      <c r="CT15" s="11">
        <v>3871</v>
      </c>
      <c r="CU15" s="11">
        <v>1590</v>
      </c>
    </row>
    <row r="16" spans="1:99" ht="15.75" customHeight="1">
      <c r="A16" s="7" t="s">
        <v>114</v>
      </c>
      <c r="B16" s="4"/>
      <c r="C16" s="9">
        <v>12</v>
      </c>
      <c r="D16" s="10"/>
      <c r="E16" s="9">
        <v>80</v>
      </c>
      <c r="F16" s="9">
        <v>3818</v>
      </c>
      <c r="G16" s="9">
        <v>382</v>
      </c>
      <c r="H16" s="10"/>
      <c r="I16" s="10"/>
      <c r="J16" s="4"/>
      <c r="K16" s="9">
        <v>81.599999999999994</v>
      </c>
      <c r="L16" s="9">
        <v>79.099999999999994</v>
      </c>
      <c r="M16" s="9">
        <v>72.7</v>
      </c>
      <c r="N16" s="9">
        <v>12.6</v>
      </c>
      <c r="O16" s="9">
        <v>0</v>
      </c>
      <c r="P16" s="9">
        <v>246</v>
      </c>
      <c r="Q16" s="10">
        <v>0</v>
      </c>
      <c r="R16" s="10">
        <v>27</v>
      </c>
      <c r="S16" s="10">
        <v>40.700000000000003</v>
      </c>
      <c r="T16" s="10">
        <v>66.900000000000006</v>
      </c>
      <c r="U16" s="10">
        <v>19.2</v>
      </c>
      <c r="V16" s="10">
        <v>52</v>
      </c>
      <c r="W16" s="10">
        <v>17.2</v>
      </c>
      <c r="X16" s="10">
        <v>9</v>
      </c>
      <c r="Y16" s="10">
        <v>9</v>
      </c>
      <c r="Z16" s="10">
        <v>0</v>
      </c>
      <c r="AA16" s="10">
        <v>5</v>
      </c>
      <c r="AB16" s="4"/>
      <c r="AC16" s="10">
        <v>3240</v>
      </c>
      <c r="AD16" s="10">
        <v>37970</v>
      </c>
      <c r="AE16" s="10" t="s">
        <v>102</v>
      </c>
      <c r="AF16" s="9">
        <v>1142586</v>
      </c>
      <c r="AG16" s="9">
        <v>58422</v>
      </c>
      <c r="AH16" s="9">
        <v>14473</v>
      </c>
      <c r="AI16" s="9">
        <v>6739</v>
      </c>
      <c r="AJ16" s="9">
        <v>16803</v>
      </c>
      <c r="AK16" s="9">
        <v>23542</v>
      </c>
      <c r="AL16" s="9">
        <v>9031</v>
      </c>
      <c r="AM16" s="9">
        <v>22698</v>
      </c>
      <c r="AN16" s="9">
        <v>31729</v>
      </c>
      <c r="AO16" s="10" t="s">
        <v>102</v>
      </c>
      <c r="AP16" s="10">
        <v>3319005</v>
      </c>
      <c r="AQ16" s="4"/>
      <c r="AR16" s="9">
        <v>38780</v>
      </c>
      <c r="AS16" s="9">
        <v>12371</v>
      </c>
      <c r="AT16" s="9" t="s">
        <v>102</v>
      </c>
      <c r="AU16" s="9">
        <v>35530</v>
      </c>
      <c r="AV16" s="9">
        <v>460</v>
      </c>
      <c r="AW16" s="9" t="s">
        <v>102</v>
      </c>
      <c r="AX16" s="10">
        <v>2984</v>
      </c>
      <c r="AY16" s="10">
        <v>69</v>
      </c>
      <c r="AZ16" s="10">
        <v>0</v>
      </c>
      <c r="BA16" s="9">
        <v>54</v>
      </c>
      <c r="BB16" s="9">
        <v>357</v>
      </c>
      <c r="BC16" s="9">
        <v>0</v>
      </c>
      <c r="BD16" s="9">
        <v>0</v>
      </c>
      <c r="BE16" s="9">
        <v>411</v>
      </c>
      <c r="BF16" s="9">
        <v>4</v>
      </c>
      <c r="BG16" s="9">
        <v>0</v>
      </c>
      <c r="BH16" s="9">
        <v>0</v>
      </c>
      <c r="BI16" s="9">
        <v>0</v>
      </c>
      <c r="BJ16" s="9">
        <v>4</v>
      </c>
      <c r="BK16" s="9">
        <v>6260</v>
      </c>
      <c r="BL16" s="9">
        <v>1631</v>
      </c>
      <c r="BM16" s="9">
        <v>9524</v>
      </c>
      <c r="BN16" s="9">
        <v>83162</v>
      </c>
      <c r="BO16" s="9">
        <v>100577</v>
      </c>
      <c r="BP16" s="9">
        <v>344456</v>
      </c>
      <c r="BQ16" s="9">
        <v>7421</v>
      </c>
      <c r="BR16" s="9">
        <v>16982</v>
      </c>
      <c r="BS16" s="9">
        <v>0</v>
      </c>
      <c r="BT16" s="4"/>
      <c r="BU16" s="19">
        <v>2981474</v>
      </c>
      <c r="BV16" s="19">
        <v>9768628</v>
      </c>
      <c r="BW16" s="19">
        <v>72057</v>
      </c>
      <c r="BX16" s="19">
        <v>2802607</v>
      </c>
      <c r="BY16" s="19">
        <v>20424643</v>
      </c>
      <c r="BZ16" s="19">
        <v>36049409</v>
      </c>
      <c r="CA16" s="19">
        <v>0</v>
      </c>
      <c r="CB16" s="19">
        <v>8784556</v>
      </c>
      <c r="CC16" s="4"/>
      <c r="CD16" s="9">
        <v>947</v>
      </c>
      <c r="CE16" s="9">
        <v>7537</v>
      </c>
      <c r="CF16" s="9">
        <v>16220</v>
      </c>
      <c r="CG16" s="9">
        <v>33989</v>
      </c>
      <c r="CH16" s="9">
        <v>1226</v>
      </c>
      <c r="CI16" s="9">
        <v>51435</v>
      </c>
      <c r="CJ16" s="9">
        <v>10933</v>
      </c>
      <c r="CK16" s="9">
        <v>28427</v>
      </c>
      <c r="CL16" s="9">
        <v>436</v>
      </c>
      <c r="CM16" s="9">
        <v>39796</v>
      </c>
      <c r="CN16" s="9">
        <v>3033</v>
      </c>
      <c r="CO16" s="9">
        <v>3642</v>
      </c>
      <c r="CP16" s="9">
        <v>58110</v>
      </c>
      <c r="CQ16" s="9">
        <v>2720</v>
      </c>
      <c r="CR16" s="9">
        <v>3295</v>
      </c>
      <c r="CS16" s="9">
        <v>45811</v>
      </c>
      <c r="CT16" s="9">
        <v>1452</v>
      </c>
      <c r="CU16" s="9">
        <v>1444</v>
      </c>
    </row>
    <row r="17" spans="1:99" ht="15.75" customHeight="1">
      <c r="A17" t="s">
        <v>115</v>
      </c>
      <c r="B17" s="4"/>
      <c r="C17" s="11">
        <v>2</v>
      </c>
      <c r="D17" s="13">
        <v>0</v>
      </c>
      <c r="E17" s="11">
        <v>85</v>
      </c>
      <c r="F17" s="11">
        <v>1682</v>
      </c>
      <c r="G17" s="11">
        <v>253</v>
      </c>
      <c r="H17" s="13">
        <v>0</v>
      </c>
      <c r="I17" s="13">
        <v>0</v>
      </c>
      <c r="J17" s="4"/>
      <c r="K17" s="11">
        <v>36.4</v>
      </c>
      <c r="L17" s="11">
        <v>54.17</v>
      </c>
      <c r="M17" s="11">
        <v>2.8</v>
      </c>
      <c r="N17" s="11">
        <v>12.2</v>
      </c>
      <c r="O17" s="11">
        <v>0</v>
      </c>
      <c r="P17" s="11">
        <v>105.57</v>
      </c>
      <c r="Q17" s="13">
        <v>0</v>
      </c>
      <c r="R17" s="13">
        <v>2.2799999999999998</v>
      </c>
      <c r="S17" s="13">
        <v>17.39</v>
      </c>
      <c r="T17" s="13">
        <v>21.9</v>
      </c>
      <c r="U17" s="13">
        <v>13.4</v>
      </c>
      <c r="V17" s="13">
        <v>13.4</v>
      </c>
      <c r="W17" s="13">
        <v>17.8</v>
      </c>
      <c r="X17" s="13">
        <v>10.4</v>
      </c>
      <c r="Y17" s="13">
        <v>5</v>
      </c>
      <c r="Z17" s="13">
        <v>0</v>
      </c>
      <c r="AA17" s="13">
        <v>4</v>
      </c>
      <c r="AB17" s="4"/>
      <c r="AC17" s="13">
        <v>697</v>
      </c>
      <c r="AD17" s="13">
        <v>15311</v>
      </c>
      <c r="AE17" s="13">
        <v>106756</v>
      </c>
      <c r="AF17" s="11">
        <v>519378</v>
      </c>
      <c r="AG17" s="11">
        <v>648274</v>
      </c>
      <c r="AH17" s="11">
        <v>3286</v>
      </c>
      <c r="AI17" s="11">
        <v>12742</v>
      </c>
      <c r="AJ17" s="11">
        <v>613</v>
      </c>
      <c r="AK17" s="11">
        <v>13355</v>
      </c>
      <c r="AL17" s="11">
        <v>7088</v>
      </c>
      <c r="AM17" s="11">
        <v>2188</v>
      </c>
      <c r="AN17" s="11">
        <v>9276</v>
      </c>
      <c r="AO17" s="13">
        <v>7116</v>
      </c>
      <c r="AP17" s="13">
        <v>1275871</v>
      </c>
      <c r="AQ17" s="4"/>
      <c r="AR17" s="11">
        <v>41505</v>
      </c>
      <c r="AS17" s="11">
        <v>46255</v>
      </c>
      <c r="AT17" s="11">
        <v>725013</v>
      </c>
      <c r="AU17" s="11">
        <v>36166</v>
      </c>
      <c r="AV17" s="11">
        <v>40855</v>
      </c>
      <c r="AW17" s="11">
        <v>590503</v>
      </c>
      <c r="AX17" s="13">
        <v>364</v>
      </c>
      <c r="AY17" s="13">
        <v>0</v>
      </c>
      <c r="AZ17" s="13">
        <v>0</v>
      </c>
      <c r="BA17" s="11">
        <v>9</v>
      </c>
      <c r="BB17" s="11">
        <v>26</v>
      </c>
      <c r="BC17" s="11">
        <v>117</v>
      </c>
      <c r="BD17" s="11">
        <v>157</v>
      </c>
      <c r="BE17" s="11">
        <v>309</v>
      </c>
      <c r="BF17" s="11">
        <v>226</v>
      </c>
      <c r="BG17" s="11">
        <v>0</v>
      </c>
      <c r="BH17" s="11">
        <v>0</v>
      </c>
      <c r="BI17" s="11">
        <v>0</v>
      </c>
      <c r="BJ17" s="11">
        <v>226</v>
      </c>
      <c r="BK17" s="11">
        <v>1676</v>
      </c>
      <c r="BL17" s="11">
        <v>324</v>
      </c>
      <c r="BM17" s="11">
        <v>9009</v>
      </c>
      <c r="BN17" s="11">
        <v>93537</v>
      </c>
      <c r="BO17" s="11">
        <v>104546</v>
      </c>
      <c r="BP17" s="11">
        <v>48486</v>
      </c>
      <c r="BQ17" s="11">
        <v>7867</v>
      </c>
      <c r="BR17" s="11">
        <v>0</v>
      </c>
      <c r="BS17" s="11">
        <v>0</v>
      </c>
      <c r="BT17" s="4"/>
      <c r="BU17" s="20">
        <v>2373451</v>
      </c>
      <c r="BV17" s="20">
        <v>6888298</v>
      </c>
      <c r="BW17" s="20">
        <v>20534</v>
      </c>
      <c r="BX17" s="20">
        <v>1379550</v>
      </c>
      <c r="BY17" s="20">
        <v>9309395</v>
      </c>
      <c r="BZ17" s="20">
        <v>19971228</v>
      </c>
      <c r="CA17" s="20">
        <v>0</v>
      </c>
      <c r="CB17" s="20">
        <v>6915819</v>
      </c>
      <c r="CC17" s="4"/>
      <c r="CD17" s="11">
        <v>375</v>
      </c>
      <c r="CE17" s="11">
        <v>1836</v>
      </c>
      <c r="CF17" s="11">
        <v>10439</v>
      </c>
      <c r="CG17" s="11">
        <v>23584</v>
      </c>
      <c r="CH17" s="11">
        <v>611</v>
      </c>
      <c r="CI17" s="11">
        <v>34634</v>
      </c>
      <c r="CJ17" s="11">
        <v>6970</v>
      </c>
      <c r="CK17" s="11">
        <v>17206</v>
      </c>
      <c r="CL17" s="11">
        <v>336</v>
      </c>
      <c r="CM17" s="11">
        <v>24512</v>
      </c>
      <c r="CN17" s="11">
        <v>962</v>
      </c>
      <c r="CO17" s="11">
        <v>1418</v>
      </c>
      <c r="CP17" s="11">
        <v>37014</v>
      </c>
      <c r="CQ17" s="11">
        <v>904</v>
      </c>
      <c r="CR17" s="11">
        <v>1336</v>
      </c>
      <c r="CS17" s="11">
        <v>26752</v>
      </c>
      <c r="CT17" s="11">
        <v>819</v>
      </c>
      <c r="CU17" s="11">
        <v>476</v>
      </c>
    </row>
    <row r="18" spans="1:99" ht="15.75" customHeight="1">
      <c r="A18" s="7" t="s">
        <v>116</v>
      </c>
      <c r="B18" s="4"/>
      <c r="C18" s="9">
        <v>7</v>
      </c>
      <c r="D18" s="10">
        <v>22230</v>
      </c>
      <c r="E18" s="9">
        <v>74.5</v>
      </c>
      <c r="F18" s="9">
        <v>3634</v>
      </c>
      <c r="G18" s="9">
        <v>102</v>
      </c>
      <c r="H18" s="10">
        <v>46579</v>
      </c>
      <c r="I18" s="10">
        <v>0</v>
      </c>
      <c r="J18" s="4"/>
      <c r="K18" s="9">
        <v>58.5</v>
      </c>
      <c r="L18" s="9">
        <v>21.5</v>
      </c>
      <c r="M18" s="9">
        <v>47</v>
      </c>
      <c r="N18" s="9">
        <v>10</v>
      </c>
      <c r="O18" s="9">
        <v>0</v>
      </c>
      <c r="P18" s="9">
        <v>137</v>
      </c>
      <c r="Q18" s="10">
        <v>0</v>
      </c>
      <c r="R18" s="10">
        <v>0</v>
      </c>
      <c r="S18" s="10">
        <v>21</v>
      </c>
      <c r="T18" s="10">
        <v>25.5</v>
      </c>
      <c r="U18" s="10">
        <v>17</v>
      </c>
      <c r="V18" s="10">
        <v>41.5</v>
      </c>
      <c r="W18" s="10">
        <v>11</v>
      </c>
      <c r="X18" s="10">
        <v>13</v>
      </c>
      <c r="Y18" s="10">
        <v>4</v>
      </c>
      <c r="Z18" s="10">
        <v>4</v>
      </c>
      <c r="AA18" s="10">
        <v>0</v>
      </c>
      <c r="AB18" s="4"/>
      <c r="AC18" s="10">
        <v>682</v>
      </c>
      <c r="AD18" s="10">
        <v>9632</v>
      </c>
      <c r="AE18" s="10"/>
      <c r="AF18" s="9">
        <v>579035</v>
      </c>
      <c r="AG18" s="9">
        <v>17559</v>
      </c>
      <c r="AH18" s="9">
        <v>8329</v>
      </c>
      <c r="AI18" s="9">
        <v>3253</v>
      </c>
      <c r="AJ18" s="9">
        <v>2451</v>
      </c>
      <c r="AK18" s="9">
        <v>5704</v>
      </c>
      <c r="AL18" s="9">
        <v>642</v>
      </c>
      <c r="AM18" s="9">
        <v>1772</v>
      </c>
      <c r="AN18" s="9">
        <v>2414</v>
      </c>
      <c r="AO18" s="10">
        <v>56645</v>
      </c>
      <c r="AP18" s="10">
        <v>1948080</v>
      </c>
      <c r="AQ18" s="4"/>
      <c r="AR18" s="9">
        <v>52221</v>
      </c>
      <c r="AS18" s="9">
        <v>1752</v>
      </c>
      <c r="AT18" s="9">
        <v>1050952</v>
      </c>
      <c r="AU18" s="9">
        <v>31565</v>
      </c>
      <c r="AV18" s="9">
        <v>444</v>
      </c>
      <c r="AW18" s="9">
        <v>909235</v>
      </c>
      <c r="AX18" s="10">
        <v>319</v>
      </c>
      <c r="AY18" s="10">
        <v>0</v>
      </c>
      <c r="AZ18" s="10" t="s">
        <v>102</v>
      </c>
      <c r="BA18" s="9">
        <v>0</v>
      </c>
      <c r="BB18" s="9">
        <v>0</v>
      </c>
      <c r="BC18" s="9">
        <v>39</v>
      </c>
      <c r="BD18" s="9">
        <v>0</v>
      </c>
      <c r="BE18" s="9">
        <v>39</v>
      </c>
      <c r="BF18" s="9">
        <v>7</v>
      </c>
      <c r="BG18" s="9">
        <v>0</v>
      </c>
      <c r="BH18" s="9">
        <v>0</v>
      </c>
      <c r="BI18" s="9">
        <v>0</v>
      </c>
      <c r="BJ18" s="9">
        <v>7</v>
      </c>
      <c r="BK18" s="9">
        <v>845</v>
      </c>
      <c r="BL18" s="9">
        <v>414</v>
      </c>
      <c r="BM18" s="9">
        <v>10102</v>
      </c>
      <c r="BN18" s="9">
        <v>74405</v>
      </c>
      <c r="BO18" s="9">
        <v>85766</v>
      </c>
      <c r="BP18" s="9">
        <v>91004</v>
      </c>
      <c r="BQ18" s="9">
        <v>30223</v>
      </c>
      <c r="BR18" s="9">
        <v>0</v>
      </c>
      <c r="BS18" s="9" t="s">
        <v>102</v>
      </c>
      <c r="BT18" s="4"/>
      <c r="BU18" s="19">
        <v>5116128</v>
      </c>
      <c r="BV18" s="19">
        <v>4736788</v>
      </c>
      <c r="BW18" s="19">
        <v>10669</v>
      </c>
      <c r="BX18" s="19">
        <v>1835760</v>
      </c>
      <c r="BY18" s="19">
        <v>10558558</v>
      </c>
      <c r="BZ18" s="19">
        <v>22257903</v>
      </c>
      <c r="CA18" s="19">
        <v>0</v>
      </c>
      <c r="CB18" s="19">
        <v>6366096</v>
      </c>
      <c r="CC18" s="4"/>
      <c r="CD18" s="9">
        <v>259</v>
      </c>
      <c r="CE18" s="9">
        <v>1628</v>
      </c>
      <c r="CF18" s="9">
        <v>6020</v>
      </c>
      <c r="CG18" s="9">
        <v>31112</v>
      </c>
      <c r="CH18" s="9">
        <v>724</v>
      </c>
      <c r="CI18" s="9">
        <v>37856</v>
      </c>
      <c r="CJ18" s="9">
        <v>4273</v>
      </c>
      <c r="CK18" s="9">
        <v>23497</v>
      </c>
      <c r="CL18" s="9">
        <v>624</v>
      </c>
      <c r="CM18" s="9">
        <v>28394</v>
      </c>
      <c r="CN18" s="9">
        <v>870</v>
      </c>
      <c r="CO18" s="9">
        <v>1275</v>
      </c>
      <c r="CP18" s="9">
        <v>40001</v>
      </c>
      <c r="CQ18" s="9">
        <v>814</v>
      </c>
      <c r="CR18" s="9">
        <v>1205</v>
      </c>
      <c r="CS18" s="9">
        <v>30413</v>
      </c>
      <c r="CT18" s="9">
        <v>1065</v>
      </c>
      <c r="CU18" s="9">
        <v>636</v>
      </c>
    </row>
    <row r="19" spans="1:99" ht="15.75" customHeight="1">
      <c r="A19" t="s">
        <v>117</v>
      </c>
      <c r="B19" s="4"/>
      <c r="C19" s="11">
        <v>3</v>
      </c>
      <c r="D19" s="13">
        <v>11468</v>
      </c>
      <c r="E19" s="11">
        <v>80</v>
      </c>
      <c r="F19" s="11">
        <v>1517</v>
      </c>
      <c r="G19" s="11">
        <v>358</v>
      </c>
      <c r="H19" s="13">
        <v>0</v>
      </c>
      <c r="I19" s="13">
        <v>0</v>
      </c>
      <c r="J19" s="4"/>
      <c r="K19" s="11">
        <v>37.700000000000003</v>
      </c>
      <c r="L19" s="11">
        <v>22.4</v>
      </c>
      <c r="M19" s="11">
        <v>12.1</v>
      </c>
      <c r="N19" s="11">
        <v>5</v>
      </c>
      <c r="O19" s="11">
        <v>0</v>
      </c>
      <c r="P19" s="11">
        <v>77.2</v>
      </c>
      <c r="Q19" s="13"/>
      <c r="R19" s="13"/>
      <c r="S19" s="13">
        <v>9.1</v>
      </c>
      <c r="T19" s="13">
        <v>21.4</v>
      </c>
      <c r="U19" s="13">
        <v>7</v>
      </c>
      <c r="V19" s="13">
        <v>18.7</v>
      </c>
      <c r="W19" s="13">
        <v>11</v>
      </c>
      <c r="X19" s="13">
        <v>4</v>
      </c>
      <c r="Y19" s="13">
        <v>2</v>
      </c>
      <c r="Z19" s="13">
        <v>3</v>
      </c>
      <c r="AA19" s="13">
        <v>1</v>
      </c>
      <c r="AB19" s="4"/>
      <c r="AC19" s="13">
        <v>650</v>
      </c>
      <c r="AD19" s="13">
        <v>19312</v>
      </c>
      <c r="AE19" s="13">
        <v>37817</v>
      </c>
      <c r="AF19" s="11">
        <v>407223</v>
      </c>
      <c r="AG19" s="11">
        <v>57332</v>
      </c>
      <c r="AH19" s="11">
        <v>0</v>
      </c>
      <c r="AI19" s="11">
        <v>1386</v>
      </c>
      <c r="AJ19" s="11">
        <v>462</v>
      </c>
      <c r="AK19" s="11">
        <v>1848</v>
      </c>
      <c r="AL19" s="11">
        <v>1750</v>
      </c>
      <c r="AM19" s="11">
        <v>6495</v>
      </c>
      <c r="AN19" s="11">
        <v>8245</v>
      </c>
      <c r="AO19" s="13">
        <v>919</v>
      </c>
      <c r="AP19" s="13">
        <v>1704925</v>
      </c>
      <c r="AQ19" s="4"/>
      <c r="AR19" s="11">
        <v>17288</v>
      </c>
      <c r="AS19" s="11">
        <v>5129</v>
      </c>
      <c r="AT19" s="11">
        <v>547185</v>
      </c>
      <c r="AU19" s="11">
        <v>17288</v>
      </c>
      <c r="AV19" s="11">
        <v>2965</v>
      </c>
      <c r="AW19" s="11">
        <v>422049</v>
      </c>
      <c r="AX19" s="13">
        <v>237</v>
      </c>
      <c r="AY19" s="13">
        <v>26331</v>
      </c>
      <c r="AZ19" s="13">
        <v>170819</v>
      </c>
      <c r="BA19" s="11">
        <v>6</v>
      </c>
      <c r="BB19" s="11">
        <v>15</v>
      </c>
      <c r="BC19" s="11">
        <v>22</v>
      </c>
      <c r="BD19" s="11">
        <v>488</v>
      </c>
      <c r="BE19" s="11">
        <v>531</v>
      </c>
      <c r="BF19" s="11">
        <v>43</v>
      </c>
      <c r="BG19" s="11">
        <v>3</v>
      </c>
      <c r="BH19" s="11">
        <v>0</v>
      </c>
      <c r="BI19" s="11">
        <v>4</v>
      </c>
      <c r="BJ19" s="11">
        <v>50</v>
      </c>
      <c r="BK19" s="11">
        <v>438</v>
      </c>
      <c r="BL19" s="11">
        <v>197</v>
      </c>
      <c r="BM19" s="11">
        <v>9138</v>
      </c>
      <c r="BN19" s="11">
        <v>84284</v>
      </c>
      <c r="BO19" s="11">
        <v>94057</v>
      </c>
      <c r="BP19" s="11">
        <v>60000</v>
      </c>
      <c r="BQ19" s="11">
        <v>51226</v>
      </c>
      <c r="BR19" s="11">
        <v>0</v>
      </c>
      <c r="BS19" s="11">
        <v>0</v>
      </c>
      <c r="BT19" s="4"/>
      <c r="BU19" s="20">
        <v>1020908</v>
      </c>
      <c r="BV19" s="20">
        <v>3913827</v>
      </c>
      <c r="BW19" s="20">
        <v>7998</v>
      </c>
      <c r="BX19" s="20">
        <v>1169873</v>
      </c>
      <c r="BY19" s="20">
        <v>6275699</v>
      </c>
      <c r="BZ19" s="20">
        <v>12388305</v>
      </c>
      <c r="CA19" s="20">
        <v>0</v>
      </c>
      <c r="CB19" s="20">
        <v>3841087</v>
      </c>
      <c r="CC19" s="4"/>
      <c r="CD19" s="11">
        <v>94</v>
      </c>
      <c r="CE19" s="11">
        <v>0</v>
      </c>
      <c r="CF19" s="11">
        <v>7290</v>
      </c>
      <c r="CG19" s="11">
        <v>18649</v>
      </c>
      <c r="CH19" s="11">
        <v>1188</v>
      </c>
      <c r="CI19" s="11">
        <v>27127</v>
      </c>
      <c r="CJ19" s="11">
        <v>5165</v>
      </c>
      <c r="CK19" s="11">
        <v>14918</v>
      </c>
      <c r="CL19" s="11">
        <v>654</v>
      </c>
      <c r="CM19" s="11">
        <v>20737</v>
      </c>
      <c r="CN19" s="11">
        <v>944</v>
      </c>
      <c r="CO19" s="11">
        <v>1026</v>
      </c>
      <c r="CP19" s="11">
        <v>29097</v>
      </c>
      <c r="CQ19" s="11">
        <v>877</v>
      </c>
      <c r="CR19" s="11">
        <v>943</v>
      </c>
      <c r="CS19" s="11">
        <v>22557</v>
      </c>
      <c r="CT19" s="11">
        <v>641</v>
      </c>
      <c r="CU19" s="11">
        <v>269</v>
      </c>
    </row>
    <row r="20" spans="1:99" ht="15.75" customHeight="1">
      <c r="A20" s="12" t="s">
        <v>118</v>
      </c>
      <c r="B20" s="4"/>
      <c r="C20" s="9"/>
      <c r="D20" s="10"/>
      <c r="E20" s="9"/>
      <c r="F20" s="9"/>
      <c r="G20" s="9"/>
      <c r="H20" s="10"/>
      <c r="I20" s="10"/>
      <c r="J20" s="4"/>
      <c r="K20" s="9"/>
      <c r="L20" s="9"/>
      <c r="M20" s="9"/>
      <c r="N20" s="9"/>
      <c r="O20" s="9"/>
      <c r="P20" s="9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4"/>
      <c r="AC20" s="10"/>
      <c r="AD20" s="10"/>
      <c r="AE20" s="10"/>
      <c r="AF20" s="9"/>
      <c r="AG20" s="9"/>
      <c r="AH20" s="9"/>
      <c r="AI20" s="9"/>
      <c r="AJ20" s="9"/>
      <c r="AK20" s="9"/>
      <c r="AL20" s="9"/>
      <c r="AM20" s="9"/>
      <c r="AN20" s="9"/>
      <c r="AO20" s="10"/>
      <c r="AP20" s="10"/>
      <c r="AQ20" s="4"/>
      <c r="AR20" s="9"/>
      <c r="AS20" s="9"/>
      <c r="AT20" s="9"/>
      <c r="AU20" s="9"/>
      <c r="AV20" s="9"/>
      <c r="AW20" s="9"/>
      <c r="AX20" s="10"/>
      <c r="AY20" s="10"/>
      <c r="AZ20" s="10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4"/>
      <c r="BU20" s="9"/>
      <c r="BV20" s="9"/>
      <c r="BW20" s="9"/>
      <c r="BX20" s="9"/>
      <c r="BY20" s="9"/>
      <c r="BZ20" s="9"/>
      <c r="CA20" s="9"/>
      <c r="CB20" s="9"/>
      <c r="CC20" s="4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</row>
    <row r="21" spans="1:99">
      <c r="A21" t="s">
        <v>119</v>
      </c>
      <c r="B21" s="4"/>
      <c r="C21" s="11">
        <v>3</v>
      </c>
      <c r="D21" s="13" t="s">
        <v>102</v>
      </c>
      <c r="E21" s="11">
        <v>77</v>
      </c>
      <c r="F21" s="11">
        <v>448</v>
      </c>
      <c r="G21" s="11">
        <v>64</v>
      </c>
      <c r="H21" s="13" t="s">
        <v>102</v>
      </c>
      <c r="I21" s="13" t="s">
        <v>102</v>
      </c>
      <c r="J21" s="4"/>
      <c r="K21" s="11">
        <v>16</v>
      </c>
      <c r="L21" s="11">
        <v>10.5</v>
      </c>
      <c r="M21" s="11">
        <v>15</v>
      </c>
      <c r="N21" s="11">
        <v>0</v>
      </c>
      <c r="O21" s="11">
        <v>0.5</v>
      </c>
      <c r="P21" s="11">
        <v>42</v>
      </c>
      <c r="Q21" s="13"/>
      <c r="R21" s="13" t="s">
        <v>102</v>
      </c>
      <c r="S21" s="13" t="s">
        <v>102</v>
      </c>
      <c r="T21" s="13" t="s">
        <v>102</v>
      </c>
      <c r="U21" s="13" t="s">
        <v>102</v>
      </c>
      <c r="V21" s="13" t="s">
        <v>102</v>
      </c>
      <c r="W21" s="13" t="s">
        <v>102</v>
      </c>
      <c r="X21" s="13" t="s">
        <v>102</v>
      </c>
      <c r="Y21" s="13" t="s">
        <v>102</v>
      </c>
      <c r="Z21" s="13" t="s">
        <v>102</v>
      </c>
      <c r="AA21" s="13" t="s">
        <v>102</v>
      </c>
      <c r="AB21" s="4"/>
      <c r="AC21" s="13">
        <v>126</v>
      </c>
      <c r="AD21" s="13">
        <v>2008</v>
      </c>
      <c r="AE21" s="13" t="s">
        <v>102</v>
      </c>
      <c r="AF21" s="11">
        <v>52826</v>
      </c>
      <c r="AG21" s="11">
        <v>1371</v>
      </c>
      <c r="AH21" s="11">
        <v>917</v>
      </c>
      <c r="AI21" s="11">
        <v>235</v>
      </c>
      <c r="AJ21" s="11">
        <v>226</v>
      </c>
      <c r="AK21" s="11">
        <v>461</v>
      </c>
      <c r="AL21" s="11">
        <v>245</v>
      </c>
      <c r="AM21" s="11">
        <v>884</v>
      </c>
      <c r="AN21" s="11">
        <v>1129</v>
      </c>
      <c r="AO21" s="13" t="s">
        <v>102</v>
      </c>
      <c r="AP21" s="13" t="s">
        <v>102</v>
      </c>
      <c r="AQ21" s="4"/>
      <c r="AR21" s="11">
        <v>2276</v>
      </c>
      <c r="AS21" s="11">
        <v>20010</v>
      </c>
      <c r="AT21" s="11">
        <v>214490</v>
      </c>
      <c r="AU21" s="11">
        <v>1884</v>
      </c>
      <c r="AV21" s="11">
        <v>15402</v>
      </c>
      <c r="AW21" s="11" t="s">
        <v>102</v>
      </c>
      <c r="AX21" s="13" t="s">
        <v>102</v>
      </c>
      <c r="AY21" s="13" t="s">
        <v>102</v>
      </c>
      <c r="AZ21" s="13" t="s">
        <v>102</v>
      </c>
      <c r="BA21" s="11">
        <v>15</v>
      </c>
      <c r="BB21" s="11">
        <v>7</v>
      </c>
      <c r="BC21" s="11">
        <v>0</v>
      </c>
      <c r="BD21" s="11">
        <v>0</v>
      </c>
      <c r="BE21" s="11">
        <v>22</v>
      </c>
      <c r="BF21" s="11">
        <v>104</v>
      </c>
      <c r="BG21" s="11">
        <v>26</v>
      </c>
      <c r="BH21" s="11">
        <v>0</v>
      </c>
      <c r="BI21" s="11">
        <v>0</v>
      </c>
      <c r="BJ21" s="11">
        <v>130</v>
      </c>
      <c r="BK21" s="11">
        <v>694</v>
      </c>
      <c r="BL21" s="11">
        <v>285</v>
      </c>
      <c r="BM21" s="11">
        <v>6724</v>
      </c>
      <c r="BN21" s="11">
        <v>33527</v>
      </c>
      <c r="BO21" s="11">
        <v>41230</v>
      </c>
      <c r="BP21" s="11">
        <v>626</v>
      </c>
      <c r="BQ21" s="11">
        <v>396</v>
      </c>
      <c r="BR21" s="11" t="s">
        <v>102</v>
      </c>
      <c r="BS21" s="11"/>
      <c r="BT21" s="4"/>
      <c r="BU21" s="20">
        <v>138464</v>
      </c>
      <c r="BV21" s="20">
        <v>1077597</v>
      </c>
      <c r="BW21" s="20">
        <v>0</v>
      </c>
      <c r="BX21" s="20">
        <v>538443</v>
      </c>
      <c r="BY21" s="20">
        <v>3063558</v>
      </c>
      <c r="BZ21" s="20">
        <v>4818062</v>
      </c>
      <c r="CA21" s="20">
        <v>147029</v>
      </c>
      <c r="CB21" s="20">
        <v>986194</v>
      </c>
      <c r="CC21" s="4"/>
      <c r="CD21" s="11" t="s">
        <v>102</v>
      </c>
      <c r="CE21" s="11" t="s">
        <v>102</v>
      </c>
      <c r="CF21" s="11">
        <v>665</v>
      </c>
      <c r="CG21" s="11">
        <v>6216</v>
      </c>
      <c r="CH21" s="11">
        <v>15003</v>
      </c>
      <c r="CI21" s="11">
        <v>21884</v>
      </c>
      <c r="CJ21" s="11">
        <v>752</v>
      </c>
      <c r="CK21" s="11">
        <v>3138</v>
      </c>
      <c r="CL21" s="11">
        <v>4113</v>
      </c>
      <c r="CM21" s="11">
        <v>8003</v>
      </c>
      <c r="CN21" s="11">
        <v>283</v>
      </c>
      <c r="CO21" s="11">
        <v>479</v>
      </c>
      <c r="CP21" s="11">
        <v>22646</v>
      </c>
      <c r="CQ21" s="11">
        <v>261</v>
      </c>
      <c r="CR21" s="11">
        <v>254</v>
      </c>
      <c r="CS21" s="11">
        <v>8518</v>
      </c>
      <c r="CT21" s="11">
        <v>4524</v>
      </c>
      <c r="CU21" s="11">
        <v>2569</v>
      </c>
    </row>
    <row r="22" spans="1:99" ht="15.75" customHeight="1">
      <c r="A22" s="12" t="s">
        <v>120</v>
      </c>
      <c r="B22" s="4"/>
      <c r="C22" s="9"/>
      <c r="D22" s="10"/>
      <c r="E22" s="9"/>
      <c r="F22" s="9"/>
      <c r="G22" s="9"/>
      <c r="H22" s="10"/>
      <c r="I22" s="10"/>
      <c r="J22" s="4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4"/>
      <c r="AC22" s="10"/>
      <c r="AD22" s="10"/>
      <c r="AE22" s="10"/>
      <c r="AF22" s="9"/>
      <c r="AG22" s="9"/>
      <c r="AH22" s="9"/>
      <c r="AI22" s="9"/>
      <c r="AJ22" s="9"/>
      <c r="AK22" s="9"/>
      <c r="AL22" s="9"/>
      <c r="AM22" s="9"/>
      <c r="AN22" s="9"/>
      <c r="AO22" s="10"/>
      <c r="AP22" s="10"/>
      <c r="AQ22" s="4"/>
      <c r="AR22" s="9"/>
      <c r="AS22" s="9"/>
      <c r="AT22" s="9"/>
      <c r="AU22" s="9"/>
      <c r="AV22" s="9"/>
      <c r="AW22" s="9"/>
      <c r="AX22" s="10"/>
      <c r="AY22" s="10"/>
      <c r="AZ22" s="10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4"/>
      <c r="BU22" s="9"/>
      <c r="BV22" s="9"/>
      <c r="BW22" s="9"/>
      <c r="BX22" s="9"/>
      <c r="BY22" s="9"/>
      <c r="BZ22" s="9"/>
      <c r="CA22" s="9"/>
      <c r="CB22" s="9"/>
      <c r="CC22" s="4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</row>
    <row r="23" spans="1:99">
      <c r="A23" t="s">
        <v>121</v>
      </c>
      <c r="B23" s="4"/>
      <c r="C23" s="11">
        <v>2</v>
      </c>
      <c r="D23" s="13">
        <v>5385</v>
      </c>
      <c r="E23" s="11">
        <v>86</v>
      </c>
      <c r="F23" s="11">
        <v>644</v>
      </c>
      <c r="G23" s="11">
        <v>530</v>
      </c>
      <c r="H23" s="13">
        <v>8703</v>
      </c>
      <c r="I23" s="13">
        <v>168</v>
      </c>
      <c r="J23" s="4"/>
      <c r="K23" s="11">
        <v>12</v>
      </c>
      <c r="L23" s="11">
        <v>5</v>
      </c>
      <c r="M23" s="11">
        <v>20</v>
      </c>
      <c r="N23" s="11">
        <v>4</v>
      </c>
      <c r="O23" s="11">
        <v>0</v>
      </c>
      <c r="P23" s="11">
        <v>41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4"/>
      <c r="AC23" s="13">
        <v>280</v>
      </c>
      <c r="AD23" s="13">
        <v>6491</v>
      </c>
      <c r="AE23" s="13">
        <v>6210</v>
      </c>
      <c r="AF23" s="11">
        <v>124949</v>
      </c>
      <c r="AG23" s="11">
        <v>23636</v>
      </c>
      <c r="AH23" s="11">
        <v>260</v>
      </c>
      <c r="AI23" s="11">
        <v>119</v>
      </c>
      <c r="AJ23" s="11">
        <v>517</v>
      </c>
      <c r="AK23" s="11">
        <v>636</v>
      </c>
      <c r="AL23" s="11">
        <v>595</v>
      </c>
      <c r="AM23" s="11">
        <v>1658</v>
      </c>
      <c r="AN23" s="11">
        <v>2253</v>
      </c>
      <c r="AO23" s="13">
        <v>0</v>
      </c>
      <c r="AP23" s="13">
        <v>933524</v>
      </c>
      <c r="AQ23" s="4"/>
      <c r="AR23" s="11">
        <v>7935</v>
      </c>
      <c r="AS23" s="11">
        <v>4400</v>
      </c>
      <c r="AT23" s="11">
        <v>127619</v>
      </c>
      <c r="AU23" s="11" t="s">
        <v>102</v>
      </c>
      <c r="AV23" s="11" t="s">
        <v>102</v>
      </c>
      <c r="AW23" s="11" t="s">
        <v>102</v>
      </c>
      <c r="AX23" s="13" t="s">
        <v>102</v>
      </c>
      <c r="AY23" s="13" t="s">
        <v>102</v>
      </c>
      <c r="AZ23" s="13" t="s">
        <v>102</v>
      </c>
      <c r="BA23" s="11">
        <v>4</v>
      </c>
      <c r="BB23" s="11">
        <v>3</v>
      </c>
      <c r="BC23" s="11">
        <v>2498</v>
      </c>
      <c r="BD23" s="11">
        <v>6867</v>
      </c>
      <c r="BE23" s="11">
        <v>9372</v>
      </c>
      <c r="BF23" s="11">
        <v>3</v>
      </c>
      <c r="BG23" s="11">
        <v>0</v>
      </c>
      <c r="BH23" s="11">
        <v>0</v>
      </c>
      <c r="BI23" s="11">
        <v>79</v>
      </c>
      <c r="BJ23" s="11">
        <v>82</v>
      </c>
      <c r="BK23" s="11">
        <v>572</v>
      </c>
      <c r="BL23" s="11">
        <v>149</v>
      </c>
      <c r="BM23" s="11">
        <v>5800</v>
      </c>
      <c r="BN23" s="11">
        <v>78556</v>
      </c>
      <c r="BO23" s="11">
        <v>85077</v>
      </c>
      <c r="BP23" s="11">
        <v>83180</v>
      </c>
      <c r="BQ23" s="11">
        <v>992</v>
      </c>
      <c r="BR23" s="11">
        <v>79868</v>
      </c>
      <c r="BS23" s="11"/>
      <c r="BT23" s="4"/>
      <c r="BU23" s="20">
        <v>629703</v>
      </c>
      <c r="BV23" s="20">
        <v>1421120</v>
      </c>
      <c r="BW23" s="20">
        <v>0</v>
      </c>
      <c r="BX23" s="20">
        <v>606462</v>
      </c>
      <c r="BY23" s="20">
        <v>2590450</v>
      </c>
      <c r="BZ23" s="20">
        <v>5247735</v>
      </c>
      <c r="CA23" s="20">
        <v>0</v>
      </c>
      <c r="CB23" s="20">
        <v>1184048</v>
      </c>
      <c r="CC23" s="4"/>
      <c r="CD23" s="11">
        <v>75</v>
      </c>
      <c r="CE23" s="11">
        <v>141</v>
      </c>
      <c r="CF23" s="11">
        <v>1625</v>
      </c>
      <c r="CG23" s="11">
        <v>3899</v>
      </c>
      <c r="CH23" s="11">
        <v>1376</v>
      </c>
      <c r="CI23" s="11">
        <v>6900</v>
      </c>
      <c r="CJ23" s="11">
        <v>1630</v>
      </c>
      <c r="CK23" s="11">
        <v>4104</v>
      </c>
      <c r="CL23" s="11">
        <v>749</v>
      </c>
      <c r="CM23" s="11">
        <v>6483</v>
      </c>
      <c r="CN23" s="11">
        <v>291</v>
      </c>
      <c r="CO23" s="11">
        <v>402</v>
      </c>
      <c r="CP23" s="11">
        <v>7593</v>
      </c>
      <c r="CQ23" s="11">
        <v>266</v>
      </c>
      <c r="CR23" s="11">
        <v>380</v>
      </c>
      <c r="CS23" s="11">
        <v>7129</v>
      </c>
      <c r="CT23" s="11">
        <v>0</v>
      </c>
      <c r="CU23" s="11">
        <v>0</v>
      </c>
    </row>
    <row r="24" spans="1:99" ht="15.75" customHeight="1">
      <c r="A24" s="7" t="s">
        <v>122</v>
      </c>
      <c r="B24" s="4"/>
      <c r="C24" s="9">
        <v>9</v>
      </c>
      <c r="D24" s="10" t="s">
        <v>102</v>
      </c>
      <c r="E24" s="9">
        <v>54.5</v>
      </c>
      <c r="F24" s="9">
        <v>924</v>
      </c>
      <c r="G24" s="9">
        <v>192</v>
      </c>
      <c r="H24" s="10" t="s">
        <v>102</v>
      </c>
      <c r="I24" s="10" t="s">
        <v>102</v>
      </c>
      <c r="J24" s="4"/>
      <c r="K24" s="9">
        <v>31.9</v>
      </c>
      <c r="L24" s="9">
        <v>8</v>
      </c>
      <c r="M24" s="9">
        <v>19.399999999999999</v>
      </c>
      <c r="N24" s="9">
        <v>0.7</v>
      </c>
      <c r="O24" s="9">
        <v>0</v>
      </c>
      <c r="P24" s="9">
        <v>60</v>
      </c>
      <c r="Q24" s="10"/>
      <c r="R24" s="10">
        <v>1.2</v>
      </c>
      <c r="S24" s="10">
        <v>2.9</v>
      </c>
      <c r="T24" s="10">
        <v>13.3</v>
      </c>
      <c r="U24" s="10">
        <v>14.1</v>
      </c>
      <c r="V24" s="10">
        <v>9</v>
      </c>
      <c r="W24" s="10">
        <v>11.6</v>
      </c>
      <c r="X24" s="10">
        <v>5</v>
      </c>
      <c r="Y24" s="10">
        <v>0</v>
      </c>
      <c r="Z24" s="10">
        <v>3</v>
      </c>
      <c r="AA24" s="10"/>
      <c r="AB24" s="4"/>
      <c r="AC24" s="10">
        <v>1167</v>
      </c>
      <c r="AD24" s="10">
        <v>18079</v>
      </c>
      <c r="AE24" s="10">
        <v>36374</v>
      </c>
      <c r="AF24" s="9">
        <v>466242</v>
      </c>
      <c r="AG24" s="9">
        <v>22138</v>
      </c>
      <c r="AH24" s="9">
        <v>8424</v>
      </c>
      <c r="AI24" s="9">
        <v>286</v>
      </c>
      <c r="AJ24" s="9">
        <v>152</v>
      </c>
      <c r="AK24" s="9">
        <v>438</v>
      </c>
      <c r="AL24" s="9">
        <v>381</v>
      </c>
      <c r="AM24" s="9">
        <v>785</v>
      </c>
      <c r="AN24" s="9">
        <v>1166</v>
      </c>
      <c r="AO24" s="10">
        <v>2655</v>
      </c>
      <c r="AP24" s="10">
        <v>762907</v>
      </c>
      <c r="AQ24" s="4"/>
      <c r="AR24" s="9">
        <v>13314</v>
      </c>
      <c r="AS24" s="9">
        <v>23871</v>
      </c>
      <c r="AT24" s="9">
        <v>319788</v>
      </c>
      <c r="AU24" s="9">
        <v>3954</v>
      </c>
      <c r="AV24" s="9">
        <v>21687</v>
      </c>
      <c r="AW24" s="9">
        <v>311758</v>
      </c>
      <c r="AX24" s="10" t="s">
        <v>102</v>
      </c>
      <c r="AY24" s="10" t="s">
        <v>102</v>
      </c>
      <c r="AZ24" s="10" t="s">
        <v>102</v>
      </c>
      <c r="BA24" s="9">
        <v>9</v>
      </c>
      <c r="BB24" s="9">
        <v>0</v>
      </c>
      <c r="BC24" s="9">
        <v>741</v>
      </c>
      <c r="BD24" s="9">
        <v>22129</v>
      </c>
      <c r="BE24" s="9">
        <v>22879</v>
      </c>
      <c r="BF24" s="9">
        <v>9</v>
      </c>
      <c r="BG24" s="9">
        <v>1</v>
      </c>
      <c r="BH24" s="9">
        <v>0</v>
      </c>
      <c r="BI24" s="9">
        <v>15305</v>
      </c>
      <c r="BJ24" s="9">
        <v>15315</v>
      </c>
      <c r="BK24" s="9">
        <v>4664</v>
      </c>
      <c r="BL24" s="9">
        <v>147</v>
      </c>
      <c r="BM24" s="9">
        <v>8846</v>
      </c>
      <c r="BN24" s="9">
        <v>54239</v>
      </c>
      <c r="BO24" s="9">
        <v>67896</v>
      </c>
      <c r="BP24" s="9">
        <v>23403</v>
      </c>
      <c r="BQ24" s="9">
        <v>290</v>
      </c>
      <c r="BR24" s="9">
        <v>23113</v>
      </c>
      <c r="BS24" s="9"/>
      <c r="BT24" s="4"/>
      <c r="BU24" s="19">
        <v>534699</v>
      </c>
      <c r="BV24" s="19">
        <v>704823</v>
      </c>
      <c r="BW24" s="19">
        <v>0</v>
      </c>
      <c r="BX24" s="19">
        <v>439549</v>
      </c>
      <c r="BY24" s="19">
        <v>4526221</v>
      </c>
      <c r="BZ24" s="19">
        <v>6205292</v>
      </c>
      <c r="CA24" s="19">
        <v>663309</v>
      </c>
      <c r="CB24" s="19">
        <v>1087193</v>
      </c>
      <c r="CC24" s="4"/>
      <c r="CD24" s="9">
        <v>195</v>
      </c>
      <c r="CE24" s="9">
        <v>50</v>
      </c>
      <c r="CF24" s="9">
        <v>4029</v>
      </c>
      <c r="CG24" s="9">
        <v>13513</v>
      </c>
      <c r="CH24" s="9">
        <v>1977</v>
      </c>
      <c r="CI24" s="9">
        <v>19519</v>
      </c>
      <c r="CJ24" s="9">
        <v>4317</v>
      </c>
      <c r="CK24" s="9">
        <v>7571</v>
      </c>
      <c r="CL24" s="9">
        <v>875</v>
      </c>
      <c r="CM24" s="9">
        <v>12763</v>
      </c>
      <c r="CN24" s="9">
        <v>384</v>
      </c>
      <c r="CO24" s="9">
        <v>699</v>
      </c>
      <c r="CP24" s="9">
        <v>20602</v>
      </c>
      <c r="CQ24" s="9">
        <v>363</v>
      </c>
      <c r="CR24" s="9">
        <v>651</v>
      </c>
      <c r="CS24" s="9">
        <v>13777</v>
      </c>
      <c r="CT24" s="9">
        <v>8445</v>
      </c>
      <c r="CU24" s="9">
        <v>4299</v>
      </c>
    </row>
    <row r="25" spans="1:99" ht="15.75" customHeight="1">
      <c r="A25" t="s">
        <v>123</v>
      </c>
      <c r="B25" s="4"/>
      <c r="C25" s="11">
        <v>7</v>
      </c>
      <c r="D25" s="13">
        <v>0</v>
      </c>
      <c r="E25" s="11">
        <v>80.5</v>
      </c>
      <c r="F25" s="11">
        <v>0</v>
      </c>
      <c r="G25" s="11">
        <v>0</v>
      </c>
      <c r="H25" s="13">
        <v>0</v>
      </c>
      <c r="I25" s="13">
        <v>0</v>
      </c>
      <c r="J25" s="4"/>
      <c r="K25" s="11">
        <v>51.5</v>
      </c>
      <c r="L25" s="11">
        <v>20.2</v>
      </c>
      <c r="M25" s="11">
        <v>73</v>
      </c>
      <c r="N25" s="11">
        <v>10.6</v>
      </c>
      <c r="O25" s="11">
        <v>0</v>
      </c>
      <c r="P25" s="11">
        <v>155.30000000000001</v>
      </c>
      <c r="Q25" s="13">
        <v>0</v>
      </c>
      <c r="R25" s="13">
        <v>6</v>
      </c>
      <c r="S25" s="13">
        <v>61</v>
      </c>
      <c r="T25" s="13">
        <v>12</v>
      </c>
      <c r="U25" s="13">
        <v>46.5</v>
      </c>
      <c r="V25" s="13">
        <v>20.8</v>
      </c>
      <c r="W25" s="13">
        <v>6</v>
      </c>
      <c r="X25" s="13">
        <v>4</v>
      </c>
      <c r="Y25" s="13">
        <v>1</v>
      </c>
      <c r="Z25" s="13">
        <v>2</v>
      </c>
      <c r="AA25" s="13">
        <v>0</v>
      </c>
      <c r="AB25" s="4"/>
      <c r="AC25" s="13">
        <v>278</v>
      </c>
      <c r="AD25" s="13">
        <v>9418</v>
      </c>
      <c r="AE25" s="13">
        <v>18284</v>
      </c>
      <c r="AF25" s="11">
        <v>729697</v>
      </c>
      <c r="AG25" s="11">
        <v>25825</v>
      </c>
      <c r="AH25" s="11">
        <v>5790</v>
      </c>
      <c r="AI25" s="11">
        <v>2400</v>
      </c>
      <c r="AJ25" s="11">
        <v>2898</v>
      </c>
      <c r="AK25" s="11">
        <v>5298</v>
      </c>
      <c r="AL25" s="11">
        <v>2715</v>
      </c>
      <c r="AM25" s="11">
        <v>2624</v>
      </c>
      <c r="AN25" s="11">
        <v>5339</v>
      </c>
      <c r="AO25" s="13">
        <v>34274</v>
      </c>
      <c r="AP25" s="13">
        <v>2458961</v>
      </c>
      <c r="AQ25" s="4"/>
      <c r="AR25" s="11">
        <v>18423</v>
      </c>
      <c r="AS25" s="11">
        <v>6542</v>
      </c>
      <c r="AT25" s="11">
        <v>905867</v>
      </c>
      <c r="AU25" s="11">
        <v>13503</v>
      </c>
      <c r="AV25" s="11">
        <v>2517</v>
      </c>
      <c r="AW25" s="11">
        <v>650084</v>
      </c>
      <c r="AX25" s="13"/>
      <c r="AY25" s="13"/>
      <c r="AZ25" s="13"/>
      <c r="BA25" s="11">
        <v>26</v>
      </c>
      <c r="BB25" s="11">
        <v>10709</v>
      </c>
      <c r="BC25" s="11">
        <v>266</v>
      </c>
      <c r="BD25" s="11">
        <v>16271</v>
      </c>
      <c r="BE25" s="11">
        <v>27272</v>
      </c>
      <c r="BF25" s="11">
        <v>872</v>
      </c>
      <c r="BG25" s="11">
        <v>38</v>
      </c>
      <c r="BH25" s="11">
        <v>0</v>
      </c>
      <c r="BI25" s="11">
        <v>9153</v>
      </c>
      <c r="BJ25" s="11">
        <v>10063</v>
      </c>
      <c r="BK25" s="11">
        <v>3282</v>
      </c>
      <c r="BL25" s="11">
        <v>23265</v>
      </c>
      <c r="BM25" s="11">
        <v>12116</v>
      </c>
      <c r="BN25" s="11">
        <v>91524</v>
      </c>
      <c r="BO25" s="11">
        <v>130187</v>
      </c>
      <c r="BP25" s="11">
        <v>34885</v>
      </c>
      <c r="BQ25" s="11">
        <v>2157</v>
      </c>
      <c r="BR25" s="11">
        <v>0</v>
      </c>
      <c r="BS25" s="11">
        <v>0</v>
      </c>
      <c r="BT25" s="4"/>
      <c r="BU25" s="20">
        <v>2118242</v>
      </c>
      <c r="BV25" s="20">
        <v>4956034</v>
      </c>
      <c r="BW25" s="20">
        <v>62242</v>
      </c>
      <c r="BX25" s="20">
        <v>2098084</v>
      </c>
      <c r="BY25" s="20">
        <v>7814822</v>
      </c>
      <c r="BZ25" s="20">
        <v>17049424</v>
      </c>
      <c r="CA25" s="20">
        <v>0</v>
      </c>
      <c r="CB25" s="20">
        <v>6490699</v>
      </c>
      <c r="CC25" s="4"/>
      <c r="CD25" s="11">
        <v>338</v>
      </c>
      <c r="CE25" s="11">
        <v>708</v>
      </c>
      <c r="CF25" s="11">
        <v>6869</v>
      </c>
      <c r="CG25" s="11">
        <v>34296</v>
      </c>
      <c r="CH25" s="11">
        <v>1454</v>
      </c>
      <c r="CI25" s="11">
        <v>42619</v>
      </c>
      <c r="CJ25" s="11">
        <v>4296</v>
      </c>
      <c r="CK25" s="11">
        <v>27037</v>
      </c>
      <c r="CL25" s="11">
        <v>565</v>
      </c>
      <c r="CM25" s="11">
        <v>31898</v>
      </c>
      <c r="CN25" s="11">
        <v>1352</v>
      </c>
      <c r="CO25" s="11">
        <v>2315</v>
      </c>
      <c r="CP25" s="11">
        <v>46286</v>
      </c>
      <c r="CQ25" s="11">
        <v>1275</v>
      </c>
      <c r="CR25" s="11">
        <v>2097</v>
      </c>
      <c r="CS25" s="11">
        <v>35270</v>
      </c>
      <c r="CT25" s="11">
        <v>2051</v>
      </c>
      <c r="CU25" s="11">
        <v>1112</v>
      </c>
    </row>
    <row r="26" spans="1:99" ht="15.75" customHeight="1">
      <c r="A26" s="7" t="s">
        <v>124</v>
      </c>
      <c r="B26" s="4"/>
      <c r="C26" s="9">
        <v>2</v>
      </c>
      <c r="D26" s="10">
        <v>13136</v>
      </c>
      <c r="E26" s="9">
        <v>82</v>
      </c>
      <c r="F26" s="9">
        <v>1087</v>
      </c>
      <c r="G26" s="9">
        <v>193</v>
      </c>
      <c r="H26" s="10">
        <v>30492</v>
      </c>
      <c r="I26" s="10">
        <v>0</v>
      </c>
      <c r="J26" s="4"/>
      <c r="K26" s="9">
        <v>23.9</v>
      </c>
      <c r="L26" s="9">
        <v>0</v>
      </c>
      <c r="M26" s="9">
        <v>29.2</v>
      </c>
      <c r="N26" s="9">
        <v>0</v>
      </c>
      <c r="O26" s="9">
        <v>0</v>
      </c>
      <c r="P26" s="9">
        <v>53.1</v>
      </c>
      <c r="Q26" s="10">
        <v>0</v>
      </c>
      <c r="R26" s="10">
        <v>2.1</v>
      </c>
      <c r="S26" s="10">
        <v>6.7</v>
      </c>
      <c r="T26" s="10">
        <v>11.8</v>
      </c>
      <c r="U26" s="10">
        <v>10.5</v>
      </c>
      <c r="V26" s="10">
        <v>9</v>
      </c>
      <c r="W26" s="10">
        <v>7</v>
      </c>
      <c r="X26" s="10">
        <v>5</v>
      </c>
      <c r="Y26" s="10">
        <v>0</v>
      </c>
      <c r="Z26" s="10">
        <v>1</v>
      </c>
      <c r="AA26" s="10">
        <v>0</v>
      </c>
      <c r="AB26" s="4"/>
      <c r="AC26" s="10">
        <v>550</v>
      </c>
      <c r="AD26" s="10">
        <v>14797</v>
      </c>
      <c r="AE26" s="10">
        <v>63618</v>
      </c>
      <c r="AF26" s="9">
        <v>223193</v>
      </c>
      <c r="AG26" s="9">
        <v>790</v>
      </c>
      <c r="AH26" s="9">
        <v>4224</v>
      </c>
      <c r="AI26" s="9">
        <v>735</v>
      </c>
      <c r="AJ26" s="9">
        <v>1489</v>
      </c>
      <c r="AK26" s="9">
        <v>2224</v>
      </c>
      <c r="AL26" s="9">
        <v>411</v>
      </c>
      <c r="AM26" s="9">
        <v>1282</v>
      </c>
      <c r="AN26" s="9">
        <v>1693</v>
      </c>
      <c r="AO26" s="10">
        <v>265</v>
      </c>
      <c r="AP26" s="10">
        <v>640504</v>
      </c>
      <c r="AQ26" s="4"/>
      <c r="AR26" s="9">
        <v>6528</v>
      </c>
      <c r="AS26" s="9">
        <v>3512</v>
      </c>
      <c r="AT26" s="9">
        <v>489470</v>
      </c>
      <c r="AU26" s="9">
        <v>5166</v>
      </c>
      <c r="AV26" s="9">
        <v>1714</v>
      </c>
      <c r="AW26" s="9">
        <v>393352</v>
      </c>
      <c r="AX26" s="10">
        <v>1588</v>
      </c>
      <c r="AY26" s="10">
        <v>290</v>
      </c>
      <c r="AZ26" s="10">
        <v>256115</v>
      </c>
      <c r="BA26" s="9">
        <v>17</v>
      </c>
      <c r="BB26" s="9">
        <v>3177</v>
      </c>
      <c r="BC26" s="9">
        <v>9</v>
      </c>
      <c r="BD26" s="9">
        <v>401</v>
      </c>
      <c r="BE26" s="9">
        <v>3604</v>
      </c>
      <c r="BF26" s="9">
        <v>214</v>
      </c>
      <c r="BG26" s="9">
        <v>0</v>
      </c>
      <c r="BH26" s="9">
        <v>735</v>
      </c>
      <c r="BI26" s="9">
        <v>0</v>
      </c>
      <c r="BJ26" s="9">
        <v>949</v>
      </c>
      <c r="BK26" s="9">
        <v>2808</v>
      </c>
      <c r="BL26" s="9">
        <v>10453</v>
      </c>
      <c r="BM26" s="9">
        <v>8561</v>
      </c>
      <c r="BN26" s="9">
        <v>25352</v>
      </c>
      <c r="BO26" s="9">
        <v>47174</v>
      </c>
      <c r="BP26" s="9">
        <v>4464</v>
      </c>
      <c r="BQ26" s="9">
        <v>1079</v>
      </c>
      <c r="BR26" s="9">
        <v>0</v>
      </c>
      <c r="BS26" s="9">
        <v>0</v>
      </c>
      <c r="BT26" s="4"/>
      <c r="BU26" s="19">
        <v>1043132</v>
      </c>
      <c r="BV26" s="19">
        <v>3315193</v>
      </c>
      <c r="BW26" s="19">
        <v>13549</v>
      </c>
      <c r="BX26" s="19">
        <v>370660</v>
      </c>
      <c r="BY26" s="19">
        <v>3593418</v>
      </c>
      <c r="BZ26" s="19">
        <v>8335952</v>
      </c>
      <c r="CA26" s="19">
        <v>0</v>
      </c>
      <c r="CB26" s="19">
        <v>3590614</v>
      </c>
      <c r="CC26" s="4"/>
      <c r="CD26" s="9">
        <v>124</v>
      </c>
      <c r="CE26" s="9">
        <v>287</v>
      </c>
      <c r="CF26" s="9">
        <v>3622</v>
      </c>
      <c r="CG26" s="9">
        <v>14346</v>
      </c>
      <c r="CH26" s="9">
        <v>867</v>
      </c>
      <c r="CI26" s="9">
        <v>18835</v>
      </c>
      <c r="CJ26" s="9">
        <v>2307</v>
      </c>
      <c r="CK26" s="9">
        <v>11033</v>
      </c>
      <c r="CL26" s="9">
        <v>404</v>
      </c>
      <c r="CM26" s="9">
        <v>13744</v>
      </c>
      <c r="CN26" s="9">
        <v>784</v>
      </c>
      <c r="CO26" s="9">
        <v>1008</v>
      </c>
      <c r="CP26" s="9">
        <v>20627</v>
      </c>
      <c r="CQ26" s="9">
        <v>705</v>
      </c>
      <c r="CR26" s="9">
        <v>917</v>
      </c>
      <c r="CS26" s="9">
        <v>15366</v>
      </c>
      <c r="CT26" s="9">
        <v>1607</v>
      </c>
      <c r="CU26" s="9">
        <v>920</v>
      </c>
    </row>
    <row r="27" spans="1:99" ht="15.75" customHeight="1">
      <c r="A27" t="s">
        <v>125</v>
      </c>
      <c r="B27" s="4"/>
      <c r="C27" s="11">
        <v>4</v>
      </c>
      <c r="D27" s="13"/>
      <c r="E27" s="11">
        <v>93</v>
      </c>
      <c r="F27" s="11">
        <v>1736</v>
      </c>
      <c r="G27" s="11">
        <v>520</v>
      </c>
      <c r="H27" s="13"/>
      <c r="I27" s="13"/>
      <c r="J27" s="4"/>
      <c r="K27" s="11">
        <v>51.01</v>
      </c>
      <c r="L27" s="11">
        <v>39.32</v>
      </c>
      <c r="M27" s="11">
        <v>44.48</v>
      </c>
      <c r="N27" s="11">
        <v>14.92</v>
      </c>
      <c r="O27" s="11">
        <v>0</v>
      </c>
      <c r="P27" s="11">
        <v>149.72999999999999</v>
      </c>
      <c r="Q27" s="13">
        <v>0</v>
      </c>
      <c r="R27" s="13">
        <v>1.94</v>
      </c>
      <c r="S27" s="13">
        <v>35.79</v>
      </c>
      <c r="T27" s="13">
        <v>26.46</v>
      </c>
      <c r="U27" s="13">
        <v>16.72</v>
      </c>
      <c r="V27" s="13">
        <v>23.38</v>
      </c>
      <c r="W27" s="13">
        <v>15</v>
      </c>
      <c r="X27" s="13">
        <v>11</v>
      </c>
      <c r="Y27" s="13">
        <v>4</v>
      </c>
      <c r="Z27" s="13">
        <v>1.48</v>
      </c>
      <c r="AA27" s="13">
        <v>5.86</v>
      </c>
      <c r="AB27" s="4"/>
      <c r="AC27" s="13">
        <v>1080</v>
      </c>
      <c r="AD27" s="13">
        <v>33782</v>
      </c>
      <c r="AE27" s="13">
        <v>45976</v>
      </c>
      <c r="AF27" s="11">
        <v>474334</v>
      </c>
      <c r="AG27" s="11">
        <v>15022</v>
      </c>
      <c r="AH27" s="11">
        <v>8579</v>
      </c>
      <c r="AI27" s="11">
        <v>2764</v>
      </c>
      <c r="AJ27" s="11">
        <v>2612</v>
      </c>
      <c r="AK27" s="11">
        <v>5376</v>
      </c>
      <c r="AL27" s="11">
        <v>4250</v>
      </c>
      <c r="AM27" s="11">
        <v>8787</v>
      </c>
      <c r="AN27" s="11">
        <v>13037</v>
      </c>
      <c r="AO27" s="13">
        <v>20020</v>
      </c>
      <c r="AP27" s="13">
        <v>2040940</v>
      </c>
      <c r="AQ27" s="4"/>
      <c r="AR27" s="11">
        <v>23788</v>
      </c>
      <c r="AS27" s="11">
        <v>70938</v>
      </c>
      <c r="AT27" s="11">
        <v>489349</v>
      </c>
      <c r="AU27" s="11">
        <v>15895</v>
      </c>
      <c r="AV27" s="11">
        <v>52833</v>
      </c>
      <c r="AW27" s="11" t="s">
        <v>102</v>
      </c>
      <c r="AX27" s="13">
        <v>0</v>
      </c>
      <c r="AY27" s="13">
        <v>0</v>
      </c>
      <c r="AZ27" s="13">
        <v>0</v>
      </c>
      <c r="BA27" s="11">
        <v>15</v>
      </c>
      <c r="BB27" s="11">
        <v>66</v>
      </c>
      <c r="BC27" s="11">
        <v>2607</v>
      </c>
      <c r="BD27" s="11">
        <v>686</v>
      </c>
      <c r="BE27" s="11">
        <v>3374</v>
      </c>
      <c r="BF27" s="11">
        <v>99</v>
      </c>
      <c r="BG27" s="11">
        <v>31</v>
      </c>
      <c r="BH27" s="11">
        <v>1971</v>
      </c>
      <c r="BI27" s="11">
        <v>1253</v>
      </c>
      <c r="BJ27" s="11">
        <v>3354</v>
      </c>
      <c r="BK27" s="11">
        <v>1944</v>
      </c>
      <c r="BL27" s="11">
        <v>14452</v>
      </c>
      <c r="BM27" s="11">
        <v>8933</v>
      </c>
      <c r="BN27" s="11">
        <v>86622</v>
      </c>
      <c r="BO27" s="11">
        <v>111951</v>
      </c>
      <c r="BP27" s="11">
        <v>175000</v>
      </c>
      <c r="BQ27" s="11">
        <v>5742</v>
      </c>
      <c r="BR27" s="11">
        <v>72721</v>
      </c>
      <c r="BS27" s="11">
        <v>85500</v>
      </c>
      <c r="BT27" s="4"/>
      <c r="BU27" s="20">
        <v>3586235</v>
      </c>
      <c r="BV27" s="20">
        <v>6354819</v>
      </c>
      <c r="BW27" s="20">
        <v>79767</v>
      </c>
      <c r="BX27" s="20">
        <v>786656</v>
      </c>
      <c r="BY27" s="20">
        <v>10708176</v>
      </c>
      <c r="BZ27" s="20">
        <v>21515653</v>
      </c>
      <c r="CA27" s="20">
        <v>690244</v>
      </c>
      <c r="CB27" s="20">
        <v>6329256</v>
      </c>
      <c r="CC27" s="4"/>
      <c r="CD27" s="11">
        <v>909</v>
      </c>
      <c r="CE27" s="11">
        <v>647</v>
      </c>
      <c r="CF27" s="11">
        <v>6785</v>
      </c>
      <c r="CG27" s="11">
        <v>34119</v>
      </c>
      <c r="CH27" s="11">
        <v>1042</v>
      </c>
      <c r="CI27" s="11">
        <v>41946</v>
      </c>
      <c r="CJ27" s="11">
        <v>4059</v>
      </c>
      <c r="CK27" s="11">
        <v>26914</v>
      </c>
      <c r="CL27" s="11">
        <v>199</v>
      </c>
      <c r="CM27" s="11">
        <v>31172</v>
      </c>
      <c r="CN27" s="11">
        <v>1750</v>
      </c>
      <c r="CO27" s="11">
        <v>2418</v>
      </c>
      <c r="CP27" s="11">
        <v>46114</v>
      </c>
      <c r="CQ27" s="11">
        <v>1302</v>
      </c>
      <c r="CR27" s="11">
        <v>2211</v>
      </c>
      <c r="CS27" s="11">
        <v>34685</v>
      </c>
      <c r="CT27" s="11">
        <v>3430</v>
      </c>
      <c r="CU27" s="11">
        <v>1718</v>
      </c>
    </row>
    <row r="28" spans="1:99" ht="15.75" customHeight="1">
      <c r="A28" s="7" t="s">
        <v>126</v>
      </c>
      <c r="B28" s="4"/>
      <c r="C28" s="9">
        <v>15</v>
      </c>
      <c r="D28" s="10">
        <v>34689</v>
      </c>
      <c r="E28" s="9">
        <v>98.5</v>
      </c>
      <c r="F28" s="9">
        <v>3889</v>
      </c>
      <c r="G28" s="9">
        <v>432</v>
      </c>
      <c r="H28" s="10"/>
      <c r="I28" s="10"/>
      <c r="J28" s="4"/>
      <c r="K28" s="9">
        <v>89.8</v>
      </c>
      <c r="L28" s="9">
        <v>44.4</v>
      </c>
      <c r="M28" s="9">
        <v>90.4</v>
      </c>
      <c r="N28" s="9">
        <v>17.399999999999999</v>
      </c>
      <c r="O28" s="9">
        <v>6.8</v>
      </c>
      <c r="P28" s="9">
        <v>248.8</v>
      </c>
      <c r="Q28" s="10">
        <v>3</v>
      </c>
      <c r="R28" s="10">
        <v>17.100000000000001</v>
      </c>
      <c r="S28" s="10">
        <v>58</v>
      </c>
      <c r="T28" s="10">
        <v>42.6</v>
      </c>
      <c r="U28" s="10">
        <v>33.700000000000003</v>
      </c>
      <c r="V28" s="10">
        <v>46.3</v>
      </c>
      <c r="W28" s="10">
        <v>24.2</v>
      </c>
      <c r="X28" s="10">
        <v>13.9</v>
      </c>
      <c r="Y28" s="10">
        <v>5</v>
      </c>
      <c r="Z28" s="10">
        <v>5</v>
      </c>
      <c r="AA28" s="10"/>
      <c r="AB28" s="4"/>
      <c r="AC28" s="10">
        <v>2058</v>
      </c>
      <c r="AD28" s="10">
        <v>43651</v>
      </c>
      <c r="AE28" s="10">
        <v>43535</v>
      </c>
      <c r="AF28" s="9">
        <v>742874</v>
      </c>
      <c r="AG28" s="9">
        <v>67941</v>
      </c>
      <c r="AH28" s="9">
        <v>10567</v>
      </c>
      <c r="AI28" s="9">
        <v>5508</v>
      </c>
      <c r="AJ28" s="9">
        <v>11394</v>
      </c>
      <c r="AK28" s="9">
        <v>16902</v>
      </c>
      <c r="AL28" s="9">
        <v>4809</v>
      </c>
      <c r="AM28" s="9">
        <v>22591</v>
      </c>
      <c r="AN28" s="9">
        <v>27400</v>
      </c>
      <c r="AO28" s="10"/>
      <c r="AP28" s="10">
        <v>3511080</v>
      </c>
      <c r="AQ28" s="4"/>
      <c r="AR28" s="9">
        <v>32827</v>
      </c>
      <c r="AS28" s="9">
        <v>114412</v>
      </c>
      <c r="AT28" s="9">
        <v>1711171</v>
      </c>
      <c r="AU28" s="9">
        <v>62572</v>
      </c>
      <c r="AV28" s="9" t="s">
        <v>102</v>
      </c>
      <c r="AW28" s="9" t="s">
        <v>102</v>
      </c>
      <c r="AX28" s="10" t="s">
        <v>102</v>
      </c>
      <c r="AY28" s="10" t="s">
        <v>102</v>
      </c>
      <c r="AZ28" s="10" t="s">
        <v>102</v>
      </c>
      <c r="BA28" s="9">
        <v>34</v>
      </c>
      <c r="BB28" s="9">
        <v>48</v>
      </c>
      <c r="BC28" s="9">
        <v>178</v>
      </c>
      <c r="BD28" s="9">
        <v>57</v>
      </c>
      <c r="BE28" s="9">
        <v>317</v>
      </c>
      <c r="BF28" s="9">
        <v>597</v>
      </c>
      <c r="BG28" s="9">
        <v>20</v>
      </c>
      <c r="BH28" s="9">
        <v>0</v>
      </c>
      <c r="BI28" s="9">
        <v>703</v>
      </c>
      <c r="BJ28" s="9">
        <v>1320</v>
      </c>
      <c r="BK28" s="9">
        <v>3694</v>
      </c>
      <c r="BL28" s="9">
        <v>227</v>
      </c>
      <c r="BM28" s="9">
        <v>12402</v>
      </c>
      <c r="BN28" s="9">
        <v>79401</v>
      </c>
      <c r="BO28" s="9">
        <v>95724</v>
      </c>
      <c r="BP28" s="9">
        <v>428519</v>
      </c>
      <c r="BQ28" s="9">
        <v>10327</v>
      </c>
      <c r="BR28" s="9">
        <v>17</v>
      </c>
      <c r="BS28" s="9">
        <v>0</v>
      </c>
      <c r="BT28" s="4"/>
      <c r="BU28" s="19">
        <v>3398122</v>
      </c>
      <c r="BV28" s="19">
        <v>14090963</v>
      </c>
      <c r="BW28" s="19">
        <v>146501</v>
      </c>
      <c r="BX28" s="19">
        <v>3732938</v>
      </c>
      <c r="BY28" s="19">
        <v>17536163</v>
      </c>
      <c r="BZ28" s="19">
        <v>38904687</v>
      </c>
      <c r="CA28" s="19">
        <v>395615</v>
      </c>
      <c r="CB28" s="19">
        <v>12989538</v>
      </c>
      <c r="CC28" s="4"/>
      <c r="CD28" s="9">
        <v>193</v>
      </c>
      <c r="CE28" s="9">
        <v>0</v>
      </c>
      <c r="CF28" s="9">
        <v>10236</v>
      </c>
      <c r="CG28" s="9">
        <v>32922</v>
      </c>
      <c r="CH28" s="9">
        <v>672</v>
      </c>
      <c r="CI28" s="9">
        <v>43830</v>
      </c>
      <c r="CJ28" s="9">
        <v>7936</v>
      </c>
      <c r="CK28" s="9">
        <v>26705</v>
      </c>
      <c r="CL28" s="9">
        <v>291</v>
      </c>
      <c r="CM28" s="9">
        <v>34932</v>
      </c>
      <c r="CN28" s="9">
        <v>2858</v>
      </c>
      <c r="CO28" s="9">
        <v>4000</v>
      </c>
      <c r="CP28" s="9">
        <v>50688</v>
      </c>
      <c r="CQ28" s="9">
        <v>2623</v>
      </c>
      <c r="CR28" s="9">
        <v>3678</v>
      </c>
      <c r="CS28" s="9">
        <v>41233</v>
      </c>
      <c r="CT28" s="9">
        <v>1500</v>
      </c>
      <c r="CU28" s="9">
        <v>691</v>
      </c>
    </row>
    <row r="29" spans="1:99" ht="15.75" customHeight="1">
      <c r="A29" t="s">
        <v>127</v>
      </c>
      <c r="B29" s="4"/>
      <c r="C29" s="11">
        <v>3</v>
      </c>
      <c r="D29" s="13">
        <v>0</v>
      </c>
      <c r="E29" s="11">
        <v>73</v>
      </c>
      <c r="F29" s="11">
        <v>618</v>
      </c>
      <c r="G29" s="11">
        <v>65</v>
      </c>
      <c r="H29" s="13">
        <v>0</v>
      </c>
      <c r="I29" s="13">
        <v>0</v>
      </c>
      <c r="J29" s="4"/>
      <c r="K29" s="11">
        <v>13.8</v>
      </c>
      <c r="L29" s="11">
        <v>17.2</v>
      </c>
      <c r="M29" s="11">
        <v>16.8</v>
      </c>
      <c r="N29" s="11">
        <v>4</v>
      </c>
      <c r="O29" s="11">
        <v>0</v>
      </c>
      <c r="P29" s="11">
        <v>51.8</v>
      </c>
      <c r="Q29" s="13">
        <v>0</v>
      </c>
      <c r="R29" s="13">
        <v>0.6</v>
      </c>
      <c r="S29" s="13">
        <v>13.2</v>
      </c>
      <c r="T29" s="13">
        <v>6.2</v>
      </c>
      <c r="U29" s="13">
        <v>13</v>
      </c>
      <c r="V29" s="13">
        <v>10.8</v>
      </c>
      <c r="W29" s="13">
        <v>5</v>
      </c>
      <c r="X29" s="13">
        <v>0</v>
      </c>
      <c r="Y29" s="13">
        <v>3</v>
      </c>
      <c r="Z29" s="13">
        <v>1</v>
      </c>
      <c r="AA29" s="13">
        <v>1.2</v>
      </c>
      <c r="AB29" s="4"/>
      <c r="AC29" s="13">
        <v>340</v>
      </c>
      <c r="AD29" s="13">
        <v>4266</v>
      </c>
      <c r="AE29" s="13">
        <v>8369</v>
      </c>
      <c r="AF29" s="11">
        <v>209638</v>
      </c>
      <c r="AG29" s="11">
        <v>5933</v>
      </c>
      <c r="AH29" s="11">
        <v>3299</v>
      </c>
      <c r="AI29" s="11">
        <v>82</v>
      </c>
      <c r="AJ29" s="11">
        <v>260</v>
      </c>
      <c r="AK29" s="11">
        <v>342</v>
      </c>
      <c r="AL29" s="11">
        <v>586</v>
      </c>
      <c r="AM29" s="11">
        <v>1191</v>
      </c>
      <c r="AN29" s="11">
        <v>1777</v>
      </c>
      <c r="AO29" s="13">
        <v>2029</v>
      </c>
      <c r="AP29" s="13">
        <v>287935</v>
      </c>
      <c r="AQ29" s="4"/>
      <c r="AR29" s="11">
        <v>8629</v>
      </c>
      <c r="AS29" s="11">
        <v>6345</v>
      </c>
      <c r="AT29" s="11">
        <v>326418</v>
      </c>
      <c r="AU29" s="11">
        <v>0</v>
      </c>
      <c r="AV29" s="11">
        <v>0</v>
      </c>
      <c r="AW29" s="11" t="s">
        <v>102</v>
      </c>
      <c r="AX29" s="13">
        <v>0</v>
      </c>
      <c r="AY29" s="13">
        <v>0</v>
      </c>
      <c r="AZ29" s="13">
        <v>0</v>
      </c>
      <c r="BA29" s="11">
        <v>18</v>
      </c>
      <c r="BB29" s="11">
        <v>38</v>
      </c>
      <c r="BC29" s="11">
        <v>0</v>
      </c>
      <c r="BD29" s="11">
        <v>1776</v>
      </c>
      <c r="BE29" s="11">
        <v>1832</v>
      </c>
      <c r="BF29" s="11">
        <v>0</v>
      </c>
      <c r="BG29" s="11">
        <v>0</v>
      </c>
      <c r="BH29" s="11">
        <v>0</v>
      </c>
      <c r="BI29" s="11">
        <v>368</v>
      </c>
      <c r="BJ29" s="11">
        <v>368</v>
      </c>
      <c r="BK29" s="11">
        <v>222</v>
      </c>
      <c r="BL29" s="11">
        <v>208</v>
      </c>
      <c r="BM29" s="11">
        <v>8213</v>
      </c>
      <c r="BN29" s="11">
        <v>35601</v>
      </c>
      <c r="BO29" s="11">
        <v>44244</v>
      </c>
      <c r="BP29" s="11">
        <v>85618</v>
      </c>
      <c r="BQ29">
        <v>2379</v>
      </c>
      <c r="BR29" s="11">
        <v>137</v>
      </c>
      <c r="BS29" s="11">
        <v>9000</v>
      </c>
      <c r="BT29" s="4"/>
      <c r="BU29" s="20">
        <v>942194</v>
      </c>
      <c r="BV29" s="20">
        <v>2285962</v>
      </c>
      <c r="BW29" s="20">
        <v>3943</v>
      </c>
      <c r="BX29" s="20">
        <v>310918</v>
      </c>
      <c r="BY29" s="20">
        <v>3430811</v>
      </c>
      <c r="BZ29" s="20">
        <v>6973828</v>
      </c>
      <c r="CA29" s="20">
        <v>10357</v>
      </c>
      <c r="CB29" s="20">
        <v>2299612</v>
      </c>
      <c r="CC29" s="4"/>
      <c r="CD29" s="11">
        <v>138</v>
      </c>
      <c r="CE29" s="11">
        <v>287</v>
      </c>
      <c r="CF29" s="11">
        <v>5147</v>
      </c>
      <c r="CG29" s="11">
        <v>17712</v>
      </c>
      <c r="CH29" s="11">
        <v>2713</v>
      </c>
      <c r="CI29" s="11">
        <v>25572</v>
      </c>
      <c r="CJ29" s="11">
        <v>3020</v>
      </c>
      <c r="CK29" s="11">
        <v>9238</v>
      </c>
      <c r="CL29" s="11">
        <v>991</v>
      </c>
      <c r="CM29" s="11">
        <v>13249</v>
      </c>
      <c r="CN29" s="11">
        <v>476</v>
      </c>
      <c r="CO29" s="11">
        <v>798</v>
      </c>
      <c r="CP29" s="11">
        <v>26846</v>
      </c>
      <c r="CQ29" s="11">
        <v>449</v>
      </c>
      <c r="CR29" s="11">
        <v>739</v>
      </c>
      <c r="CS29" s="11">
        <v>14437</v>
      </c>
      <c r="CT29" s="11">
        <v>18640</v>
      </c>
      <c r="CU29" s="11">
        <v>8718</v>
      </c>
    </row>
    <row r="30" spans="1:99" ht="15.75" customHeight="1">
      <c r="A30" s="7" t="s">
        <v>128</v>
      </c>
      <c r="B30" s="4"/>
      <c r="C30" s="9">
        <v>1</v>
      </c>
      <c r="D30" s="10">
        <v>4000</v>
      </c>
      <c r="E30" s="9">
        <v>76.5</v>
      </c>
      <c r="F30" s="9">
        <v>602</v>
      </c>
      <c r="G30" s="9">
        <v>49</v>
      </c>
      <c r="H30" s="10">
        <v>0</v>
      </c>
      <c r="I30" s="10">
        <v>0</v>
      </c>
      <c r="J30" s="4"/>
      <c r="K30" s="9">
        <v>11</v>
      </c>
      <c r="L30" s="9">
        <v>2</v>
      </c>
      <c r="M30" s="9">
        <v>5.6</v>
      </c>
      <c r="N30" s="9">
        <v>0</v>
      </c>
      <c r="O30" s="9">
        <v>0</v>
      </c>
      <c r="P30" s="9">
        <v>18.600000000000001</v>
      </c>
      <c r="Q30" s="10">
        <v>0.6</v>
      </c>
      <c r="R30" s="10">
        <v>0</v>
      </c>
      <c r="S30" s="10">
        <v>4</v>
      </c>
      <c r="T30" s="10">
        <v>2</v>
      </c>
      <c r="U30" s="10">
        <v>1.5</v>
      </c>
      <c r="V30" s="10">
        <v>7</v>
      </c>
      <c r="W30" s="10">
        <v>0</v>
      </c>
      <c r="X30" s="10">
        <v>2.5</v>
      </c>
      <c r="Y30" s="10">
        <v>0</v>
      </c>
      <c r="Z30" s="10">
        <v>1</v>
      </c>
      <c r="AA30" s="10">
        <v>0</v>
      </c>
      <c r="AB30" s="4"/>
      <c r="AC30" s="10">
        <v>317</v>
      </c>
      <c r="AD30" s="10">
        <v>10654</v>
      </c>
      <c r="AE30" s="10" t="s">
        <v>102</v>
      </c>
      <c r="AF30" s="9">
        <v>133284</v>
      </c>
      <c r="AG30" s="9">
        <v>6885</v>
      </c>
      <c r="AH30" s="9">
        <v>2427</v>
      </c>
      <c r="AI30" s="9">
        <v>475</v>
      </c>
      <c r="AJ30" s="9">
        <v>75</v>
      </c>
      <c r="AK30" s="9">
        <v>550</v>
      </c>
      <c r="AL30" s="9">
        <v>456</v>
      </c>
      <c r="AM30" s="9">
        <v>1235</v>
      </c>
      <c r="AN30" s="9">
        <v>1691</v>
      </c>
      <c r="AO30" s="10">
        <v>50</v>
      </c>
      <c r="AP30" s="10">
        <v>460445</v>
      </c>
      <c r="AQ30" s="4"/>
      <c r="AR30" s="9">
        <v>6399</v>
      </c>
      <c r="AS30" s="9">
        <v>880</v>
      </c>
      <c r="AT30" s="9">
        <v>116574</v>
      </c>
      <c r="AU30" s="9">
        <v>6254</v>
      </c>
      <c r="AV30" s="9">
        <v>880</v>
      </c>
      <c r="AW30" s="9">
        <v>110252</v>
      </c>
      <c r="AX30" s="10" t="s">
        <v>102</v>
      </c>
      <c r="AY30" s="10" t="s">
        <v>102</v>
      </c>
      <c r="AZ30" s="10" t="s">
        <v>102</v>
      </c>
      <c r="BA30" s="9">
        <v>2</v>
      </c>
      <c r="BB30" s="9">
        <v>15</v>
      </c>
      <c r="BC30" s="9">
        <v>33</v>
      </c>
      <c r="BD30" s="9">
        <v>0</v>
      </c>
      <c r="BE30" s="9">
        <v>50</v>
      </c>
      <c r="BF30" s="9">
        <v>11</v>
      </c>
      <c r="BG30" s="9">
        <v>5</v>
      </c>
      <c r="BH30" s="9">
        <v>0</v>
      </c>
      <c r="BI30" s="9">
        <v>0</v>
      </c>
      <c r="BJ30" s="9">
        <v>16</v>
      </c>
      <c r="BK30" s="9">
        <v>49</v>
      </c>
      <c r="BL30" s="9">
        <v>217</v>
      </c>
      <c r="BM30" s="9">
        <v>7537</v>
      </c>
      <c r="BN30" s="9">
        <v>68540</v>
      </c>
      <c r="BO30" s="9">
        <v>76343</v>
      </c>
      <c r="BP30" s="9">
        <v>3931</v>
      </c>
      <c r="BQ30" s="9">
        <v>660</v>
      </c>
      <c r="BR30" s="9">
        <v>0</v>
      </c>
      <c r="BS30" s="9">
        <v>0</v>
      </c>
      <c r="BT30" s="4"/>
      <c r="BU30" s="19">
        <v>491177</v>
      </c>
      <c r="BV30" s="19">
        <v>1212925</v>
      </c>
      <c r="BW30" s="19">
        <v>0</v>
      </c>
      <c r="BX30" s="19">
        <v>368261</v>
      </c>
      <c r="BY30" s="19">
        <v>1309793</v>
      </c>
      <c r="BZ30" s="19">
        <v>3382156</v>
      </c>
      <c r="CA30" s="19">
        <v>0</v>
      </c>
      <c r="CB30" s="19">
        <v>1271320</v>
      </c>
      <c r="CC30" s="4"/>
      <c r="CD30" s="9">
        <v>122</v>
      </c>
      <c r="CE30" s="9">
        <v>310</v>
      </c>
      <c r="CF30" s="9">
        <v>538</v>
      </c>
      <c r="CG30" s="9">
        <v>6859</v>
      </c>
      <c r="CH30" s="9">
        <v>1559</v>
      </c>
      <c r="CI30" s="9">
        <v>8956</v>
      </c>
      <c r="CJ30" s="9">
        <v>584</v>
      </c>
      <c r="CK30" s="9">
        <v>4647</v>
      </c>
      <c r="CL30" s="9">
        <v>774</v>
      </c>
      <c r="CM30" s="9">
        <v>6005</v>
      </c>
      <c r="CN30" s="9">
        <v>222</v>
      </c>
      <c r="CO30" s="9">
        <v>383</v>
      </c>
      <c r="CP30" s="9">
        <v>9561</v>
      </c>
      <c r="CQ30" s="9">
        <v>207</v>
      </c>
      <c r="CR30" s="9">
        <v>354</v>
      </c>
      <c r="CS30" s="9">
        <v>6566</v>
      </c>
      <c r="CT30" s="9">
        <v>189</v>
      </c>
      <c r="CU30" s="9">
        <v>61</v>
      </c>
    </row>
    <row r="31" spans="1:99" ht="15.75" customHeight="1">
      <c r="A31" s="8" t="s">
        <v>129</v>
      </c>
      <c r="B31" s="4"/>
      <c r="C31" s="11"/>
      <c r="D31" s="13"/>
      <c r="E31" s="11"/>
      <c r="F31" s="11"/>
      <c r="G31" s="11"/>
      <c r="H31" s="13"/>
      <c r="I31" s="13"/>
      <c r="J31" s="4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4"/>
      <c r="AC31" s="13"/>
      <c r="AD31" s="13"/>
      <c r="AE31" s="13"/>
      <c r="AF31" s="11"/>
      <c r="AG31" s="11"/>
      <c r="AH31" s="11"/>
      <c r="AI31" s="11"/>
      <c r="AJ31" s="11"/>
      <c r="AK31" s="11"/>
      <c r="AL31" s="11"/>
      <c r="AM31" s="11"/>
      <c r="AN31" s="11"/>
      <c r="AO31" s="13"/>
      <c r="AP31" s="13"/>
      <c r="AQ31" s="4"/>
      <c r="AR31" s="11"/>
      <c r="AS31" s="11"/>
      <c r="AT31" s="11"/>
      <c r="AU31" s="11"/>
      <c r="AV31" s="11"/>
      <c r="AW31" s="11"/>
      <c r="AX31" s="13"/>
      <c r="AY31" s="13"/>
      <c r="AZ31" s="13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4"/>
      <c r="BU31" s="11"/>
      <c r="BV31" s="11"/>
      <c r="BW31" s="11"/>
      <c r="BX31" s="11"/>
      <c r="BY31" s="11"/>
      <c r="BZ31" s="11"/>
      <c r="CA31" s="11"/>
      <c r="CB31" s="11"/>
      <c r="CC31" s="4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</row>
    <row r="32" spans="1:99">
      <c r="A32" s="7" t="s">
        <v>130</v>
      </c>
      <c r="B32" s="4"/>
      <c r="C32" s="9">
        <v>4</v>
      </c>
      <c r="D32" s="10">
        <v>0</v>
      </c>
      <c r="E32" s="9">
        <v>84</v>
      </c>
      <c r="F32" s="9">
        <v>1519</v>
      </c>
      <c r="G32" s="9">
        <v>227</v>
      </c>
      <c r="H32" s="10">
        <v>0</v>
      </c>
      <c r="I32" s="10">
        <v>730</v>
      </c>
      <c r="J32" s="4"/>
      <c r="K32" s="9">
        <v>41.91</v>
      </c>
      <c r="L32" s="9">
        <v>10.07</v>
      </c>
      <c r="M32" s="9">
        <v>28.32</v>
      </c>
      <c r="N32" s="9">
        <v>8</v>
      </c>
      <c r="O32" s="9">
        <v>0</v>
      </c>
      <c r="P32" s="9">
        <v>88.3</v>
      </c>
      <c r="Q32" s="10">
        <v>1.88</v>
      </c>
      <c r="R32" s="10">
        <v>21.68</v>
      </c>
      <c r="S32" s="10">
        <v>11.66</v>
      </c>
      <c r="T32" s="10">
        <v>6.17</v>
      </c>
      <c r="U32" s="10">
        <v>8.64</v>
      </c>
      <c r="V32" s="10">
        <v>11.75</v>
      </c>
      <c r="W32" s="10">
        <v>15.88</v>
      </c>
      <c r="X32" s="10">
        <v>3</v>
      </c>
      <c r="Y32" s="10">
        <v>4.5999999999999996</v>
      </c>
      <c r="Z32" s="10"/>
      <c r="AA32" s="10">
        <v>3</v>
      </c>
      <c r="AB32" s="4"/>
      <c r="AC32" s="10">
        <v>427</v>
      </c>
      <c r="AD32" s="10">
        <v>14531</v>
      </c>
      <c r="AE32" s="10" t="s">
        <v>102</v>
      </c>
      <c r="AF32" s="9">
        <v>377049</v>
      </c>
      <c r="AG32" s="9">
        <v>24112</v>
      </c>
      <c r="AH32" s="9">
        <v>2109</v>
      </c>
      <c r="AI32" s="9">
        <v>1678</v>
      </c>
      <c r="AJ32" s="9">
        <v>2770</v>
      </c>
      <c r="AK32" s="9">
        <v>4448</v>
      </c>
      <c r="AL32" s="9">
        <v>2607</v>
      </c>
      <c r="AM32" s="9">
        <v>12554</v>
      </c>
      <c r="AN32" s="9">
        <v>15161</v>
      </c>
      <c r="AO32" s="10"/>
      <c r="AP32" s="10">
        <v>1221657</v>
      </c>
      <c r="AQ32" s="4"/>
      <c r="AR32" s="9">
        <v>18707</v>
      </c>
      <c r="AS32" s="9">
        <v>5646</v>
      </c>
      <c r="AT32" s="9">
        <v>842546</v>
      </c>
      <c r="AU32" s="9">
        <v>12599</v>
      </c>
      <c r="AV32" s="9">
        <v>3205</v>
      </c>
      <c r="AW32" s="9">
        <v>615464</v>
      </c>
      <c r="AX32" s="10">
        <v>5833</v>
      </c>
      <c r="AY32" s="10">
        <v>8557</v>
      </c>
      <c r="AZ32" s="10" t="s">
        <v>102</v>
      </c>
      <c r="BA32" s="9">
        <v>7</v>
      </c>
      <c r="BB32" s="9">
        <v>26</v>
      </c>
      <c r="BC32" s="9">
        <v>0</v>
      </c>
      <c r="BD32" s="9">
        <v>0</v>
      </c>
      <c r="BE32" s="9">
        <v>33</v>
      </c>
      <c r="BF32" s="9">
        <v>55</v>
      </c>
      <c r="BG32" s="9">
        <v>17</v>
      </c>
      <c r="BH32" s="9">
        <v>0</v>
      </c>
      <c r="BI32" s="9">
        <v>0</v>
      </c>
      <c r="BJ32" s="9">
        <v>72</v>
      </c>
      <c r="BK32" s="9">
        <v>4227</v>
      </c>
      <c r="BL32" s="9">
        <v>464</v>
      </c>
      <c r="BM32" s="9">
        <v>6469</v>
      </c>
      <c r="BN32" s="9">
        <v>69382</v>
      </c>
      <c r="BO32" s="9">
        <v>80542</v>
      </c>
      <c r="BP32" s="9">
        <v>17592</v>
      </c>
      <c r="BQ32" s="9">
        <v>13329</v>
      </c>
      <c r="BR32" s="9">
        <v>1966</v>
      </c>
      <c r="BS32" s="9"/>
      <c r="BT32" s="4"/>
      <c r="BU32" s="19">
        <v>1087000</v>
      </c>
      <c r="BV32" s="19">
        <v>3502000</v>
      </c>
      <c r="BW32" s="19">
        <v>35000</v>
      </c>
      <c r="BX32" s="19">
        <v>474000</v>
      </c>
      <c r="BY32" s="19">
        <v>6226000</v>
      </c>
      <c r="BZ32" s="19">
        <v>11324000</v>
      </c>
      <c r="CA32" s="19">
        <v>190000</v>
      </c>
      <c r="CB32" s="19">
        <v>3411000</v>
      </c>
      <c r="CC32" s="4"/>
      <c r="CD32" s="9">
        <v>517</v>
      </c>
      <c r="CE32" s="9">
        <v>1965</v>
      </c>
      <c r="CF32" s="9">
        <v>4449</v>
      </c>
      <c r="CG32" s="9">
        <v>13871</v>
      </c>
      <c r="CH32" s="9">
        <v>115</v>
      </c>
      <c r="CI32" s="9">
        <v>18435</v>
      </c>
      <c r="CJ32" s="9">
        <v>3142</v>
      </c>
      <c r="CK32" s="9">
        <v>9687</v>
      </c>
      <c r="CL32" s="9">
        <v>37</v>
      </c>
      <c r="CM32" s="9">
        <v>12866</v>
      </c>
      <c r="CN32" s="9">
        <v>858</v>
      </c>
      <c r="CO32" s="9">
        <v>1173</v>
      </c>
      <c r="CP32" s="9">
        <v>20466</v>
      </c>
      <c r="CQ32" s="9">
        <v>747</v>
      </c>
      <c r="CR32" s="9">
        <v>1032</v>
      </c>
      <c r="CS32" s="9">
        <v>14645</v>
      </c>
      <c r="CT32" s="9">
        <v>2605</v>
      </c>
      <c r="CU32" s="9">
        <v>1123</v>
      </c>
    </row>
    <row r="33" spans="1:99" ht="15.75" customHeight="1">
      <c r="A33" t="s">
        <v>131</v>
      </c>
      <c r="B33" s="4"/>
      <c r="C33" s="11">
        <v>5</v>
      </c>
      <c r="D33" s="13">
        <v>17428</v>
      </c>
      <c r="E33" s="11">
        <v>80</v>
      </c>
      <c r="F33" s="11">
        <v>1348</v>
      </c>
      <c r="G33" s="11">
        <v>335</v>
      </c>
      <c r="H33" s="13">
        <v>81612</v>
      </c>
      <c r="I33" s="13">
        <v>0</v>
      </c>
      <c r="J33" s="4"/>
      <c r="K33" s="11">
        <v>31.3</v>
      </c>
      <c r="L33" s="11">
        <v>24.3</v>
      </c>
      <c r="M33" s="11">
        <v>62.9</v>
      </c>
      <c r="N33" s="11">
        <v>4</v>
      </c>
      <c r="O33" s="11">
        <v>0</v>
      </c>
      <c r="P33" s="11">
        <v>122.5</v>
      </c>
      <c r="Q33" s="13">
        <v>0.1</v>
      </c>
      <c r="R33" s="13">
        <v>38.5</v>
      </c>
      <c r="S33" s="13">
        <v>20.5</v>
      </c>
      <c r="T33" s="13">
        <v>23.1</v>
      </c>
      <c r="U33" s="13">
        <v>7</v>
      </c>
      <c r="V33" s="13">
        <v>1.8</v>
      </c>
      <c r="W33" s="13">
        <v>13.1</v>
      </c>
      <c r="X33" s="13">
        <v>9.4</v>
      </c>
      <c r="Y33" s="13">
        <v>7</v>
      </c>
      <c r="Z33" s="13">
        <v>0</v>
      </c>
      <c r="AA33" s="13">
        <v>2</v>
      </c>
      <c r="AB33" s="4"/>
      <c r="AC33" s="13">
        <v>632</v>
      </c>
      <c r="AD33" s="13">
        <v>12460</v>
      </c>
      <c r="AE33" s="13" t="s">
        <v>102</v>
      </c>
      <c r="AF33" s="11">
        <v>425819</v>
      </c>
      <c r="AG33" s="11">
        <v>38345</v>
      </c>
      <c r="AH33" s="11">
        <v>10578</v>
      </c>
      <c r="AI33" s="11">
        <v>3784</v>
      </c>
      <c r="AJ33" s="11">
        <v>4803</v>
      </c>
      <c r="AK33" s="11">
        <v>8587</v>
      </c>
      <c r="AL33" s="11">
        <v>1481</v>
      </c>
      <c r="AM33" s="11">
        <v>3275</v>
      </c>
      <c r="AN33" s="11">
        <v>4756</v>
      </c>
      <c r="AO33" s="13">
        <v>7465</v>
      </c>
      <c r="AP33" s="13">
        <v>1060127</v>
      </c>
      <c r="AQ33" s="4"/>
      <c r="AR33" s="11">
        <v>16942</v>
      </c>
      <c r="AS33" s="11">
        <v>21749</v>
      </c>
      <c r="AT33" s="11">
        <v>1292115</v>
      </c>
      <c r="AU33" s="11">
        <v>14550</v>
      </c>
      <c r="AV33" s="11">
        <v>597</v>
      </c>
      <c r="AW33" s="11" t="s">
        <v>102</v>
      </c>
      <c r="AX33" s="13">
        <v>3826</v>
      </c>
      <c r="AY33" s="13">
        <v>477</v>
      </c>
      <c r="AZ33" s="13">
        <v>986562</v>
      </c>
      <c r="BA33" s="11">
        <v>11</v>
      </c>
      <c r="BB33" s="11">
        <v>100</v>
      </c>
      <c r="BC33" s="11">
        <v>0</v>
      </c>
      <c r="BD33" s="11">
        <v>100</v>
      </c>
      <c r="BE33" s="11">
        <v>211</v>
      </c>
      <c r="BF33" s="11">
        <v>133</v>
      </c>
      <c r="BG33" s="11">
        <v>0</v>
      </c>
      <c r="BH33" s="11">
        <v>0</v>
      </c>
      <c r="BI33" s="11">
        <v>0</v>
      </c>
      <c r="BJ33" s="11">
        <v>133</v>
      </c>
      <c r="BK33" s="11">
        <v>6851</v>
      </c>
      <c r="BL33" s="11">
        <v>4808</v>
      </c>
      <c r="BM33" s="11">
        <v>9966</v>
      </c>
      <c r="BN33" s="11">
        <v>98478</v>
      </c>
      <c r="BO33" s="11">
        <v>120103</v>
      </c>
      <c r="BP33" s="11">
        <v>95150</v>
      </c>
      <c r="BQ33" s="11">
        <v>8227</v>
      </c>
      <c r="BR33" s="11">
        <v>10219</v>
      </c>
      <c r="BS33" s="11">
        <v>0</v>
      </c>
      <c r="BT33" s="4"/>
      <c r="BU33" s="20">
        <v>2808732</v>
      </c>
      <c r="BV33" s="20">
        <v>5868260</v>
      </c>
      <c r="BW33" s="20">
        <v>84329</v>
      </c>
      <c r="BX33" s="20">
        <v>1069219</v>
      </c>
      <c r="BY33" s="20">
        <v>8449758</v>
      </c>
      <c r="BZ33" s="20">
        <v>18280298</v>
      </c>
      <c r="CA33" s="20">
        <v>0</v>
      </c>
      <c r="CB33" s="20">
        <v>5987313</v>
      </c>
      <c r="CC33" s="4"/>
      <c r="CD33" s="11">
        <v>32</v>
      </c>
      <c r="CE33" s="11">
        <v>3674</v>
      </c>
      <c r="CF33" s="11">
        <v>5336</v>
      </c>
      <c r="CG33" s="11">
        <v>18014</v>
      </c>
      <c r="CH33" s="11">
        <v>567</v>
      </c>
      <c r="CI33" s="11">
        <v>23917</v>
      </c>
      <c r="CJ33" s="11">
        <v>4200</v>
      </c>
      <c r="CK33" s="11">
        <v>14296</v>
      </c>
      <c r="CL33" s="11">
        <v>386</v>
      </c>
      <c r="CM33" s="11">
        <v>18882</v>
      </c>
      <c r="CN33" s="11">
        <v>1405</v>
      </c>
      <c r="CO33" s="11">
        <v>1754</v>
      </c>
      <c r="CP33" s="11">
        <v>27076</v>
      </c>
      <c r="CQ33" s="11">
        <v>1250</v>
      </c>
      <c r="CR33" s="11">
        <v>1592</v>
      </c>
      <c r="CS33" s="11">
        <v>21724</v>
      </c>
      <c r="CT33" s="11">
        <v>284</v>
      </c>
      <c r="CU33" s="11">
        <v>119</v>
      </c>
    </row>
    <row r="34" spans="1:99" ht="15.75" customHeight="1">
      <c r="A34" s="7" t="s">
        <v>132</v>
      </c>
      <c r="B34" s="4"/>
      <c r="C34" s="9">
        <v>6</v>
      </c>
      <c r="D34" s="10">
        <v>19300</v>
      </c>
      <c r="E34" s="9">
        <v>94.75</v>
      </c>
      <c r="F34" s="9">
        <v>2102</v>
      </c>
      <c r="G34" s="9">
        <v>89</v>
      </c>
      <c r="H34" s="10">
        <v>19826</v>
      </c>
      <c r="I34" s="10">
        <v>5806</v>
      </c>
      <c r="J34" s="4"/>
      <c r="K34" s="9">
        <v>50.8</v>
      </c>
      <c r="L34" s="9">
        <v>19.3</v>
      </c>
      <c r="M34" s="9">
        <v>44.4</v>
      </c>
      <c r="N34" s="9">
        <v>8.8000000000000007</v>
      </c>
      <c r="O34" s="9">
        <v>0</v>
      </c>
      <c r="P34" s="9">
        <v>123.3</v>
      </c>
      <c r="Q34" s="10">
        <v>0</v>
      </c>
      <c r="R34" s="10">
        <v>0</v>
      </c>
      <c r="S34" s="10">
        <v>36.4</v>
      </c>
      <c r="T34" s="10">
        <v>24.3</v>
      </c>
      <c r="U34" s="10">
        <v>14.8</v>
      </c>
      <c r="V34" s="10">
        <v>17</v>
      </c>
      <c r="W34" s="10">
        <v>22.8</v>
      </c>
      <c r="X34" s="10">
        <v>0</v>
      </c>
      <c r="Y34" s="10">
        <v>5</v>
      </c>
      <c r="Z34" s="10">
        <v>2</v>
      </c>
      <c r="AA34" s="10">
        <v>1</v>
      </c>
      <c r="AB34" s="4"/>
      <c r="AC34" s="10">
        <v>646</v>
      </c>
      <c r="AD34" s="10">
        <v>18881</v>
      </c>
      <c r="AE34" s="10">
        <v>838</v>
      </c>
      <c r="AF34" s="9">
        <v>573625</v>
      </c>
      <c r="AG34" s="9">
        <v>13276</v>
      </c>
      <c r="AH34" s="9">
        <v>8076</v>
      </c>
      <c r="AI34" s="9">
        <v>1885</v>
      </c>
      <c r="AJ34" s="9">
        <v>2730</v>
      </c>
      <c r="AK34" s="9">
        <v>4615</v>
      </c>
      <c r="AL34" s="9">
        <v>537</v>
      </c>
      <c r="AM34" s="9">
        <v>7031</v>
      </c>
      <c r="AN34" s="9">
        <v>7568</v>
      </c>
      <c r="AO34" s="10">
        <v>82122</v>
      </c>
      <c r="AP34" s="10">
        <v>1456333</v>
      </c>
      <c r="AQ34" s="4"/>
      <c r="AR34" s="9">
        <v>16842</v>
      </c>
      <c r="AS34" s="9">
        <v>17353</v>
      </c>
      <c r="AT34" s="9">
        <v>654673</v>
      </c>
      <c r="AU34" s="9">
        <v>16842</v>
      </c>
      <c r="AV34" s="9">
        <v>0</v>
      </c>
      <c r="AW34" s="9">
        <v>630942</v>
      </c>
      <c r="AX34" s="10">
        <v>0</v>
      </c>
      <c r="AY34" s="10">
        <v>0</v>
      </c>
      <c r="AZ34" s="10">
        <v>0</v>
      </c>
      <c r="BA34" s="9">
        <v>2</v>
      </c>
      <c r="BB34" s="9">
        <v>6</v>
      </c>
      <c r="BC34" s="9">
        <v>1675</v>
      </c>
      <c r="BD34" s="9">
        <v>33199</v>
      </c>
      <c r="BE34" s="9">
        <v>34882</v>
      </c>
      <c r="BF34" s="9">
        <v>8</v>
      </c>
      <c r="BG34" s="9">
        <v>0</v>
      </c>
      <c r="BH34" s="9">
        <v>177</v>
      </c>
      <c r="BI34" s="9">
        <v>19197</v>
      </c>
      <c r="BJ34" s="9">
        <v>19382</v>
      </c>
      <c r="BK34" s="9">
        <v>3682</v>
      </c>
      <c r="BL34" s="9">
        <v>1917</v>
      </c>
      <c r="BM34" s="9">
        <v>8949</v>
      </c>
      <c r="BN34" s="9">
        <v>85952</v>
      </c>
      <c r="BO34" s="9">
        <v>100500</v>
      </c>
      <c r="BP34" s="9">
        <v>135762</v>
      </c>
      <c r="BQ34" s="9">
        <v>40888</v>
      </c>
      <c r="BR34" s="9">
        <v>1</v>
      </c>
      <c r="BS34" s="9">
        <v>34900</v>
      </c>
      <c r="BT34" s="4"/>
      <c r="BU34" s="19">
        <v>1726704</v>
      </c>
      <c r="BV34" s="19">
        <v>4252580</v>
      </c>
      <c r="BW34" s="19">
        <v>65560</v>
      </c>
      <c r="BX34" s="19">
        <v>2231001</v>
      </c>
      <c r="BY34" s="19">
        <v>9580028</v>
      </c>
      <c r="BZ34" s="19">
        <v>17855873</v>
      </c>
      <c r="CA34" s="19">
        <v>0</v>
      </c>
      <c r="CB34" s="19">
        <v>3820626</v>
      </c>
      <c r="CC34" s="4"/>
      <c r="CD34" s="9">
        <v>1171</v>
      </c>
      <c r="CE34" s="9">
        <v>3993</v>
      </c>
      <c r="CF34" s="9">
        <v>6006</v>
      </c>
      <c r="CG34" s="9">
        <v>29105</v>
      </c>
      <c r="CH34" s="9">
        <v>829</v>
      </c>
      <c r="CI34" s="9">
        <v>35940</v>
      </c>
      <c r="CJ34" s="9">
        <v>4529</v>
      </c>
      <c r="CK34" s="9">
        <v>20180</v>
      </c>
      <c r="CL34" s="9">
        <v>396</v>
      </c>
      <c r="CM34" s="9">
        <v>25105</v>
      </c>
      <c r="CN34" s="9">
        <v>1102</v>
      </c>
      <c r="CO34" s="9">
        <v>1491</v>
      </c>
      <c r="CP34" s="9">
        <v>38533</v>
      </c>
      <c r="CQ34" s="9">
        <v>1032</v>
      </c>
      <c r="CR34" s="9">
        <v>1394</v>
      </c>
      <c r="CS34" s="9">
        <v>27531</v>
      </c>
      <c r="CT34" s="9">
        <v>5275</v>
      </c>
      <c r="CU34" s="9">
        <v>3414</v>
      </c>
    </row>
    <row r="35" spans="1:99" ht="15.75" customHeight="1">
      <c r="A35" s="8" t="s">
        <v>133</v>
      </c>
      <c r="B35" s="4"/>
      <c r="C35" s="11"/>
      <c r="D35" s="13"/>
      <c r="E35" s="11"/>
      <c r="F35" s="11"/>
      <c r="G35" s="11"/>
      <c r="H35" s="13"/>
      <c r="I35" s="13"/>
      <c r="J35" s="4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4"/>
      <c r="AC35" s="13"/>
      <c r="AD35" s="13"/>
      <c r="AE35" s="13"/>
      <c r="AF35" s="11"/>
      <c r="AG35" s="11"/>
      <c r="AH35" s="11"/>
      <c r="AI35" s="11"/>
      <c r="AJ35" s="11"/>
      <c r="AK35" s="11"/>
      <c r="AL35" s="11"/>
      <c r="AM35" s="11"/>
      <c r="AN35" s="11"/>
      <c r="AO35" s="13"/>
      <c r="AP35" s="13"/>
      <c r="AQ35" s="4"/>
      <c r="AR35" s="11"/>
      <c r="AS35" s="11"/>
      <c r="AT35" s="11"/>
      <c r="AU35" s="11"/>
      <c r="AV35" s="11"/>
      <c r="AW35" s="11"/>
      <c r="AX35" s="13"/>
      <c r="AY35" s="13"/>
      <c r="AZ35" s="13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4"/>
      <c r="BU35" s="11"/>
      <c r="BV35" s="11"/>
      <c r="BW35" s="11"/>
      <c r="BX35" s="11"/>
      <c r="BY35" s="11"/>
      <c r="BZ35" s="11"/>
      <c r="CA35" s="11"/>
      <c r="CB35" s="11"/>
      <c r="CC35" s="4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</row>
    <row r="36" spans="1:99">
      <c r="A36" s="7" t="s">
        <v>134</v>
      </c>
      <c r="B36" s="4"/>
      <c r="C36" s="9">
        <v>9</v>
      </c>
      <c r="D36" s="10" t="s">
        <v>102</v>
      </c>
      <c r="E36" s="9">
        <v>79.5</v>
      </c>
      <c r="F36" s="9">
        <v>1317</v>
      </c>
      <c r="G36" s="9">
        <v>215</v>
      </c>
      <c r="H36" s="10" t="s">
        <v>102</v>
      </c>
      <c r="I36" s="10" t="s">
        <v>102</v>
      </c>
      <c r="J36" s="4"/>
      <c r="K36" s="9">
        <v>29</v>
      </c>
      <c r="L36" s="9">
        <v>42.9</v>
      </c>
      <c r="M36" s="9">
        <v>2.5</v>
      </c>
      <c r="N36" s="9">
        <v>4.5</v>
      </c>
      <c r="O36" s="9">
        <v>0</v>
      </c>
      <c r="P36" s="9">
        <v>78.900000000000006</v>
      </c>
      <c r="Q36" s="10">
        <v>0</v>
      </c>
      <c r="R36" s="10">
        <v>1.5</v>
      </c>
      <c r="S36" s="10">
        <v>21.3</v>
      </c>
      <c r="T36" s="10">
        <v>20</v>
      </c>
      <c r="U36" s="10">
        <v>7.8</v>
      </c>
      <c r="V36" s="10">
        <v>13.2</v>
      </c>
      <c r="W36" s="10">
        <v>10.1</v>
      </c>
      <c r="X36" s="10">
        <v>3</v>
      </c>
      <c r="Y36" s="10">
        <v>1</v>
      </c>
      <c r="Z36" s="10">
        <v>0</v>
      </c>
      <c r="AA36" s="10">
        <v>1</v>
      </c>
      <c r="AB36" s="4"/>
      <c r="AC36" s="10">
        <v>1273</v>
      </c>
      <c r="AD36" s="10">
        <v>11725</v>
      </c>
      <c r="AE36" s="10">
        <v>9817</v>
      </c>
      <c r="AF36" s="9">
        <v>376091</v>
      </c>
      <c r="AG36" s="9">
        <v>68295</v>
      </c>
      <c r="AH36" s="9">
        <v>1305</v>
      </c>
      <c r="AI36" s="9">
        <v>848</v>
      </c>
      <c r="AJ36" s="9">
        <v>855</v>
      </c>
      <c r="AK36" s="9">
        <v>1703</v>
      </c>
      <c r="AL36" s="9">
        <v>3629</v>
      </c>
      <c r="AM36" s="9">
        <v>8213</v>
      </c>
      <c r="AN36" s="9">
        <v>11842</v>
      </c>
      <c r="AO36" s="10">
        <v>19362</v>
      </c>
      <c r="AP36" s="10">
        <v>1073871</v>
      </c>
      <c r="AQ36" s="4"/>
      <c r="AR36" s="9">
        <v>8693</v>
      </c>
      <c r="AS36" s="9">
        <v>25927</v>
      </c>
      <c r="AT36" s="9">
        <v>884050</v>
      </c>
      <c r="AU36" s="9">
        <v>7011</v>
      </c>
      <c r="AV36" s="9">
        <v>12856</v>
      </c>
      <c r="AW36" s="9">
        <v>535163</v>
      </c>
      <c r="AX36" s="10">
        <v>2564</v>
      </c>
      <c r="AY36" s="10">
        <v>2306</v>
      </c>
      <c r="AZ36" s="10">
        <v>374665</v>
      </c>
      <c r="BA36" s="9">
        <v>18</v>
      </c>
      <c r="BB36" s="9">
        <v>94</v>
      </c>
      <c r="BC36" s="9">
        <v>0</v>
      </c>
      <c r="BD36" s="9">
        <v>0</v>
      </c>
      <c r="BE36" s="9">
        <v>112</v>
      </c>
      <c r="BF36" s="9">
        <v>88</v>
      </c>
      <c r="BG36" s="9">
        <v>15</v>
      </c>
      <c r="BH36" s="9">
        <v>0</v>
      </c>
      <c r="BI36" s="9">
        <v>0</v>
      </c>
      <c r="BJ36" s="9">
        <v>103</v>
      </c>
      <c r="BK36" s="9">
        <v>883</v>
      </c>
      <c r="BL36" s="9">
        <v>668</v>
      </c>
      <c r="BM36" s="9">
        <v>5038</v>
      </c>
      <c r="BN36" s="9">
        <v>66524</v>
      </c>
      <c r="BO36" s="9">
        <v>73113</v>
      </c>
      <c r="BP36" s="9">
        <v>31689</v>
      </c>
      <c r="BQ36" s="9">
        <v>1514</v>
      </c>
      <c r="BR36" s="9">
        <v>170</v>
      </c>
      <c r="BS36" s="9">
        <v>17284</v>
      </c>
      <c r="BT36" s="4"/>
      <c r="BU36" s="19">
        <v>1032080</v>
      </c>
      <c r="BV36" s="19">
        <v>3367372</v>
      </c>
      <c r="BW36" s="19">
        <v>28785</v>
      </c>
      <c r="BX36" s="19">
        <v>1217515</v>
      </c>
      <c r="BY36" s="19">
        <v>6015710</v>
      </c>
      <c r="BZ36" s="19">
        <v>11661462</v>
      </c>
      <c r="CA36" s="19">
        <v>0</v>
      </c>
      <c r="CB36" s="19">
        <v>2825381</v>
      </c>
      <c r="CC36" s="4"/>
      <c r="CD36" s="9">
        <v>114</v>
      </c>
      <c r="CE36" s="9">
        <v>827</v>
      </c>
      <c r="CF36" s="9">
        <v>3298</v>
      </c>
      <c r="CG36" s="9">
        <v>19340</v>
      </c>
      <c r="CH36" s="9">
        <v>716</v>
      </c>
      <c r="CI36" s="9">
        <v>23354</v>
      </c>
      <c r="CJ36" s="9">
        <v>2783</v>
      </c>
      <c r="CK36" s="9">
        <v>12954</v>
      </c>
      <c r="CL36" s="9">
        <v>478</v>
      </c>
      <c r="CM36" s="9">
        <v>16215</v>
      </c>
      <c r="CN36" s="9">
        <v>1161</v>
      </c>
      <c r="CO36" s="9">
        <v>1429</v>
      </c>
      <c r="CP36" s="9">
        <v>25944</v>
      </c>
      <c r="CQ36" s="9">
        <v>1005</v>
      </c>
      <c r="CR36" s="9">
        <v>1257</v>
      </c>
      <c r="CS36" s="9">
        <v>18477</v>
      </c>
      <c r="CT36" s="9">
        <v>3239</v>
      </c>
      <c r="CU36" s="9">
        <v>1869</v>
      </c>
    </row>
    <row r="37" spans="1:99" ht="15.75" customHeight="1">
      <c r="A37" s="8" t="s">
        <v>135</v>
      </c>
      <c r="B37" s="4"/>
      <c r="C37" s="11"/>
      <c r="D37" s="13"/>
      <c r="E37" s="11"/>
      <c r="F37" s="11"/>
      <c r="G37" s="11"/>
      <c r="H37" s="13"/>
      <c r="I37" s="13"/>
      <c r="J37" s="4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4"/>
      <c r="AC37" s="13"/>
      <c r="AD37" s="13"/>
      <c r="AE37" s="13"/>
      <c r="AF37" s="11"/>
      <c r="AG37" s="11"/>
      <c r="AH37" s="11"/>
      <c r="AI37" s="11"/>
      <c r="AJ37" s="11"/>
      <c r="AK37" s="11"/>
      <c r="AL37" s="11"/>
      <c r="AM37" s="11"/>
      <c r="AN37" s="11"/>
      <c r="AO37" s="13"/>
      <c r="AP37" s="13"/>
      <c r="AQ37" s="4"/>
      <c r="AR37" s="11"/>
      <c r="AS37" s="11"/>
      <c r="AT37" s="11"/>
      <c r="AU37" s="11"/>
      <c r="AV37" s="11"/>
      <c r="AW37" s="11"/>
      <c r="AX37" s="13"/>
      <c r="AY37" s="13"/>
      <c r="AZ37" s="13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4"/>
      <c r="BU37" s="11"/>
      <c r="BV37" s="11"/>
      <c r="BW37" s="11"/>
      <c r="BX37" s="11"/>
      <c r="BY37" s="11"/>
      <c r="BZ37" s="11"/>
      <c r="CA37" s="11"/>
      <c r="CB37" s="11"/>
      <c r="CC37" s="4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</row>
    <row r="38" spans="1:99">
      <c r="A38" s="7" t="s">
        <v>136</v>
      </c>
      <c r="B38" s="4"/>
      <c r="C38" s="9">
        <v>1</v>
      </c>
      <c r="D38" s="10" t="s">
        <v>102</v>
      </c>
      <c r="E38" s="9">
        <v>40</v>
      </c>
      <c r="F38" s="9">
        <v>8</v>
      </c>
      <c r="G38" s="9">
        <v>0</v>
      </c>
      <c r="H38" s="10">
        <v>15246</v>
      </c>
      <c r="I38" s="10"/>
      <c r="J38" s="4"/>
      <c r="K38" s="9">
        <v>0.6</v>
      </c>
      <c r="L38" s="9">
        <v>0.4</v>
      </c>
      <c r="M38" s="9">
        <v>1.1000000000000001</v>
      </c>
      <c r="N38" s="9">
        <v>0.3</v>
      </c>
      <c r="O38" s="9">
        <v>0</v>
      </c>
      <c r="P38" s="9">
        <v>2.4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4"/>
      <c r="AC38" s="10"/>
      <c r="AD38" s="10"/>
      <c r="AE38" s="10"/>
      <c r="AF38" s="9"/>
      <c r="AG38" s="9"/>
      <c r="AH38" s="9"/>
      <c r="AI38" s="9">
        <v>510</v>
      </c>
      <c r="AJ38" s="9">
        <v>663</v>
      </c>
      <c r="AK38" s="9">
        <v>1173</v>
      </c>
      <c r="AL38" s="9">
        <v>2</v>
      </c>
      <c r="AM38" s="9">
        <v>6</v>
      </c>
      <c r="AN38" s="9">
        <v>8</v>
      </c>
      <c r="AO38" s="10"/>
      <c r="AP38" s="10"/>
      <c r="AQ38" s="4"/>
      <c r="AR38" s="9">
        <v>38700</v>
      </c>
      <c r="AS38" s="9">
        <v>0</v>
      </c>
      <c r="AT38" s="9">
        <v>395547</v>
      </c>
      <c r="AU38" s="9">
        <v>33683</v>
      </c>
      <c r="AV38" s="9">
        <v>0</v>
      </c>
      <c r="AW38" s="9">
        <v>354202</v>
      </c>
      <c r="AX38" s="10"/>
      <c r="AY38" s="10"/>
      <c r="AZ38" s="10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4"/>
      <c r="BU38" s="19">
        <v>0</v>
      </c>
      <c r="BV38" s="19">
        <v>0</v>
      </c>
      <c r="BW38" s="19">
        <v>0</v>
      </c>
      <c r="BX38" s="19">
        <v>183594</v>
      </c>
      <c r="BY38" s="19">
        <v>150892</v>
      </c>
      <c r="BZ38" s="19">
        <v>334486</v>
      </c>
      <c r="CA38" s="19">
        <v>0</v>
      </c>
      <c r="CB38" s="19">
        <v>0</v>
      </c>
      <c r="CC38" s="4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>
        <v>0</v>
      </c>
      <c r="CQ38" s="9"/>
      <c r="CR38" s="9"/>
      <c r="CS38" s="9">
        <v>0</v>
      </c>
      <c r="CT38" s="9"/>
      <c r="CU38" s="9"/>
    </row>
    <row r="39" spans="1:99" ht="15.75" customHeight="1">
      <c r="A39" t="s">
        <v>137</v>
      </c>
      <c r="B39" s="4"/>
      <c r="C39" s="11">
        <v>5</v>
      </c>
      <c r="D39" s="13">
        <v>20997</v>
      </c>
      <c r="E39" s="11">
        <v>80.25</v>
      </c>
      <c r="F39" s="11">
        <v>2133</v>
      </c>
      <c r="G39" s="11">
        <v>193</v>
      </c>
      <c r="H39" s="13">
        <v>41382</v>
      </c>
      <c r="I39" s="13">
        <v>0</v>
      </c>
      <c r="J39" s="4"/>
      <c r="K39" s="11">
        <v>43.1</v>
      </c>
      <c r="L39" s="11">
        <v>35.799999999999997</v>
      </c>
      <c r="M39" s="11">
        <v>16</v>
      </c>
      <c r="N39" s="11">
        <v>10</v>
      </c>
      <c r="O39" s="11">
        <v>6</v>
      </c>
      <c r="P39" s="11">
        <v>110.9</v>
      </c>
      <c r="Q39" s="13">
        <v>0</v>
      </c>
      <c r="R39" s="13">
        <v>0.5</v>
      </c>
      <c r="S39" s="13">
        <v>9.3000000000000007</v>
      </c>
      <c r="T39" s="13">
        <v>26</v>
      </c>
      <c r="U39" s="13">
        <v>19</v>
      </c>
      <c r="V39" s="13">
        <v>27.1</v>
      </c>
      <c r="W39" s="13">
        <v>17</v>
      </c>
      <c r="X39" s="13">
        <v>2</v>
      </c>
      <c r="Y39" s="13">
        <v>6</v>
      </c>
      <c r="Z39" s="13">
        <v>4</v>
      </c>
      <c r="AA39" s="13">
        <v>0</v>
      </c>
      <c r="AB39" s="4"/>
      <c r="AC39" s="13">
        <v>2139</v>
      </c>
      <c r="AD39" s="13">
        <v>22994</v>
      </c>
      <c r="AE39" s="13">
        <v>86633</v>
      </c>
      <c r="AF39" s="11">
        <v>704615</v>
      </c>
      <c r="AG39" s="11">
        <v>44316</v>
      </c>
      <c r="AH39" s="11">
        <v>8393</v>
      </c>
      <c r="AI39" s="11">
        <v>12227</v>
      </c>
      <c r="AJ39" s="11">
        <v>1374</v>
      </c>
      <c r="AK39" s="11">
        <v>13601</v>
      </c>
      <c r="AL39" s="11">
        <v>5700</v>
      </c>
      <c r="AM39" s="11">
        <v>2448</v>
      </c>
      <c r="AN39" s="11">
        <v>8148</v>
      </c>
      <c r="AO39" s="13">
        <v>26197</v>
      </c>
      <c r="AP39" s="13">
        <v>1602759</v>
      </c>
      <c r="AQ39" s="4"/>
      <c r="AR39" s="11">
        <v>104803</v>
      </c>
      <c r="AS39" s="11">
        <v>81509</v>
      </c>
      <c r="AT39" s="11">
        <v>1567508</v>
      </c>
      <c r="AU39" s="11">
        <v>60445</v>
      </c>
      <c r="AV39" s="11">
        <v>19748</v>
      </c>
      <c r="AW39" s="11">
        <v>1260237</v>
      </c>
      <c r="AX39" s="13">
        <v>0</v>
      </c>
      <c r="AY39" s="13">
        <v>1550</v>
      </c>
      <c r="AZ39" s="13">
        <v>0</v>
      </c>
      <c r="BA39" s="11">
        <v>66</v>
      </c>
      <c r="BB39" s="11">
        <v>1903</v>
      </c>
      <c r="BC39" s="11">
        <v>102</v>
      </c>
      <c r="BD39" s="11">
        <v>259</v>
      </c>
      <c r="BE39" s="11">
        <v>2330</v>
      </c>
      <c r="BF39" s="11">
        <v>98</v>
      </c>
      <c r="BG39" s="11">
        <v>8</v>
      </c>
      <c r="BH39" s="11">
        <v>0</v>
      </c>
      <c r="BI39" s="11">
        <v>0</v>
      </c>
      <c r="BJ39" s="11">
        <v>106</v>
      </c>
      <c r="BK39" s="11">
        <v>2108</v>
      </c>
      <c r="BL39" s="11">
        <v>10958</v>
      </c>
      <c r="BM39" s="11">
        <v>13667</v>
      </c>
      <c r="BN39" s="11">
        <v>99320</v>
      </c>
      <c r="BO39" s="11">
        <v>126053</v>
      </c>
      <c r="BP39" s="11">
        <v>146993</v>
      </c>
      <c r="BQ39" s="11">
        <v>24630</v>
      </c>
      <c r="BR39" s="11">
        <v>55862</v>
      </c>
      <c r="BS39" s="11">
        <v>30273</v>
      </c>
      <c r="BT39" s="4"/>
      <c r="BU39" s="20">
        <v>3151849</v>
      </c>
      <c r="BV39" s="20">
        <v>6430726</v>
      </c>
      <c r="BW39" s="20">
        <v>14553</v>
      </c>
      <c r="BX39" s="20">
        <v>1420576</v>
      </c>
      <c r="BY39" s="20">
        <v>9780128</v>
      </c>
      <c r="BZ39" s="20">
        <v>20797832</v>
      </c>
      <c r="CA39" s="20">
        <v>433486</v>
      </c>
      <c r="CB39" s="20">
        <v>7320648</v>
      </c>
      <c r="CC39" s="4"/>
      <c r="CD39" s="11">
        <v>889</v>
      </c>
      <c r="CE39" s="11">
        <v>601</v>
      </c>
      <c r="CF39" s="11">
        <v>8346</v>
      </c>
      <c r="CG39" s="11">
        <v>29525</v>
      </c>
      <c r="CH39" s="11">
        <v>649</v>
      </c>
      <c r="CI39" s="11">
        <v>38520</v>
      </c>
      <c r="CJ39" s="11">
        <v>5968</v>
      </c>
      <c r="CK39" s="11">
        <v>21397</v>
      </c>
      <c r="CL39" s="11">
        <v>191</v>
      </c>
      <c r="CM39" s="11">
        <v>27556</v>
      </c>
      <c r="CN39" s="11">
        <v>1192</v>
      </c>
      <c r="CO39" s="11">
        <v>1563</v>
      </c>
      <c r="CP39" s="11">
        <v>41275</v>
      </c>
      <c r="CQ39" s="11">
        <v>1093</v>
      </c>
      <c r="CR39" s="11">
        <v>1446</v>
      </c>
      <c r="CS39" s="11">
        <v>30095</v>
      </c>
      <c r="CT39" s="11">
        <v>10624</v>
      </c>
      <c r="CU39" s="11">
        <v>5774</v>
      </c>
    </row>
    <row r="40" spans="1:99" ht="15.75" customHeight="1">
      <c r="A40" s="7" t="s">
        <v>138</v>
      </c>
      <c r="B40" s="4"/>
      <c r="C40" s="9">
        <v>3</v>
      </c>
      <c r="D40" s="10">
        <v>0</v>
      </c>
      <c r="E40" s="9">
        <v>78</v>
      </c>
      <c r="F40" s="9">
        <v>2589</v>
      </c>
      <c r="G40" s="9">
        <v>128</v>
      </c>
      <c r="H40" s="10">
        <v>0</v>
      </c>
      <c r="I40" s="10">
        <v>0</v>
      </c>
      <c r="J40" s="4"/>
      <c r="K40" s="9">
        <v>42.7</v>
      </c>
      <c r="L40" s="9">
        <v>48.8</v>
      </c>
      <c r="M40" s="9">
        <v>25.6</v>
      </c>
      <c r="N40" s="9">
        <v>6.8</v>
      </c>
      <c r="O40" s="9">
        <v>0</v>
      </c>
      <c r="P40" s="9">
        <v>123.9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4"/>
      <c r="AC40" s="10">
        <v>863</v>
      </c>
      <c r="AD40" s="10">
        <v>14370</v>
      </c>
      <c r="AE40" s="10">
        <v>23111</v>
      </c>
      <c r="AF40" s="9">
        <v>507302</v>
      </c>
      <c r="AG40" s="9">
        <v>108346</v>
      </c>
      <c r="AH40" s="9">
        <v>12016</v>
      </c>
      <c r="AI40" s="9">
        <v>4597</v>
      </c>
      <c r="AJ40" s="9">
        <v>3780</v>
      </c>
      <c r="AK40" s="9">
        <v>8377</v>
      </c>
      <c r="AL40" s="9">
        <v>4178</v>
      </c>
      <c r="AM40" s="9">
        <v>7438</v>
      </c>
      <c r="AN40" s="9">
        <v>11616</v>
      </c>
      <c r="AO40" s="10">
        <v>20620</v>
      </c>
      <c r="AP40" s="10">
        <v>1611235</v>
      </c>
      <c r="AQ40" s="4"/>
      <c r="AR40" s="9">
        <v>31453</v>
      </c>
      <c r="AS40" s="9">
        <v>9319</v>
      </c>
      <c r="AT40" s="9">
        <v>1563876</v>
      </c>
      <c r="AU40" s="15">
        <v>12843</v>
      </c>
      <c r="AV40" s="15">
        <v>3166</v>
      </c>
      <c r="AW40" s="9" t="s">
        <v>102</v>
      </c>
      <c r="AX40" s="10" t="s">
        <v>102</v>
      </c>
      <c r="AY40" s="10" t="s">
        <v>102</v>
      </c>
      <c r="AZ40" s="10" t="s">
        <v>102</v>
      </c>
      <c r="BA40" s="9">
        <v>2</v>
      </c>
      <c r="BB40" s="9">
        <v>3</v>
      </c>
      <c r="BC40" s="9">
        <v>72</v>
      </c>
      <c r="BD40" s="9">
        <v>31733</v>
      </c>
      <c r="BE40" s="9">
        <v>31810</v>
      </c>
      <c r="BF40" s="9">
        <v>46</v>
      </c>
      <c r="BG40" s="9">
        <v>0</v>
      </c>
      <c r="BH40" s="9">
        <v>0</v>
      </c>
      <c r="BI40" s="9">
        <v>0</v>
      </c>
      <c r="BJ40" s="9">
        <v>46</v>
      </c>
      <c r="BK40" s="9">
        <v>2371</v>
      </c>
      <c r="BL40" s="9">
        <v>14401</v>
      </c>
      <c r="BM40" s="9">
        <v>9154</v>
      </c>
      <c r="BN40" s="9">
        <v>67326</v>
      </c>
      <c r="BO40" s="9">
        <v>93252</v>
      </c>
      <c r="BP40" s="9">
        <v>45145</v>
      </c>
      <c r="BQ40" s="9">
        <v>10515</v>
      </c>
      <c r="BR40" s="9">
        <v>613</v>
      </c>
      <c r="BS40" s="9">
        <v>11322</v>
      </c>
      <c r="BT40" s="4"/>
      <c r="BU40" s="19">
        <v>2753869</v>
      </c>
      <c r="BV40" s="19">
        <v>6469800</v>
      </c>
      <c r="BW40" s="19">
        <v>28928</v>
      </c>
      <c r="BX40" s="19">
        <v>2548612</v>
      </c>
      <c r="BY40" s="19">
        <v>9296682</v>
      </c>
      <c r="BZ40" s="19">
        <v>21097891</v>
      </c>
      <c r="CA40" s="19">
        <v>0</v>
      </c>
      <c r="CB40" s="19">
        <v>7598308</v>
      </c>
      <c r="CC40" s="4"/>
      <c r="CD40" s="9">
        <v>665</v>
      </c>
      <c r="CE40" s="9">
        <v>269</v>
      </c>
      <c r="CF40" s="9">
        <v>6063</v>
      </c>
      <c r="CG40" s="9">
        <v>25816</v>
      </c>
      <c r="CH40" s="9">
        <v>300</v>
      </c>
      <c r="CI40" s="9">
        <v>32179</v>
      </c>
      <c r="CJ40" s="9">
        <v>3873</v>
      </c>
      <c r="CK40" s="9">
        <v>21174</v>
      </c>
      <c r="CL40" s="9">
        <v>86</v>
      </c>
      <c r="CM40" s="9">
        <v>25133</v>
      </c>
      <c r="CN40" s="9">
        <v>1393</v>
      </c>
      <c r="CO40" s="9">
        <v>1464</v>
      </c>
      <c r="CP40" s="9">
        <v>35036</v>
      </c>
      <c r="CQ40" s="9">
        <v>1203</v>
      </c>
      <c r="CR40" s="9">
        <v>1337</v>
      </c>
      <c r="CS40" s="9">
        <v>27673</v>
      </c>
      <c r="CT40" s="9">
        <v>1086</v>
      </c>
      <c r="CU40" s="9">
        <v>538</v>
      </c>
    </row>
    <row r="41" spans="1:99" ht="15.75" customHeight="1">
      <c r="A41" t="s">
        <v>139</v>
      </c>
      <c r="B41" s="4"/>
      <c r="C41" s="11">
        <v>8</v>
      </c>
      <c r="D41" s="13">
        <v>36348</v>
      </c>
      <c r="E41" s="11">
        <v>104</v>
      </c>
      <c r="F41" s="11">
        <v>4558</v>
      </c>
      <c r="G41" s="11">
        <v>303</v>
      </c>
      <c r="H41" s="13"/>
      <c r="I41" s="13"/>
      <c r="J41" s="4"/>
      <c r="K41" s="11">
        <v>82.7</v>
      </c>
      <c r="L41" s="11">
        <v>61.9</v>
      </c>
      <c r="M41" s="11">
        <v>86.1</v>
      </c>
      <c r="N41" s="11">
        <v>13.3</v>
      </c>
      <c r="O41" s="11">
        <v>15</v>
      </c>
      <c r="P41" s="11">
        <v>259</v>
      </c>
      <c r="Q41" s="13">
        <v>0</v>
      </c>
      <c r="R41" s="13">
        <v>1.2</v>
      </c>
      <c r="S41" s="13">
        <v>47.7</v>
      </c>
      <c r="T41" s="13">
        <v>66.900000000000006</v>
      </c>
      <c r="U41" s="13">
        <v>45.1</v>
      </c>
      <c r="V41" s="13">
        <v>19.2</v>
      </c>
      <c r="W41" s="13">
        <v>32.200000000000003</v>
      </c>
      <c r="X41" s="13">
        <v>16.7</v>
      </c>
      <c r="Y41" s="13">
        <v>9</v>
      </c>
      <c r="Z41" s="13">
        <v>6</v>
      </c>
      <c r="AA41" s="13">
        <v>15</v>
      </c>
      <c r="AB41" s="4"/>
      <c r="AC41" s="13">
        <v>1439</v>
      </c>
      <c r="AD41" s="13">
        <v>25327</v>
      </c>
      <c r="AE41" s="13">
        <v>75592</v>
      </c>
      <c r="AF41" s="11">
        <v>1504845</v>
      </c>
      <c r="AG41" s="11">
        <v>45704</v>
      </c>
      <c r="AH41" s="11">
        <v>29807</v>
      </c>
      <c r="AI41" s="11">
        <v>5449</v>
      </c>
      <c r="AJ41" s="11">
        <v>3707</v>
      </c>
      <c r="AK41" s="11">
        <v>9156</v>
      </c>
      <c r="AL41" s="11">
        <v>3374</v>
      </c>
      <c r="AM41" s="11">
        <v>12528</v>
      </c>
      <c r="AN41" s="11">
        <v>15902</v>
      </c>
      <c r="AO41" s="13">
        <v>141028</v>
      </c>
      <c r="AP41" s="13">
        <v>4089161</v>
      </c>
      <c r="AQ41" s="4"/>
      <c r="AR41" s="11">
        <v>63432</v>
      </c>
      <c r="AS41" s="11">
        <v>22482</v>
      </c>
      <c r="AT41" s="11">
        <v>2657958</v>
      </c>
      <c r="AU41" s="11">
        <v>42733</v>
      </c>
      <c r="AV41" s="11">
        <v>54217</v>
      </c>
      <c r="AW41" s="11">
        <v>2036357</v>
      </c>
      <c r="AX41" s="13">
        <v>7972</v>
      </c>
      <c r="AY41" s="13">
        <v>3814</v>
      </c>
      <c r="AZ41" s="13">
        <v>582449</v>
      </c>
      <c r="BA41" s="11">
        <v>68</v>
      </c>
      <c r="BB41" s="11">
        <v>202</v>
      </c>
      <c r="BC41" s="11">
        <v>18</v>
      </c>
      <c r="BD41" s="11">
        <v>0</v>
      </c>
      <c r="BE41" s="11">
        <v>288</v>
      </c>
      <c r="BF41" s="11">
        <v>539</v>
      </c>
      <c r="BG41" s="11">
        <v>735</v>
      </c>
      <c r="BH41" s="11">
        <v>0</v>
      </c>
      <c r="BI41" s="11">
        <v>0</v>
      </c>
      <c r="BJ41" s="11">
        <v>1274</v>
      </c>
      <c r="BK41" s="11">
        <v>11825</v>
      </c>
      <c r="BL41" s="11">
        <v>767</v>
      </c>
      <c r="BM41" s="11">
        <v>9927</v>
      </c>
      <c r="BN41" s="11">
        <v>88222</v>
      </c>
      <c r="BO41" s="11">
        <v>110741</v>
      </c>
      <c r="BP41" s="11">
        <v>365949</v>
      </c>
      <c r="BQ41" s="11">
        <v>24124</v>
      </c>
      <c r="BR41" s="11" t="s">
        <v>102</v>
      </c>
      <c r="BS41" s="11" t="s">
        <v>102</v>
      </c>
      <c r="BT41" s="4"/>
      <c r="BU41" s="20">
        <v>3690429</v>
      </c>
      <c r="BV41" s="20">
        <v>12969590</v>
      </c>
      <c r="BW41" s="20">
        <v>178570</v>
      </c>
      <c r="BX41" s="20">
        <v>4995580</v>
      </c>
      <c r="BY41" s="20">
        <v>20028879</v>
      </c>
      <c r="BZ41" s="20">
        <v>41863048</v>
      </c>
      <c r="CA41" s="20">
        <v>16722994</v>
      </c>
      <c r="CB41" s="20">
        <v>10843662</v>
      </c>
      <c r="CC41" s="4"/>
      <c r="CD41" s="11">
        <v>2071</v>
      </c>
      <c r="CE41" s="11">
        <v>0</v>
      </c>
      <c r="CF41" s="11">
        <v>13804</v>
      </c>
      <c r="CG41" s="11">
        <v>48050</v>
      </c>
      <c r="CH41" s="11">
        <v>696</v>
      </c>
      <c r="CI41" s="11">
        <v>62550</v>
      </c>
      <c r="CJ41" s="11">
        <v>8350</v>
      </c>
      <c r="CK41" s="11">
        <v>39887</v>
      </c>
      <c r="CL41" s="11">
        <v>316</v>
      </c>
      <c r="CM41" s="11">
        <v>48553</v>
      </c>
      <c r="CN41" s="11">
        <v>3489</v>
      </c>
      <c r="CO41" s="11">
        <v>3804</v>
      </c>
      <c r="CP41" s="11">
        <v>69843</v>
      </c>
      <c r="CQ41" s="11">
        <v>3016</v>
      </c>
      <c r="CR41" s="11">
        <v>3453</v>
      </c>
      <c r="CS41" s="11">
        <v>55022</v>
      </c>
      <c r="CT41" s="11">
        <v>6662</v>
      </c>
      <c r="CU41" s="11">
        <v>3180</v>
      </c>
    </row>
    <row r="42" spans="1:99" ht="15.75" customHeight="1">
      <c r="A42" s="7" t="s">
        <v>140</v>
      </c>
      <c r="B42" s="4"/>
      <c r="C42" s="9">
        <v>6</v>
      </c>
      <c r="D42" s="10">
        <v>14669</v>
      </c>
      <c r="E42" s="9">
        <v>90</v>
      </c>
      <c r="F42" s="9">
        <v>1951</v>
      </c>
      <c r="G42" s="9">
        <v>232</v>
      </c>
      <c r="H42" s="10" t="s">
        <v>102</v>
      </c>
      <c r="I42" s="10" t="s">
        <v>102</v>
      </c>
      <c r="J42" s="4"/>
      <c r="K42" s="9">
        <v>58.7</v>
      </c>
      <c r="L42" s="9">
        <v>67.8</v>
      </c>
      <c r="M42" s="9">
        <v>16.899999999999999</v>
      </c>
      <c r="N42" s="9">
        <v>3</v>
      </c>
      <c r="O42" s="9">
        <v>9.6999999999999993</v>
      </c>
      <c r="P42" s="9">
        <v>156.1</v>
      </c>
      <c r="Q42" s="10"/>
      <c r="R42" s="10"/>
      <c r="S42" s="10">
        <v>16.899999999999999</v>
      </c>
      <c r="T42" s="10">
        <v>36.700000000000003</v>
      </c>
      <c r="U42" s="10">
        <v>40.799999999999997</v>
      </c>
      <c r="V42" s="10">
        <v>15.4</v>
      </c>
      <c r="W42" s="10">
        <v>27.3</v>
      </c>
      <c r="X42" s="10">
        <v>10</v>
      </c>
      <c r="Y42" s="10">
        <v>6</v>
      </c>
      <c r="Z42" s="10">
        <v>2</v>
      </c>
      <c r="AA42" s="10">
        <v>1</v>
      </c>
      <c r="AB42" s="4"/>
      <c r="AC42" s="10">
        <v>1404</v>
      </c>
      <c r="AD42" s="10">
        <v>21080</v>
      </c>
      <c r="AE42" s="10">
        <v>175192</v>
      </c>
      <c r="AF42" s="9">
        <v>1374545</v>
      </c>
      <c r="AG42" s="9">
        <v>25269</v>
      </c>
      <c r="AH42" s="9">
        <v>23946</v>
      </c>
      <c r="AI42" s="9">
        <v>1447</v>
      </c>
      <c r="AJ42" s="9">
        <v>2411</v>
      </c>
      <c r="AK42" s="9">
        <v>3858</v>
      </c>
      <c r="AL42" s="9">
        <v>2935</v>
      </c>
      <c r="AM42" s="9">
        <v>4902</v>
      </c>
      <c r="AN42" s="9">
        <v>7837</v>
      </c>
      <c r="AO42" s="10" t="s">
        <v>102</v>
      </c>
      <c r="AP42" s="10">
        <v>2482527</v>
      </c>
      <c r="AQ42" s="4"/>
      <c r="AR42" s="9">
        <v>52730</v>
      </c>
      <c r="AS42" s="9">
        <v>2067</v>
      </c>
      <c r="AT42" s="9">
        <v>755199</v>
      </c>
      <c r="AU42" s="9">
        <v>31217</v>
      </c>
      <c r="AV42" s="9">
        <v>39670</v>
      </c>
      <c r="AW42" s="9">
        <v>474610</v>
      </c>
      <c r="AX42" s="10" t="s">
        <v>102</v>
      </c>
      <c r="AY42" s="10" t="s">
        <v>102</v>
      </c>
      <c r="AZ42" s="10" t="s">
        <v>102</v>
      </c>
      <c r="BA42" s="9">
        <v>24</v>
      </c>
      <c r="BB42" s="9">
        <v>87</v>
      </c>
      <c r="BC42" s="9">
        <v>30</v>
      </c>
      <c r="BD42" s="9">
        <v>982</v>
      </c>
      <c r="BE42" s="9">
        <v>1123</v>
      </c>
      <c r="BF42" s="9">
        <v>117</v>
      </c>
      <c r="BG42" s="9">
        <v>0</v>
      </c>
      <c r="BH42" s="9">
        <v>0</v>
      </c>
      <c r="BI42" s="9">
        <v>0</v>
      </c>
      <c r="BJ42" s="9">
        <v>117</v>
      </c>
      <c r="BK42" s="9">
        <v>1739</v>
      </c>
      <c r="BL42" s="9">
        <v>297</v>
      </c>
      <c r="BM42" s="9">
        <v>9452</v>
      </c>
      <c r="BN42" s="9">
        <v>97263</v>
      </c>
      <c r="BO42" s="9">
        <v>108751</v>
      </c>
      <c r="BP42" s="9">
        <v>35447</v>
      </c>
      <c r="BQ42" s="9">
        <v>6009</v>
      </c>
      <c r="BR42" s="9">
        <v>5886</v>
      </c>
      <c r="BS42" s="9">
        <v>23636</v>
      </c>
      <c r="BT42" s="4"/>
      <c r="BU42" s="19">
        <v>4034272</v>
      </c>
      <c r="BV42" s="19">
        <v>5303086</v>
      </c>
      <c r="BW42" s="19">
        <v>179682</v>
      </c>
      <c r="BX42" s="19">
        <v>3834721</v>
      </c>
      <c r="BY42" s="19">
        <v>11778640</v>
      </c>
      <c r="BZ42" s="19">
        <v>25130401</v>
      </c>
      <c r="CA42" s="19">
        <v>0</v>
      </c>
      <c r="CB42" s="19">
        <v>4666031</v>
      </c>
      <c r="CC42" s="4"/>
      <c r="CD42" s="9">
        <v>1742</v>
      </c>
      <c r="CE42" s="9">
        <v>361</v>
      </c>
      <c r="CF42" s="9">
        <v>9744</v>
      </c>
      <c r="CG42" s="9">
        <v>41912</v>
      </c>
      <c r="CH42" s="9">
        <v>20763</v>
      </c>
      <c r="CI42" s="9">
        <v>72419</v>
      </c>
      <c r="CJ42" s="9">
        <v>7261</v>
      </c>
      <c r="CK42" s="9">
        <v>31631</v>
      </c>
      <c r="CL42" s="9">
        <v>11540</v>
      </c>
      <c r="CM42" s="9">
        <v>50432</v>
      </c>
      <c r="CN42" s="9">
        <v>1226</v>
      </c>
      <c r="CO42" s="9">
        <v>1921</v>
      </c>
      <c r="CP42" s="9">
        <v>75566</v>
      </c>
      <c r="CQ42" s="9">
        <v>1129</v>
      </c>
      <c r="CR42" s="9">
        <v>1541</v>
      </c>
      <c r="CS42" s="9">
        <v>53102</v>
      </c>
      <c r="CT42" s="9">
        <v>1286</v>
      </c>
      <c r="CU42" s="9">
        <v>1228</v>
      </c>
    </row>
    <row r="43" spans="1:99" ht="15.75" customHeight="1">
      <c r="A43" t="s">
        <v>141</v>
      </c>
      <c r="B43" s="4"/>
      <c r="C43" s="11">
        <v>5</v>
      </c>
      <c r="D43" s="13" t="s">
        <v>102</v>
      </c>
      <c r="E43" s="11">
        <v>102.15</v>
      </c>
      <c r="F43" s="11">
        <v>1620</v>
      </c>
      <c r="G43" s="11">
        <v>252</v>
      </c>
      <c r="H43" s="13" t="s">
        <v>102</v>
      </c>
      <c r="I43" s="13" t="s">
        <v>102</v>
      </c>
      <c r="J43" s="4"/>
      <c r="K43" s="11">
        <v>37.9</v>
      </c>
      <c r="L43" s="11">
        <v>11.3</v>
      </c>
      <c r="M43" s="11">
        <v>22.1</v>
      </c>
      <c r="N43" s="11">
        <v>9.8000000000000007</v>
      </c>
      <c r="O43" s="11">
        <v>0</v>
      </c>
      <c r="P43" s="11">
        <v>81.099999999999994</v>
      </c>
      <c r="Q43" s="13">
        <v>0</v>
      </c>
      <c r="R43" s="13">
        <v>0</v>
      </c>
      <c r="S43" s="13">
        <v>8.3000000000000007</v>
      </c>
      <c r="T43" s="13">
        <v>20.9</v>
      </c>
      <c r="U43" s="13">
        <v>12.6</v>
      </c>
      <c r="V43" s="13">
        <v>12</v>
      </c>
      <c r="W43" s="13">
        <v>15.9</v>
      </c>
      <c r="X43" s="13">
        <v>5.8</v>
      </c>
      <c r="Y43" s="13">
        <v>4</v>
      </c>
      <c r="Z43" s="13">
        <v>3</v>
      </c>
      <c r="AA43" s="13">
        <v>0</v>
      </c>
      <c r="AB43" s="4"/>
      <c r="AC43" s="13">
        <v>596</v>
      </c>
      <c r="AD43" s="13">
        <v>9595</v>
      </c>
      <c r="AE43" s="13">
        <v>0</v>
      </c>
      <c r="AF43" s="11">
        <v>567748</v>
      </c>
      <c r="AG43" s="11" t="s">
        <v>102</v>
      </c>
      <c r="AH43" s="11">
        <v>768</v>
      </c>
      <c r="AI43" s="11">
        <v>417</v>
      </c>
      <c r="AJ43" s="11">
        <v>57</v>
      </c>
      <c r="AK43" s="11">
        <v>474</v>
      </c>
      <c r="AL43" s="11">
        <v>937</v>
      </c>
      <c r="AM43" s="11">
        <v>2812</v>
      </c>
      <c r="AN43" s="11">
        <v>3749</v>
      </c>
      <c r="AO43" s="13">
        <v>18922</v>
      </c>
      <c r="AP43" s="13">
        <v>2100378</v>
      </c>
      <c r="AQ43" s="4"/>
      <c r="AR43" s="11">
        <v>13176</v>
      </c>
      <c r="AS43" s="11">
        <v>1070</v>
      </c>
      <c r="AT43" s="11">
        <v>309017</v>
      </c>
      <c r="AU43" s="11">
        <v>9811</v>
      </c>
      <c r="AV43" s="11">
        <v>887</v>
      </c>
      <c r="AW43" s="11">
        <v>233493</v>
      </c>
      <c r="AX43" s="13" t="s">
        <v>102</v>
      </c>
      <c r="AY43" s="13">
        <v>1849</v>
      </c>
      <c r="AZ43" s="13" t="s">
        <v>102</v>
      </c>
      <c r="BA43" s="11">
        <v>22</v>
      </c>
      <c r="BB43" s="11">
        <v>14</v>
      </c>
      <c r="BC43" s="11">
        <v>8941</v>
      </c>
      <c r="BD43" s="11">
        <v>33740</v>
      </c>
      <c r="BE43" s="11">
        <v>42717</v>
      </c>
      <c r="BF43" s="11">
        <v>16</v>
      </c>
      <c r="BG43" s="11">
        <v>0</v>
      </c>
      <c r="BH43" s="11">
        <v>0</v>
      </c>
      <c r="BI43" s="11">
        <v>0</v>
      </c>
      <c r="BJ43" s="11">
        <v>16</v>
      </c>
      <c r="BK43" s="11">
        <v>0</v>
      </c>
      <c r="BL43" s="11">
        <v>0</v>
      </c>
      <c r="BM43" s="11">
        <v>8941</v>
      </c>
      <c r="BN43" s="11">
        <v>33740</v>
      </c>
      <c r="BO43" s="11">
        <v>42681</v>
      </c>
      <c r="BP43" s="11" t="s">
        <v>102</v>
      </c>
      <c r="BQ43" s="11" t="s">
        <v>102</v>
      </c>
      <c r="BR43" s="11" t="s">
        <v>102</v>
      </c>
      <c r="BS43" s="11" t="s">
        <v>102</v>
      </c>
      <c r="BT43" s="4"/>
      <c r="BU43" s="20">
        <v>1035340</v>
      </c>
      <c r="BV43" s="20">
        <v>2311251</v>
      </c>
      <c r="BW43" s="20">
        <v>7978</v>
      </c>
      <c r="BX43" s="20">
        <v>439894</v>
      </c>
      <c r="BY43" s="20">
        <v>6332106</v>
      </c>
      <c r="BZ43" s="20">
        <v>10126569</v>
      </c>
      <c r="CA43" s="20">
        <v>552000</v>
      </c>
      <c r="CB43" s="20">
        <v>2284441</v>
      </c>
      <c r="CC43" s="4"/>
      <c r="CD43" s="11">
        <v>33</v>
      </c>
      <c r="CE43" s="11">
        <v>83</v>
      </c>
      <c r="CF43" s="11">
        <v>4915</v>
      </c>
      <c r="CG43" s="11">
        <v>17980</v>
      </c>
      <c r="CH43" s="11">
        <v>38797</v>
      </c>
      <c r="CI43" s="11">
        <v>61692</v>
      </c>
      <c r="CJ43" s="11">
        <v>3676</v>
      </c>
      <c r="CK43" s="11">
        <v>13301</v>
      </c>
      <c r="CL43" s="11">
        <v>15836</v>
      </c>
      <c r="CM43" s="11">
        <v>32813</v>
      </c>
      <c r="CN43" s="11">
        <v>1139</v>
      </c>
      <c r="CO43" s="11">
        <v>1072</v>
      </c>
      <c r="CP43" s="11">
        <v>63903</v>
      </c>
      <c r="CQ43" s="11">
        <v>602</v>
      </c>
      <c r="CR43" s="11">
        <v>569</v>
      </c>
      <c r="CS43" s="11">
        <v>33984</v>
      </c>
      <c r="CT43" s="11">
        <v>44</v>
      </c>
      <c r="CU43" s="11">
        <v>10</v>
      </c>
    </row>
    <row r="44" spans="1:99" ht="15.75" customHeight="1">
      <c r="A44" s="7" t="s">
        <v>142</v>
      </c>
      <c r="B44" s="4"/>
      <c r="C44" s="9">
        <v>4</v>
      </c>
      <c r="D44" s="10">
        <v>6708</v>
      </c>
      <c r="E44" s="9">
        <v>62.5</v>
      </c>
      <c r="F44" s="9">
        <v>596</v>
      </c>
      <c r="G44" s="9">
        <v>122</v>
      </c>
      <c r="H44" s="10" t="s">
        <v>102</v>
      </c>
      <c r="I44" s="10"/>
      <c r="J44" s="4"/>
      <c r="K44" s="9">
        <v>16.7</v>
      </c>
      <c r="L44" s="9">
        <v>4.5999999999999996</v>
      </c>
      <c r="M44" s="9">
        <v>7</v>
      </c>
      <c r="N44" s="9">
        <v>1</v>
      </c>
      <c r="O44" s="9"/>
      <c r="P44" s="9">
        <v>29.3</v>
      </c>
      <c r="Q44" s="10"/>
      <c r="R44" s="10">
        <v>0.6</v>
      </c>
      <c r="S44" s="10">
        <v>6.4</v>
      </c>
      <c r="T44" s="10">
        <v>4.5999999999999996</v>
      </c>
      <c r="U44" s="10">
        <v>7.6</v>
      </c>
      <c r="V44" s="10">
        <v>3.3</v>
      </c>
      <c r="W44" s="10">
        <v>4.8</v>
      </c>
      <c r="X44" s="10">
        <v>3</v>
      </c>
      <c r="Y44" s="10"/>
      <c r="Z44" s="10"/>
      <c r="AA44" s="10">
        <v>1</v>
      </c>
      <c r="AB44" s="4"/>
      <c r="AC44" s="10">
        <v>276</v>
      </c>
      <c r="AD44" s="10">
        <v>4963</v>
      </c>
      <c r="AE44" s="10" t="s">
        <v>102</v>
      </c>
      <c r="AF44" s="9">
        <v>122705</v>
      </c>
      <c r="AG44" s="9">
        <v>3098</v>
      </c>
      <c r="AH44" s="9">
        <v>1530</v>
      </c>
      <c r="AI44" s="9">
        <v>998</v>
      </c>
      <c r="AJ44" s="9">
        <v>539</v>
      </c>
      <c r="AK44" s="9">
        <v>1537</v>
      </c>
      <c r="AL44" s="9">
        <v>177</v>
      </c>
      <c r="AM44" s="9">
        <v>1846</v>
      </c>
      <c r="AN44" s="9">
        <v>2023</v>
      </c>
      <c r="AO44" s="10">
        <v>2707</v>
      </c>
      <c r="AP44" s="10">
        <v>363911</v>
      </c>
      <c r="AQ44" s="4"/>
      <c r="AR44" s="9">
        <v>7623</v>
      </c>
      <c r="AS44" s="9">
        <v>15110</v>
      </c>
      <c r="AT44" s="9">
        <v>268975</v>
      </c>
      <c r="AU44" s="9">
        <v>5467</v>
      </c>
      <c r="AV44" s="9">
        <v>9292</v>
      </c>
      <c r="AW44" s="9" t="s">
        <v>102</v>
      </c>
      <c r="AX44" s="10">
        <v>0</v>
      </c>
      <c r="AY44" s="10">
        <v>0</v>
      </c>
      <c r="AZ44" s="10">
        <v>0</v>
      </c>
      <c r="BA44" s="9">
        <v>0</v>
      </c>
      <c r="BB44" s="9">
        <v>0</v>
      </c>
      <c r="BC44" s="9">
        <v>2314</v>
      </c>
      <c r="BD44" s="9">
        <v>556</v>
      </c>
      <c r="BE44" s="9">
        <v>2870</v>
      </c>
      <c r="BF44" s="9">
        <v>57</v>
      </c>
      <c r="BG44" s="9">
        <v>13</v>
      </c>
      <c r="BH44" s="9">
        <v>27</v>
      </c>
      <c r="BI44" s="9">
        <v>891</v>
      </c>
      <c r="BJ44" s="9">
        <v>988</v>
      </c>
      <c r="BK44" s="9">
        <v>464</v>
      </c>
      <c r="BL44" s="9">
        <v>155</v>
      </c>
      <c r="BM44" s="9">
        <v>7311</v>
      </c>
      <c r="BN44" s="9">
        <v>20792</v>
      </c>
      <c r="BO44" s="9">
        <v>28722</v>
      </c>
      <c r="BP44" s="9">
        <v>140000</v>
      </c>
      <c r="BQ44" s="9">
        <v>734</v>
      </c>
      <c r="BR44" s="9">
        <v>0</v>
      </c>
      <c r="BS44" s="9">
        <v>130000</v>
      </c>
      <c r="BT44" s="4"/>
      <c r="BU44" s="19">
        <v>600595</v>
      </c>
      <c r="BV44" s="19">
        <v>1259534</v>
      </c>
      <c r="BW44" s="19">
        <v>0</v>
      </c>
      <c r="BX44" s="19">
        <v>199733</v>
      </c>
      <c r="BY44" s="19">
        <v>2242408</v>
      </c>
      <c r="BZ44" s="19">
        <v>4302270</v>
      </c>
      <c r="CA44" s="19">
        <v>171251</v>
      </c>
      <c r="CB44" s="19">
        <v>1025152</v>
      </c>
      <c r="CC44" s="4"/>
      <c r="CD44" s="9">
        <v>97</v>
      </c>
      <c r="CE44" s="9">
        <v>55</v>
      </c>
      <c r="CF44" s="9">
        <v>3586</v>
      </c>
      <c r="CG44" s="9">
        <v>7576</v>
      </c>
      <c r="CH44" s="9">
        <v>13254</v>
      </c>
      <c r="CI44" s="9">
        <v>24416</v>
      </c>
      <c r="CJ44" s="9">
        <v>2990</v>
      </c>
      <c r="CK44" s="9">
        <v>5418</v>
      </c>
      <c r="CL44" s="9">
        <v>5924</v>
      </c>
      <c r="CM44" s="9">
        <v>14332</v>
      </c>
      <c r="CN44" s="9">
        <v>293</v>
      </c>
      <c r="CO44" s="9">
        <v>700</v>
      </c>
      <c r="CP44" s="9">
        <v>25409</v>
      </c>
      <c r="CQ44" s="9">
        <v>266</v>
      </c>
      <c r="CR44" s="9">
        <v>432</v>
      </c>
      <c r="CS44" s="9">
        <v>15030</v>
      </c>
      <c r="CT44" s="9">
        <v>105</v>
      </c>
      <c r="CU44" s="9">
        <v>57</v>
      </c>
    </row>
    <row r="45" spans="1:99" ht="15.75" customHeight="1">
      <c r="A45" t="s">
        <v>143</v>
      </c>
      <c r="B45" s="4"/>
      <c r="C45" s="11">
        <v>19</v>
      </c>
      <c r="D45" s="13">
        <v>31282</v>
      </c>
      <c r="E45" s="11">
        <v>77</v>
      </c>
      <c r="F45" s="11">
        <v>3738</v>
      </c>
      <c r="G45" s="11">
        <v>282</v>
      </c>
      <c r="H45" s="13">
        <v>72124</v>
      </c>
      <c r="I45" s="13">
        <v>17061</v>
      </c>
      <c r="J45" s="4"/>
      <c r="K45" s="11">
        <v>86</v>
      </c>
      <c r="L45" s="11">
        <v>65</v>
      </c>
      <c r="M45" s="11">
        <v>87</v>
      </c>
      <c r="N45" s="11">
        <v>17</v>
      </c>
      <c r="O45" s="11">
        <v>0</v>
      </c>
      <c r="P45" s="11">
        <v>255</v>
      </c>
      <c r="Q45" s="13">
        <v>0</v>
      </c>
      <c r="R45" s="13">
        <v>1</v>
      </c>
      <c r="S45" s="13">
        <v>22</v>
      </c>
      <c r="T45" s="13">
        <v>41</v>
      </c>
      <c r="U45" s="13">
        <v>46</v>
      </c>
      <c r="V45" s="13">
        <v>59</v>
      </c>
      <c r="W45" s="13">
        <v>35</v>
      </c>
      <c r="X45" s="13">
        <v>28</v>
      </c>
      <c r="Y45" s="13">
        <v>14</v>
      </c>
      <c r="Z45" s="13">
        <v>9</v>
      </c>
      <c r="AA45" s="13">
        <v>0</v>
      </c>
      <c r="AB45" s="4"/>
      <c r="AC45" s="14">
        <v>132</v>
      </c>
      <c r="AD45" s="14">
        <v>2069</v>
      </c>
      <c r="AE45" s="14">
        <v>16597</v>
      </c>
      <c r="AF45" s="11">
        <v>1345976</v>
      </c>
      <c r="AG45" s="11">
        <v>209478</v>
      </c>
      <c r="AH45" s="11">
        <v>25228</v>
      </c>
      <c r="AI45" s="11">
        <v>4512</v>
      </c>
      <c r="AJ45" s="11">
        <v>2115</v>
      </c>
      <c r="AK45" s="11">
        <v>6627</v>
      </c>
      <c r="AL45" s="11">
        <v>2025</v>
      </c>
      <c r="AM45" s="11">
        <v>20055</v>
      </c>
      <c r="AN45" s="11">
        <v>22080</v>
      </c>
      <c r="AO45" s="13">
        <v>0</v>
      </c>
      <c r="AP45" s="13">
        <v>1462983</v>
      </c>
      <c r="AQ45" s="4"/>
      <c r="AR45" s="11">
        <v>45162</v>
      </c>
      <c r="AS45" s="11">
        <v>0</v>
      </c>
      <c r="AT45" s="11">
        <v>2663218</v>
      </c>
      <c r="AU45" s="11">
        <v>34529</v>
      </c>
      <c r="AV45" s="11">
        <v>0</v>
      </c>
      <c r="AW45" s="11">
        <v>2592342</v>
      </c>
      <c r="AX45" s="13">
        <v>2325</v>
      </c>
      <c r="AY45" s="13">
        <v>0</v>
      </c>
      <c r="AZ45" s="13">
        <v>0</v>
      </c>
      <c r="BA45" s="11">
        <v>71</v>
      </c>
      <c r="BB45" s="11">
        <v>47</v>
      </c>
      <c r="BC45" s="11">
        <v>0</v>
      </c>
      <c r="BD45" s="11">
        <v>0</v>
      </c>
      <c r="BE45" s="11">
        <v>118</v>
      </c>
      <c r="BF45" s="11">
        <v>46</v>
      </c>
      <c r="BG45" s="11">
        <v>14</v>
      </c>
      <c r="BH45" s="11">
        <v>0</v>
      </c>
      <c r="BI45" s="11">
        <v>0</v>
      </c>
      <c r="BJ45" s="11">
        <v>60</v>
      </c>
      <c r="BK45" s="11">
        <v>2815</v>
      </c>
      <c r="BL45" s="11">
        <v>53678</v>
      </c>
      <c r="BM45" s="11">
        <v>9751</v>
      </c>
      <c r="BN45" s="11">
        <v>78814</v>
      </c>
      <c r="BO45" s="11">
        <v>145058</v>
      </c>
      <c r="BP45" s="11">
        <v>312647</v>
      </c>
      <c r="BQ45" s="11">
        <v>12647</v>
      </c>
      <c r="BR45" s="11">
        <v>1209</v>
      </c>
      <c r="BS45" s="11">
        <v>1350</v>
      </c>
      <c r="BT45" s="4"/>
      <c r="BU45" s="20">
        <v>7563149</v>
      </c>
      <c r="BV45" s="20">
        <v>8414425</v>
      </c>
      <c r="BW45" s="20">
        <v>212891</v>
      </c>
      <c r="BX45" s="20">
        <v>7020205</v>
      </c>
      <c r="BY45" s="20">
        <v>20646734</v>
      </c>
      <c r="BZ45" s="20">
        <v>43857404</v>
      </c>
      <c r="CA45" s="20">
        <v>0</v>
      </c>
      <c r="CB45" s="20">
        <v>9847673</v>
      </c>
      <c r="CC45" s="4"/>
      <c r="CD45" s="11">
        <v>147</v>
      </c>
      <c r="CE45" s="11">
        <v>0</v>
      </c>
      <c r="CF45" s="11">
        <v>15160</v>
      </c>
      <c r="CG45" s="11">
        <v>30736</v>
      </c>
      <c r="CH45" s="11">
        <v>971</v>
      </c>
      <c r="CI45" s="11">
        <v>46867</v>
      </c>
      <c r="CJ45" s="11">
        <v>11527</v>
      </c>
      <c r="CK45" s="11">
        <v>24734</v>
      </c>
      <c r="CL45" s="11">
        <v>376</v>
      </c>
      <c r="CM45" s="11">
        <v>36637</v>
      </c>
      <c r="CN45" s="11">
        <v>3334</v>
      </c>
      <c r="CO45" s="11">
        <v>3482</v>
      </c>
      <c r="CP45" s="11">
        <v>53683</v>
      </c>
      <c r="CQ45" s="11">
        <v>2911</v>
      </c>
      <c r="CR45" s="11">
        <v>3191</v>
      </c>
      <c r="CS45" s="11">
        <v>42739</v>
      </c>
      <c r="CT45" s="11">
        <v>637</v>
      </c>
      <c r="CU45" s="11">
        <v>313</v>
      </c>
    </row>
    <row r="46" spans="1:99" ht="15.75" customHeight="1">
      <c r="A46" s="7" t="s">
        <v>144</v>
      </c>
      <c r="B46" s="4"/>
      <c r="C46" s="9">
        <v>11</v>
      </c>
      <c r="D46" s="10">
        <v>14458</v>
      </c>
      <c r="E46" s="9">
        <v>92</v>
      </c>
      <c r="F46" s="9">
        <v>2436</v>
      </c>
      <c r="G46" s="9">
        <v>413</v>
      </c>
      <c r="H46" s="10" t="s">
        <v>102</v>
      </c>
      <c r="I46" s="10">
        <v>0</v>
      </c>
      <c r="J46" s="4"/>
      <c r="K46" s="9">
        <v>54.5</v>
      </c>
      <c r="L46" s="9">
        <v>26.1</v>
      </c>
      <c r="M46" s="9">
        <v>13.5</v>
      </c>
      <c r="N46" s="9">
        <v>5.6</v>
      </c>
      <c r="O46" s="9">
        <v>0.9</v>
      </c>
      <c r="P46" s="9">
        <v>100.6</v>
      </c>
      <c r="Q46" s="10">
        <v>0</v>
      </c>
      <c r="R46" s="10">
        <v>1.6</v>
      </c>
      <c r="S46" s="10">
        <v>9.1</v>
      </c>
      <c r="T46" s="10">
        <v>27.9</v>
      </c>
      <c r="U46" s="10">
        <v>17</v>
      </c>
      <c r="V46" s="10">
        <v>17.8</v>
      </c>
      <c r="W46" s="10">
        <v>15.4</v>
      </c>
      <c r="X46" s="10">
        <v>6.8</v>
      </c>
      <c r="Y46" s="10">
        <v>3</v>
      </c>
      <c r="Z46" s="10">
        <v>1</v>
      </c>
      <c r="AA46" s="10">
        <v>1</v>
      </c>
      <c r="AB46" s="4"/>
      <c r="AC46" s="10">
        <v>723</v>
      </c>
      <c r="AD46" s="10">
        <v>15415</v>
      </c>
      <c r="AE46" s="10" t="s">
        <v>102</v>
      </c>
      <c r="AF46" s="9">
        <v>642286</v>
      </c>
      <c r="AG46" s="9" t="s">
        <v>102</v>
      </c>
      <c r="AH46" s="9">
        <v>3255</v>
      </c>
      <c r="AI46" s="9">
        <v>1325</v>
      </c>
      <c r="AJ46" s="9">
        <v>783</v>
      </c>
      <c r="AK46" s="9">
        <v>2108</v>
      </c>
      <c r="AL46" s="9">
        <v>851</v>
      </c>
      <c r="AM46" s="9">
        <v>3217</v>
      </c>
      <c r="AN46" s="9">
        <v>4068</v>
      </c>
      <c r="AO46" s="10">
        <v>61076</v>
      </c>
      <c r="AP46" s="10">
        <v>1466122</v>
      </c>
      <c r="AQ46" s="4"/>
      <c r="AR46" s="9">
        <v>17794</v>
      </c>
      <c r="AS46" s="9">
        <v>42193</v>
      </c>
      <c r="AT46" s="9">
        <v>516454</v>
      </c>
      <c r="AU46" s="9">
        <v>157589</v>
      </c>
      <c r="AV46" s="9">
        <v>31645</v>
      </c>
      <c r="AW46" s="9">
        <v>802119</v>
      </c>
      <c r="AX46" s="10">
        <v>2420</v>
      </c>
      <c r="AY46" s="10">
        <v>6675</v>
      </c>
      <c r="AZ46" s="10">
        <v>24534</v>
      </c>
      <c r="BA46" s="9">
        <v>34</v>
      </c>
      <c r="BB46" s="9">
        <v>35</v>
      </c>
      <c r="BC46" s="9">
        <v>0</v>
      </c>
      <c r="BD46" s="9">
        <v>1508</v>
      </c>
      <c r="BE46" s="9">
        <v>1577</v>
      </c>
      <c r="BF46" s="9">
        <v>74</v>
      </c>
      <c r="BG46" s="9">
        <v>2</v>
      </c>
      <c r="BH46" s="9">
        <v>16</v>
      </c>
      <c r="BI46" s="9">
        <v>14217</v>
      </c>
      <c r="BJ46" s="9">
        <v>14309</v>
      </c>
      <c r="BK46" s="9">
        <v>1198</v>
      </c>
      <c r="BL46" s="9">
        <v>12169</v>
      </c>
      <c r="BM46" s="9">
        <v>8237</v>
      </c>
      <c r="BN46" s="9">
        <v>24947</v>
      </c>
      <c r="BO46" s="9">
        <v>46551</v>
      </c>
      <c r="BP46" s="9">
        <v>213570</v>
      </c>
      <c r="BQ46" s="9">
        <v>6733</v>
      </c>
      <c r="BR46" s="9">
        <v>12695</v>
      </c>
      <c r="BS46" s="9">
        <v>150510</v>
      </c>
      <c r="BT46" s="4"/>
      <c r="BU46" s="19">
        <v>1550429</v>
      </c>
      <c r="BV46" s="19">
        <v>2306093</v>
      </c>
      <c r="BW46" s="19">
        <v>22920</v>
      </c>
      <c r="BX46" s="19">
        <v>1820533</v>
      </c>
      <c r="BY46" s="19">
        <v>7587155</v>
      </c>
      <c r="BZ46" s="19">
        <v>13287130</v>
      </c>
      <c r="CA46" s="9" t="s">
        <v>102</v>
      </c>
      <c r="CB46" s="19">
        <v>2903041</v>
      </c>
      <c r="CC46" s="4"/>
      <c r="CD46" s="9">
        <v>103</v>
      </c>
      <c r="CE46" s="9">
        <v>4007</v>
      </c>
      <c r="CF46" s="9">
        <v>3283</v>
      </c>
      <c r="CG46" s="9">
        <v>20296</v>
      </c>
      <c r="CH46" s="9">
        <v>30361</v>
      </c>
      <c r="CI46" s="9">
        <v>53940</v>
      </c>
      <c r="CJ46" s="9">
        <v>2700</v>
      </c>
      <c r="CK46" s="9">
        <v>14888</v>
      </c>
      <c r="CL46" s="9">
        <v>19126</v>
      </c>
      <c r="CM46" s="9">
        <v>36714</v>
      </c>
      <c r="CN46" s="9">
        <v>1198</v>
      </c>
      <c r="CO46" s="9">
        <v>1190</v>
      </c>
      <c r="CP46" s="9">
        <v>56328</v>
      </c>
      <c r="CQ46" s="9">
        <v>1099</v>
      </c>
      <c r="CR46" s="9">
        <v>852</v>
      </c>
      <c r="CS46" s="9">
        <v>38665</v>
      </c>
      <c r="CT46" s="9">
        <v>171</v>
      </c>
      <c r="CU46" s="9">
        <v>52</v>
      </c>
    </row>
    <row r="47" spans="1:99" ht="15.75" customHeight="1">
      <c r="A47" s="8" t="s">
        <v>145</v>
      </c>
      <c r="B47" s="4"/>
      <c r="C47" s="11"/>
      <c r="D47" s="13"/>
      <c r="E47" s="11"/>
      <c r="F47" s="11"/>
      <c r="G47" s="11"/>
      <c r="H47" s="13"/>
      <c r="I47" s="13"/>
      <c r="J47" s="4"/>
      <c r="K47" s="11"/>
      <c r="L47" s="11"/>
      <c r="M47" s="11"/>
      <c r="N47" s="11"/>
      <c r="O47" s="11"/>
      <c r="P47" s="11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4"/>
      <c r="AC47" s="13"/>
      <c r="AD47" s="13"/>
      <c r="AE47" s="13"/>
      <c r="AF47" s="11"/>
      <c r="AG47" s="11"/>
      <c r="AH47" s="11"/>
      <c r="AI47" s="11"/>
      <c r="AJ47" s="11"/>
      <c r="AK47" s="11"/>
      <c r="AL47" s="11"/>
      <c r="AM47" s="11"/>
      <c r="AN47" s="11"/>
      <c r="AO47" s="13"/>
      <c r="AP47" s="13"/>
      <c r="AQ47" s="4"/>
      <c r="AR47" s="11"/>
      <c r="AS47" s="11"/>
      <c r="AT47" s="11"/>
      <c r="AU47" s="11"/>
      <c r="AV47" s="11"/>
      <c r="AW47" s="11"/>
      <c r="AX47" s="13"/>
      <c r="AY47" s="13"/>
      <c r="AZ47" s="13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4"/>
      <c r="BU47" s="11"/>
      <c r="BV47" s="11"/>
      <c r="BW47" s="11"/>
      <c r="BX47" s="11"/>
      <c r="BY47" s="11"/>
      <c r="BZ47" s="11"/>
      <c r="CA47" s="11"/>
      <c r="CB47" s="11"/>
      <c r="CC47" s="4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</row>
    <row r="48" spans="1:99">
      <c r="A48" s="7" t="s">
        <v>146</v>
      </c>
      <c r="B48" s="4"/>
      <c r="C48" s="9">
        <v>4</v>
      </c>
      <c r="D48" s="10"/>
      <c r="E48" s="9">
        <v>86.25</v>
      </c>
      <c r="F48" s="9">
        <v>2263</v>
      </c>
      <c r="G48" s="9">
        <v>117</v>
      </c>
      <c r="H48" s="10">
        <v>26750</v>
      </c>
      <c r="I48" s="10" t="s">
        <v>102</v>
      </c>
      <c r="J48" s="4"/>
      <c r="K48" s="9">
        <v>34.700000000000003</v>
      </c>
      <c r="L48" s="9">
        <v>25.3</v>
      </c>
      <c r="M48" s="9">
        <v>51.8</v>
      </c>
      <c r="N48" s="9">
        <v>0</v>
      </c>
      <c r="O48" s="9">
        <v>0</v>
      </c>
      <c r="P48" s="9">
        <v>111.8</v>
      </c>
      <c r="Q48" s="10" t="s">
        <v>102</v>
      </c>
      <c r="R48" s="10" t="s">
        <v>102</v>
      </c>
      <c r="S48" s="10" t="s">
        <v>102</v>
      </c>
      <c r="T48" s="10" t="s">
        <v>102</v>
      </c>
      <c r="U48" s="10" t="s">
        <v>102</v>
      </c>
      <c r="V48" s="10" t="s">
        <v>102</v>
      </c>
      <c r="W48" s="10" t="s">
        <v>102</v>
      </c>
      <c r="X48" s="10" t="s">
        <v>102</v>
      </c>
      <c r="Y48" s="10" t="s">
        <v>102</v>
      </c>
      <c r="Z48" s="10" t="s">
        <v>102</v>
      </c>
      <c r="AA48" s="10" t="s">
        <v>102</v>
      </c>
      <c r="AB48" s="4"/>
      <c r="AC48" s="10">
        <v>448</v>
      </c>
      <c r="AD48" s="10">
        <v>7721</v>
      </c>
      <c r="AE48" s="10">
        <v>20484</v>
      </c>
      <c r="AF48" s="9">
        <v>372854</v>
      </c>
      <c r="AG48" s="9">
        <v>33060</v>
      </c>
      <c r="AH48" s="9">
        <v>8570</v>
      </c>
      <c r="AI48" s="9">
        <v>1553</v>
      </c>
      <c r="AJ48" s="9">
        <v>1691</v>
      </c>
      <c r="AK48" s="9">
        <v>3244</v>
      </c>
      <c r="AL48" s="9">
        <v>1066</v>
      </c>
      <c r="AM48" s="9">
        <v>4324</v>
      </c>
      <c r="AN48" s="9">
        <v>5390</v>
      </c>
      <c r="AO48" s="10">
        <v>28281</v>
      </c>
      <c r="AP48" s="10">
        <v>1769244</v>
      </c>
      <c r="AQ48" s="4"/>
      <c r="AR48" s="9">
        <v>19476</v>
      </c>
      <c r="AS48" s="9">
        <v>14702</v>
      </c>
      <c r="AT48" s="9">
        <v>664515</v>
      </c>
      <c r="AU48" s="9">
        <v>16137</v>
      </c>
      <c r="AV48" s="9">
        <v>8114</v>
      </c>
      <c r="AW48" s="9">
        <v>530022</v>
      </c>
      <c r="AX48" s="10" t="s">
        <v>102</v>
      </c>
      <c r="AY48" s="10" t="s">
        <v>102</v>
      </c>
      <c r="AZ48" s="10" t="s">
        <v>102</v>
      </c>
      <c r="BA48" s="9">
        <v>27</v>
      </c>
      <c r="BB48" s="9">
        <v>4341</v>
      </c>
      <c r="BC48" s="9">
        <v>140</v>
      </c>
      <c r="BD48" s="9">
        <v>20672</v>
      </c>
      <c r="BE48" s="9">
        <v>25180</v>
      </c>
      <c r="BF48" s="9">
        <v>134</v>
      </c>
      <c r="BG48" s="9">
        <v>105</v>
      </c>
      <c r="BH48" s="9">
        <v>0</v>
      </c>
      <c r="BI48" s="9">
        <v>9128</v>
      </c>
      <c r="BJ48" s="9">
        <v>9367</v>
      </c>
      <c r="BK48" s="9">
        <v>1965</v>
      </c>
      <c r="BL48" s="9">
        <v>25256</v>
      </c>
      <c r="BM48" s="9">
        <v>8721</v>
      </c>
      <c r="BN48" s="9">
        <v>53141</v>
      </c>
      <c r="BO48" s="9">
        <v>89083</v>
      </c>
      <c r="BP48" s="9">
        <v>44750</v>
      </c>
      <c r="BQ48" s="9">
        <v>6617</v>
      </c>
      <c r="BR48" s="9">
        <v>3743</v>
      </c>
      <c r="BS48" s="9">
        <v>0</v>
      </c>
      <c r="BT48" s="4"/>
      <c r="BU48" s="19">
        <v>3052154</v>
      </c>
      <c r="BV48" s="19">
        <v>5167620</v>
      </c>
      <c r="BW48" s="19">
        <v>31694</v>
      </c>
      <c r="BX48" s="19">
        <v>1527719</v>
      </c>
      <c r="BY48" s="19">
        <v>8083567</v>
      </c>
      <c r="BZ48" s="19">
        <v>17862754</v>
      </c>
      <c r="CA48" s="19">
        <v>176938</v>
      </c>
      <c r="CB48" s="19">
        <v>6496730</v>
      </c>
      <c r="CC48" s="4"/>
      <c r="CD48" s="9">
        <v>1911</v>
      </c>
      <c r="CE48" s="9">
        <v>655</v>
      </c>
      <c r="CF48" s="9">
        <v>7762</v>
      </c>
      <c r="CG48" s="9">
        <v>36926</v>
      </c>
      <c r="CH48" s="9">
        <v>1196</v>
      </c>
      <c r="CI48" s="9">
        <v>45884</v>
      </c>
      <c r="CJ48" s="9">
        <v>4450</v>
      </c>
      <c r="CK48" s="9">
        <v>28086</v>
      </c>
      <c r="CL48" s="9">
        <v>629</v>
      </c>
      <c r="CM48" s="9">
        <v>33165</v>
      </c>
      <c r="CN48" s="9">
        <v>1451</v>
      </c>
      <c r="CO48" s="9">
        <v>1867</v>
      </c>
      <c r="CP48" s="9">
        <v>49202</v>
      </c>
      <c r="CQ48" s="9">
        <v>1313</v>
      </c>
      <c r="CR48" s="9">
        <v>1707</v>
      </c>
      <c r="CS48" s="9">
        <v>36185</v>
      </c>
      <c r="CT48" s="9">
        <v>3945</v>
      </c>
      <c r="CU48" s="9">
        <v>1855</v>
      </c>
    </row>
    <row r="49" spans="1:99" ht="15.75" customHeight="1">
      <c r="A49" t="s">
        <v>147</v>
      </c>
      <c r="B49" s="4"/>
      <c r="C49" s="11">
        <v>3</v>
      </c>
      <c r="D49" s="13">
        <v>0</v>
      </c>
      <c r="E49" s="11">
        <v>78</v>
      </c>
      <c r="F49" s="11">
        <v>1378</v>
      </c>
      <c r="G49" s="11">
        <v>186</v>
      </c>
      <c r="H49" s="13">
        <v>0</v>
      </c>
      <c r="I49" s="13">
        <v>0</v>
      </c>
      <c r="J49" s="4"/>
      <c r="K49" s="11">
        <v>25.1</v>
      </c>
      <c r="L49" s="11">
        <v>25.7</v>
      </c>
      <c r="M49" s="11">
        <v>16.7</v>
      </c>
      <c r="N49" s="11">
        <v>0</v>
      </c>
      <c r="O49" s="11">
        <v>0</v>
      </c>
      <c r="P49" s="11">
        <v>67.5</v>
      </c>
      <c r="Q49" s="13">
        <v>0</v>
      </c>
      <c r="R49" s="13">
        <v>0</v>
      </c>
      <c r="S49" s="13">
        <v>17</v>
      </c>
      <c r="T49" s="13">
        <v>28</v>
      </c>
      <c r="U49" s="13">
        <v>5</v>
      </c>
      <c r="V49" s="13">
        <v>12.1</v>
      </c>
      <c r="W49" s="13">
        <v>3</v>
      </c>
      <c r="X49" s="13">
        <v>3</v>
      </c>
      <c r="Y49" s="13">
        <v>2</v>
      </c>
      <c r="Z49" s="13">
        <v>1</v>
      </c>
      <c r="AA49" s="13">
        <v>0</v>
      </c>
      <c r="AB49" s="4"/>
      <c r="AC49" s="13">
        <v>439</v>
      </c>
      <c r="AD49" s="13">
        <v>0</v>
      </c>
      <c r="AE49" s="13">
        <v>0</v>
      </c>
      <c r="AF49" s="11">
        <v>331085</v>
      </c>
      <c r="AG49" s="11">
        <v>12782</v>
      </c>
      <c r="AH49" s="11">
        <v>20289</v>
      </c>
      <c r="AI49" s="11">
        <v>1082</v>
      </c>
      <c r="AJ49" s="11">
        <v>1640</v>
      </c>
      <c r="AK49" s="11">
        <v>2722</v>
      </c>
      <c r="AL49" s="11">
        <v>999</v>
      </c>
      <c r="AM49" s="11">
        <v>3635</v>
      </c>
      <c r="AN49" s="11">
        <v>4634</v>
      </c>
      <c r="AO49" s="13"/>
      <c r="AP49" s="13">
        <v>0</v>
      </c>
      <c r="AQ49" s="4"/>
      <c r="AR49" s="11">
        <v>16732</v>
      </c>
      <c r="AS49" s="11">
        <v>9637</v>
      </c>
      <c r="AT49" s="11">
        <v>661767</v>
      </c>
      <c r="AU49" s="11">
        <v>11931</v>
      </c>
      <c r="AV49" s="11">
        <v>3136</v>
      </c>
      <c r="AW49" s="11">
        <v>435052</v>
      </c>
      <c r="AX49" s="13">
        <v>0</v>
      </c>
      <c r="AY49" s="13">
        <v>0</v>
      </c>
      <c r="AZ49" s="13" t="s">
        <v>102</v>
      </c>
      <c r="BA49" s="11">
        <v>22</v>
      </c>
      <c r="BB49" s="11">
        <v>703</v>
      </c>
      <c r="BC49" s="11">
        <v>0</v>
      </c>
      <c r="BD49" s="11">
        <v>0</v>
      </c>
      <c r="BE49" s="11">
        <v>725</v>
      </c>
      <c r="BF49" s="11">
        <v>69</v>
      </c>
      <c r="BG49" s="11">
        <v>66</v>
      </c>
      <c r="BH49" s="11">
        <v>0</v>
      </c>
      <c r="BI49" s="11">
        <v>0</v>
      </c>
      <c r="BJ49" s="11">
        <v>135</v>
      </c>
      <c r="BK49" s="11">
        <v>1436</v>
      </c>
      <c r="BL49" s="11">
        <v>3869</v>
      </c>
      <c r="BM49" s="11">
        <v>6169</v>
      </c>
      <c r="BN49" s="11">
        <v>67863</v>
      </c>
      <c r="BO49" s="11">
        <v>79337</v>
      </c>
      <c r="BP49" s="11">
        <v>31998</v>
      </c>
      <c r="BQ49" s="11">
        <v>1602</v>
      </c>
      <c r="BR49" s="11">
        <v>0</v>
      </c>
      <c r="BS49" s="11">
        <v>174850</v>
      </c>
      <c r="BT49" s="4"/>
      <c r="BU49" s="20">
        <v>997872</v>
      </c>
      <c r="BV49" s="20">
        <v>2308711</v>
      </c>
      <c r="BW49" s="20">
        <v>10872</v>
      </c>
      <c r="BX49" s="20">
        <v>388914</v>
      </c>
      <c r="BY49" s="20">
        <v>5261757</v>
      </c>
      <c r="BZ49" s="20">
        <v>8968126</v>
      </c>
      <c r="CA49" s="20">
        <v>0</v>
      </c>
      <c r="CB49" s="20">
        <v>2169083</v>
      </c>
      <c r="CC49" s="4"/>
      <c r="CD49" s="11">
        <v>1956</v>
      </c>
      <c r="CE49" s="11">
        <v>2509</v>
      </c>
      <c r="CF49" s="11">
        <v>4562</v>
      </c>
      <c r="CG49" s="11">
        <v>21744</v>
      </c>
      <c r="CH49" s="11">
        <v>1316</v>
      </c>
      <c r="CI49" s="11">
        <v>27622</v>
      </c>
      <c r="CJ49" s="11">
        <v>2632</v>
      </c>
      <c r="CK49" s="11">
        <v>14935</v>
      </c>
      <c r="CL49" s="11">
        <v>642</v>
      </c>
      <c r="CM49" s="11">
        <v>18209</v>
      </c>
      <c r="CN49" s="11">
        <v>652</v>
      </c>
      <c r="CO49" s="11">
        <v>1095</v>
      </c>
      <c r="CP49" s="11">
        <v>29369</v>
      </c>
      <c r="CQ49" s="11">
        <v>559</v>
      </c>
      <c r="CR49" s="11">
        <v>942</v>
      </c>
      <c r="CS49" s="11">
        <v>19710</v>
      </c>
      <c r="CT49" s="11">
        <v>4076</v>
      </c>
      <c r="CU49" s="11">
        <v>2110</v>
      </c>
    </row>
    <row r="50" spans="1:99" ht="15.75" customHeight="1">
      <c r="A50" s="7" t="s">
        <v>148</v>
      </c>
      <c r="B50" s="4"/>
      <c r="C50" s="9">
        <v>3</v>
      </c>
      <c r="D50" s="10">
        <v>10404</v>
      </c>
      <c r="E50" s="9">
        <v>82</v>
      </c>
      <c r="F50" s="9">
        <v>1140</v>
      </c>
      <c r="G50" s="9">
        <v>211</v>
      </c>
      <c r="H50" s="10">
        <v>20141</v>
      </c>
      <c r="I50" s="10">
        <v>0</v>
      </c>
      <c r="J50" s="4"/>
      <c r="K50" s="9">
        <v>23.6</v>
      </c>
      <c r="L50" s="9">
        <v>3.3</v>
      </c>
      <c r="M50" s="9">
        <v>24</v>
      </c>
      <c r="N50" s="9">
        <v>2</v>
      </c>
      <c r="O50" s="9">
        <v>0</v>
      </c>
      <c r="P50" s="9">
        <v>52.9</v>
      </c>
      <c r="Q50" s="10">
        <v>0</v>
      </c>
      <c r="R50" s="10">
        <v>0</v>
      </c>
      <c r="S50" s="10">
        <v>14.9</v>
      </c>
      <c r="T50" s="10">
        <v>6.6</v>
      </c>
      <c r="U50" s="10">
        <v>5.8</v>
      </c>
      <c r="V50" s="10">
        <v>6.6</v>
      </c>
      <c r="W50" s="10">
        <v>12</v>
      </c>
      <c r="X50" s="10">
        <v>2</v>
      </c>
      <c r="Y50" s="10">
        <v>4</v>
      </c>
      <c r="Z50" s="10">
        <v>0</v>
      </c>
      <c r="AA50" s="10">
        <v>1</v>
      </c>
      <c r="AB50" s="4"/>
      <c r="AC50" s="10">
        <v>202</v>
      </c>
      <c r="AD50" s="10">
        <v>8438</v>
      </c>
      <c r="AE50" s="10">
        <v>39087</v>
      </c>
      <c r="AF50" s="9">
        <v>356125</v>
      </c>
      <c r="AG50" s="9">
        <v>25088</v>
      </c>
      <c r="AH50" s="15">
        <v>14000</v>
      </c>
      <c r="AI50" s="9">
        <v>1518</v>
      </c>
      <c r="AJ50" s="9">
        <v>3169</v>
      </c>
      <c r="AK50" s="9">
        <v>4687</v>
      </c>
      <c r="AL50" s="9">
        <v>710</v>
      </c>
      <c r="AM50" s="9">
        <v>2043</v>
      </c>
      <c r="AN50" s="9">
        <v>2753</v>
      </c>
      <c r="AO50" s="10">
        <v>6790</v>
      </c>
      <c r="AP50" s="10">
        <v>1127968</v>
      </c>
      <c r="AQ50" s="4"/>
      <c r="AR50" s="9">
        <v>12563</v>
      </c>
      <c r="AS50" s="9">
        <v>6033</v>
      </c>
      <c r="AT50" s="9">
        <v>526536</v>
      </c>
      <c r="AU50" s="9">
        <v>10060</v>
      </c>
      <c r="AV50" s="9">
        <v>2403</v>
      </c>
      <c r="AW50" s="9">
        <v>433756</v>
      </c>
      <c r="AX50" s="10">
        <v>1091</v>
      </c>
      <c r="AY50" s="10">
        <v>35262</v>
      </c>
      <c r="AZ50" s="10">
        <v>189463</v>
      </c>
      <c r="BA50" s="9">
        <v>51</v>
      </c>
      <c r="BB50" s="9">
        <v>24</v>
      </c>
      <c r="BC50" s="9">
        <v>1254</v>
      </c>
      <c r="BD50" s="9">
        <v>347</v>
      </c>
      <c r="BE50" s="9">
        <v>1676</v>
      </c>
      <c r="BF50" s="9">
        <v>33</v>
      </c>
      <c r="BG50" s="9">
        <v>3</v>
      </c>
      <c r="BH50" s="9">
        <v>1173</v>
      </c>
      <c r="BI50" s="9">
        <v>116</v>
      </c>
      <c r="BJ50" s="9">
        <v>1325</v>
      </c>
      <c r="BK50" s="9">
        <v>1591</v>
      </c>
      <c r="BL50" s="9">
        <v>3042</v>
      </c>
      <c r="BM50" s="9">
        <v>9918</v>
      </c>
      <c r="BN50" s="9">
        <v>88168</v>
      </c>
      <c r="BO50" s="9">
        <v>102719</v>
      </c>
      <c r="BP50" s="9">
        <v>20831</v>
      </c>
      <c r="BQ50" s="9">
        <v>9111</v>
      </c>
      <c r="BR50" s="9">
        <v>4146</v>
      </c>
      <c r="BS50" s="9">
        <v>15357</v>
      </c>
      <c r="BT50" s="4"/>
      <c r="BU50" s="19">
        <v>848173</v>
      </c>
      <c r="BV50" s="19">
        <v>3199529</v>
      </c>
      <c r="BW50" s="19">
        <v>9765</v>
      </c>
      <c r="BX50" s="19">
        <v>946723</v>
      </c>
      <c r="BY50" s="19">
        <v>4270169</v>
      </c>
      <c r="BZ50" s="19">
        <v>9274359</v>
      </c>
      <c r="CA50" s="19">
        <v>170919</v>
      </c>
      <c r="CB50" s="19">
        <v>2997666</v>
      </c>
      <c r="CC50" s="4"/>
      <c r="CD50" s="15">
        <v>1049</v>
      </c>
      <c r="CE50" s="9">
        <v>23941</v>
      </c>
      <c r="CF50" s="9">
        <v>1992</v>
      </c>
      <c r="CG50" s="9">
        <v>15639</v>
      </c>
      <c r="CH50" s="9">
        <v>470</v>
      </c>
      <c r="CI50" s="9">
        <v>18101</v>
      </c>
      <c r="CJ50" s="9">
        <v>1920</v>
      </c>
      <c r="CK50" s="9">
        <v>10507</v>
      </c>
      <c r="CL50" s="9">
        <v>245</v>
      </c>
      <c r="CM50" s="9">
        <v>12672</v>
      </c>
      <c r="CN50" s="9">
        <v>591</v>
      </c>
      <c r="CO50" s="9">
        <v>885</v>
      </c>
      <c r="CP50" s="9">
        <v>19577</v>
      </c>
      <c r="CQ50" s="9">
        <v>538</v>
      </c>
      <c r="CR50" s="9">
        <v>791</v>
      </c>
      <c r="CS50" s="9">
        <v>14001</v>
      </c>
      <c r="CT50" s="9">
        <v>2816</v>
      </c>
      <c r="CU50" s="9">
        <v>1560</v>
      </c>
    </row>
    <row r="51" spans="1:99" ht="15.75" customHeight="1">
      <c r="A51" t="s">
        <v>149</v>
      </c>
      <c r="B51" s="4"/>
      <c r="C51" s="11">
        <v>6</v>
      </c>
      <c r="D51" s="13">
        <v>6490</v>
      </c>
      <c r="E51" s="11">
        <v>81</v>
      </c>
      <c r="F51" s="11">
        <v>955</v>
      </c>
      <c r="G51" s="11">
        <v>112</v>
      </c>
      <c r="H51" s="13">
        <v>8649</v>
      </c>
      <c r="I51" s="13"/>
      <c r="J51" s="4"/>
      <c r="K51" s="11">
        <v>15</v>
      </c>
      <c r="L51" s="11">
        <v>13.5</v>
      </c>
      <c r="M51" s="11">
        <v>7</v>
      </c>
      <c r="N51" s="11">
        <v>0</v>
      </c>
      <c r="O51" s="11">
        <v>0</v>
      </c>
      <c r="P51" s="11">
        <v>35.5</v>
      </c>
      <c r="Q51" s="13"/>
      <c r="R51" s="13">
        <v>5.6</v>
      </c>
      <c r="S51" s="13">
        <v>3.9</v>
      </c>
      <c r="T51" s="13">
        <v>6</v>
      </c>
      <c r="U51" s="13">
        <v>5.5</v>
      </c>
      <c r="V51" s="13">
        <v>1</v>
      </c>
      <c r="W51" s="13">
        <v>9.5</v>
      </c>
      <c r="X51" s="13">
        <v>2</v>
      </c>
      <c r="Y51" s="13">
        <v>1</v>
      </c>
      <c r="Z51" s="13">
        <v>1</v>
      </c>
      <c r="AA51" s="13">
        <v>0</v>
      </c>
      <c r="AB51" s="4"/>
      <c r="AC51" s="14">
        <v>742</v>
      </c>
      <c r="AD51" s="14">
        <v>11137</v>
      </c>
      <c r="AE51" s="13" t="s">
        <v>102</v>
      </c>
      <c r="AF51" s="11">
        <v>79780</v>
      </c>
      <c r="AG51" s="11" t="s">
        <v>102</v>
      </c>
      <c r="AH51" s="11">
        <v>391</v>
      </c>
      <c r="AI51" s="11">
        <v>184</v>
      </c>
      <c r="AJ51" s="11">
        <v>117</v>
      </c>
      <c r="AK51" s="11">
        <v>301</v>
      </c>
      <c r="AL51" s="11">
        <v>158</v>
      </c>
      <c r="AM51" s="11">
        <v>342</v>
      </c>
      <c r="AN51" s="11">
        <v>500</v>
      </c>
      <c r="AO51" s="13">
        <v>54</v>
      </c>
      <c r="AP51" s="13">
        <v>734290</v>
      </c>
      <c r="AQ51" s="4"/>
      <c r="AR51" s="11">
        <v>23697</v>
      </c>
      <c r="AS51" s="11">
        <v>20336</v>
      </c>
      <c r="AT51" s="11">
        <v>199209</v>
      </c>
      <c r="AU51" s="11">
        <v>15952</v>
      </c>
      <c r="AV51" s="11">
        <v>20336</v>
      </c>
      <c r="AW51" s="11" t="s">
        <v>102</v>
      </c>
      <c r="AX51" s="14">
        <v>2529</v>
      </c>
      <c r="AY51" s="14">
        <v>5500</v>
      </c>
      <c r="AZ51" s="14">
        <v>37414</v>
      </c>
      <c r="BA51" s="11">
        <v>8</v>
      </c>
      <c r="BB51" s="11">
        <v>15</v>
      </c>
      <c r="BC51" s="11">
        <v>21</v>
      </c>
      <c r="BD51" s="11">
        <v>690</v>
      </c>
      <c r="BE51" s="11">
        <v>734</v>
      </c>
      <c r="BF51" s="11">
        <v>14</v>
      </c>
      <c r="BG51" s="11">
        <v>0</v>
      </c>
      <c r="BH51" s="11">
        <v>0</v>
      </c>
      <c r="BI51" s="11">
        <v>0</v>
      </c>
      <c r="BJ51" s="11">
        <v>14</v>
      </c>
      <c r="BK51" s="11">
        <v>328</v>
      </c>
      <c r="BL51" s="11">
        <v>47</v>
      </c>
      <c r="BM51" s="11">
        <v>3445</v>
      </c>
      <c r="BN51" s="11">
        <v>81938</v>
      </c>
      <c r="BO51" s="11">
        <v>85758</v>
      </c>
      <c r="BP51" s="11">
        <v>90819</v>
      </c>
      <c r="BQ51" s="11">
        <v>43384</v>
      </c>
      <c r="BR51" s="11" t="s">
        <v>102</v>
      </c>
      <c r="BS51" s="11"/>
      <c r="BT51" s="4"/>
      <c r="BU51" s="20">
        <v>483565</v>
      </c>
      <c r="BV51" s="20">
        <v>167263</v>
      </c>
      <c r="BW51" s="20">
        <v>10031</v>
      </c>
      <c r="BX51" s="20">
        <v>419024</v>
      </c>
      <c r="BY51" s="20">
        <v>2105217</v>
      </c>
      <c r="BZ51" s="20">
        <v>3185100</v>
      </c>
      <c r="CA51" s="20">
        <v>1690000</v>
      </c>
      <c r="CB51" s="20">
        <v>759802</v>
      </c>
      <c r="CC51" s="4"/>
      <c r="CD51" s="11">
        <v>97</v>
      </c>
      <c r="CE51" s="11">
        <v>294</v>
      </c>
      <c r="CF51" s="11">
        <v>474</v>
      </c>
      <c r="CG51" s="11">
        <v>7596</v>
      </c>
      <c r="CH51" s="11">
        <v>783</v>
      </c>
      <c r="CI51" s="11">
        <v>8853</v>
      </c>
      <c r="CJ51" s="11">
        <v>368</v>
      </c>
      <c r="CK51" s="11">
        <v>6264</v>
      </c>
      <c r="CL51" s="11">
        <v>431</v>
      </c>
      <c r="CM51" s="11">
        <v>7063</v>
      </c>
      <c r="CN51" s="11">
        <v>315</v>
      </c>
      <c r="CO51" s="11">
        <v>245</v>
      </c>
      <c r="CP51" s="11">
        <v>9413</v>
      </c>
      <c r="CQ51" s="11">
        <v>216</v>
      </c>
      <c r="CR51" s="11">
        <v>208</v>
      </c>
      <c r="CS51" s="11">
        <v>7487</v>
      </c>
      <c r="CT51" s="11">
        <v>36</v>
      </c>
      <c r="CU51" s="11">
        <v>10</v>
      </c>
    </row>
    <row r="52" spans="1:99" ht="15.75" customHeight="1">
      <c r="A52" s="7" t="s">
        <v>150</v>
      </c>
      <c r="B52" s="4"/>
      <c r="C52" s="9">
        <v>5</v>
      </c>
      <c r="D52" s="10"/>
      <c r="E52" s="9">
        <v>82</v>
      </c>
      <c r="F52" s="9">
        <v>2915</v>
      </c>
      <c r="G52" s="9">
        <v>153</v>
      </c>
      <c r="H52" s="10">
        <v>53785</v>
      </c>
      <c r="I52" s="10"/>
      <c r="J52" s="4"/>
      <c r="K52" s="9">
        <v>43.2</v>
      </c>
      <c r="L52" s="9">
        <v>2</v>
      </c>
      <c r="M52" s="9">
        <v>70.099999999999994</v>
      </c>
      <c r="N52" s="9">
        <v>8.9</v>
      </c>
      <c r="O52" s="9">
        <v>0</v>
      </c>
      <c r="P52" s="9">
        <v>124.2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4"/>
      <c r="AC52" s="10"/>
      <c r="AD52" s="10"/>
      <c r="AE52" s="10"/>
      <c r="AF52" s="9">
        <v>232932</v>
      </c>
      <c r="AG52" s="9">
        <v>133710</v>
      </c>
      <c r="AH52" s="9">
        <v>12008</v>
      </c>
      <c r="AI52" s="9">
        <v>1552</v>
      </c>
      <c r="AJ52" s="9">
        <v>3908</v>
      </c>
      <c r="AK52" s="9">
        <v>5460</v>
      </c>
      <c r="AL52" s="9">
        <v>6998</v>
      </c>
      <c r="AM52" s="9">
        <v>8113</v>
      </c>
      <c r="AN52" s="9">
        <v>15111</v>
      </c>
      <c r="AO52" s="10">
        <v>1239</v>
      </c>
      <c r="AP52" s="10"/>
      <c r="AQ52" s="4"/>
      <c r="AR52" s="9">
        <v>12764</v>
      </c>
      <c r="AS52" s="9">
        <v>15068</v>
      </c>
      <c r="AT52" s="9">
        <v>942875</v>
      </c>
      <c r="AU52" s="9">
        <v>9205</v>
      </c>
      <c r="AV52" s="9">
        <v>4464</v>
      </c>
      <c r="AW52" s="9" t="s">
        <v>102</v>
      </c>
      <c r="AX52" s="10">
        <v>2431</v>
      </c>
      <c r="AY52" s="10">
        <v>6044</v>
      </c>
      <c r="AZ52" s="10">
        <v>501417</v>
      </c>
      <c r="BA52" s="9">
        <v>99</v>
      </c>
      <c r="BB52" s="9">
        <v>199</v>
      </c>
      <c r="BC52" s="9">
        <v>169</v>
      </c>
      <c r="BD52" s="9">
        <v>739</v>
      </c>
      <c r="BE52" s="9">
        <v>1206</v>
      </c>
      <c r="BF52" s="9">
        <v>152</v>
      </c>
      <c r="BG52" s="9">
        <v>22</v>
      </c>
      <c r="BH52" s="9">
        <v>1221</v>
      </c>
      <c r="BI52" s="9">
        <v>0</v>
      </c>
      <c r="BJ52" s="9">
        <v>1395</v>
      </c>
      <c r="BK52" s="9">
        <v>5952</v>
      </c>
      <c r="BL52" s="9">
        <v>2373</v>
      </c>
      <c r="BM52" s="9">
        <v>10432</v>
      </c>
      <c r="BN52" s="9">
        <v>109918</v>
      </c>
      <c r="BO52" s="9">
        <v>128675</v>
      </c>
      <c r="BP52" s="9">
        <v>195788</v>
      </c>
      <c r="BQ52" s="9">
        <v>67439</v>
      </c>
      <c r="BR52" s="9">
        <v>34</v>
      </c>
      <c r="BS52" s="9">
        <v>104218</v>
      </c>
      <c r="BT52" s="4"/>
      <c r="BU52" s="19">
        <v>2862287</v>
      </c>
      <c r="BV52" s="19">
        <v>6735106</v>
      </c>
      <c r="BW52" s="19">
        <v>55192</v>
      </c>
      <c r="BX52" s="19">
        <v>1640713</v>
      </c>
      <c r="BY52" s="19">
        <v>9889966</v>
      </c>
      <c r="BZ52" s="19">
        <v>21183264</v>
      </c>
      <c r="CA52" s="19">
        <v>87875</v>
      </c>
      <c r="CB52" s="19">
        <v>8215279</v>
      </c>
      <c r="CC52" s="4"/>
      <c r="CD52" s="9">
        <v>2640</v>
      </c>
      <c r="CE52" s="9">
        <v>4337</v>
      </c>
      <c r="CF52" s="9">
        <v>4751</v>
      </c>
      <c r="CG52" s="9">
        <v>18287</v>
      </c>
      <c r="CH52" s="9">
        <v>81</v>
      </c>
      <c r="CI52" s="9">
        <v>23119</v>
      </c>
      <c r="CJ52" s="9">
        <v>3840</v>
      </c>
      <c r="CK52" s="9">
        <v>14935</v>
      </c>
      <c r="CL52" s="9">
        <v>82</v>
      </c>
      <c r="CM52" s="9">
        <v>18857</v>
      </c>
      <c r="CN52" s="9">
        <v>1620</v>
      </c>
      <c r="CO52" s="9">
        <v>2327</v>
      </c>
      <c r="CP52" s="9">
        <v>27066</v>
      </c>
      <c r="CQ52" s="9">
        <v>1411</v>
      </c>
      <c r="CR52" s="9">
        <v>2047</v>
      </c>
      <c r="CS52" s="9">
        <v>22315</v>
      </c>
      <c r="CT52" s="9">
        <v>52</v>
      </c>
      <c r="CU52" s="9">
        <v>25</v>
      </c>
    </row>
    <row r="53" spans="1:99" ht="15.75" customHeight="1">
      <c r="A53" s="8" t="s">
        <v>151</v>
      </c>
      <c r="B53" s="4"/>
      <c r="C53" s="11"/>
      <c r="D53" s="13"/>
      <c r="E53" s="11"/>
      <c r="F53" s="11"/>
      <c r="G53" s="11"/>
      <c r="H53" s="13"/>
      <c r="I53" s="13"/>
      <c r="J53" s="4"/>
      <c r="K53" s="11"/>
      <c r="L53" s="11"/>
      <c r="M53" s="11"/>
      <c r="N53" s="11"/>
      <c r="O53" s="11"/>
      <c r="P53" s="11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4"/>
      <c r="AC53" s="13"/>
      <c r="AD53" s="13"/>
      <c r="AE53" s="13"/>
      <c r="AF53" s="11"/>
      <c r="AG53" s="11"/>
      <c r="AH53" s="11"/>
      <c r="AI53" s="11"/>
      <c r="AJ53" s="11"/>
      <c r="AK53" s="11"/>
      <c r="AL53" s="11"/>
      <c r="AM53" s="11"/>
      <c r="AN53" s="11"/>
      <c r="AO53" s="13"/>
      <c r="AP53" s="13"/>
      <c r="AQ53" s="4"/>
      <c r="AR53" s="11"/>
      <c r="AS53" s="11"/>
      <c r="AT53" s="11"/>
      <c r="AU53" s="11"/>
      <c r="AV53" s="11"/>
      <c r="AW53" s="11"/>
      <c r="AX53" s="13"/>
      <c r="AY53" s="13"/>
      <c r="AZ53" s="13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4"/>
      <c r="BU53" s="11"/>
      <c r="BV53" s="11"/>
      <c r="BW53" s="11"/>
      <c r="BX53" s="11"/>
      <c r="BY53" s="11"/>
      <c r="BZ53" s="11"/>
      <c r="CA53" s="11"/>
      <c r="CB53" s="11"/>
      <c r="CC53" s="4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</row>
    <row r="54" spans="1:99">
      <c r="A54" s="7" t="s">
        <v>152</v>
      </c>
      <c r="B54" s="4"/>
      <c r="C54" s="9">
        <v>3</v>
      </c>
      <c r="D54" s="10">
        <v>9688</v>
      </c>
      <c r="E54" s="9">
        <v>86</v>
      </c>
      <c r="F54" s="9">
        <v>1384</v>
      </c>
      <c r="G54" s="9">
        <v>200</v>
      </c>
      <c r="H54" s="10">
        <v>0</v>
      </c>
      <c r="I54" s="10">
        <v>0</v>
      </c>
      <c r="J54" s="4"/>
      <c r="K54" s="9">
        <v>30.2</v>
      </c>
      <c r="L54" s="9">
        <v>0</v>
      </c>
      <c r="M54" s="9">
        <v>29.1</v>
      </c>
      <c r="N54" s="9">
        <v>1</v>
      </c>
      <c r="O54" s="9">
        <v>2.1</v>
      </c>
      <c r="P54" s="9">
        <v>62.4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4"/>
      <c r="AC54" s="10">
        <v>612</v>
      </c>
      <c r="AD54" s="10">
        <v>14583</v>
      </c>
      <c r="AE54" s="10">
        <v>18700</v>
      </c>
      <c r="AF54" s="9">
        <v>335537</v>
      </c>
      <c r="AG54" s="9">
        <v>55877</v>
      </c>
      <c r="AH54" s="9">
        <v>534</v>
      </c>
      <c r="AI54" s="9">
        <v>2083</v>
      </c>
      <c r="AJ54" s="9">
        <v>1874</v>
      </c>
      <c r="AK54" s="9">
        <v>3957</v>
      </c>
      <c r="AL54" s="9">
        <v>2660</v>
      </c>
      <c r="AM54" s="9">
        <v>3357</v>
      </c>
      <c r="AN54" s="9">
        <v>6017</v>
      </c>
      <c r="AO54" s="10">
        <v>0</v>
      </c>
      <c r="AP54" s="10">
        <v>1517197</v>
      </c>
      <c r="AQ54" s="4"/>
      <c r="AR54" s="9">
        <v>11186</v>
      </c>
      <c r="AS54" s="9">
        <v>841</v>
      </c>
      <c r="AT54" s="9">
        <v>223159</v>
      </c>
      <c r="AU54" s="9">
        <v>17569</v>
      </c>
      <c r="AV54" s="9">
        <v>392</v>
      </c>
      <c r="AW54" s="9">
        <v>203919</v>
      </c>
      <c r="AX54" s="10">
        <v>2849</v>
      </c>
      <c r="AY54" s="10">
        <v>469</v>
      </c>
      <c r="AZ54" s="10">
        <v>47907</v>
      </c>
      <c r="BA54" s="9">
        <v>9</v>
      </c>
      <c r="BB54" s="9">
        <v>37</v>
      </c>
      <c r="BC54" s="9">
        <v>0</v>
      </c>
      <c r="BD54" s="9">
        <v>1474</v>
      </c>
      <c r="BE54" s="9">
        <v>1520</v>
      </c>
      <c r="BF54" s="9">
        <v>30</v>
      </c>
      <c r="BG54" s="9">
        <v>0</v>
      </c>
      <c r="BH54" s="9">
        <v>0</v>
      </c>
      <c r="BI54" s="9">
        <v>0</v>
      </c>
      <c r="BJ54" s="9">
        <v>30</v>
      </c>
      <c r="BK54" s="9">
        <v>2849</v>
      </c>
      <c r="BL54" s="9">
        <v>762</v>
      </c>
      <c r="BM54" s="9">
        <v>9043</v>
      </c>
      <c r="BN54" s="9">
        <v>95460</v>
      </c>
      <c r="BO54" s="9">
        <v>108114</v>
      </c>
      <c r="BP54" s="9">
        <v>57893</v>
      </c>
      <c r="BQ54" s="9">
        <v>8411</v>
      </c>
      <c r="BR54" s="9">
        <v>0</v>
      </c>
      <c r="BS54" s="9">
        <v>0</v>
      </c>
      <c r="BT54" s="4"/>
      <c r="BU54" s="19">
        <v>1181425</v>
      </c>
      <c r="BV54" s="19">
        <v>5133673</v>
      </c>
      <c r="BW54" s="19">
        <v>3108</v>
      </c>
      <c r="BX54" s="19">
        <v>765552</v>
      </c>
      <c r="BY54" s="19">
        <v>3522172</v>
      </c>
      <c r="BZ54" s="19">
        <v>10605930</v>
      </c>
      <c r="CA54" s="19">
        <v>184769</v>
      </c>
      <c r="CB54" s="19">
        <v>4618856</v>
      </c>
      <c r="CC54" s="4"/>
      <c r="CD54" s="9">
        <v>39</v>
      </c>
      <c r="CE54" s="9">
        <v>24</v>
      </c>
      <c r="CF54" s="9">
        <v>3758</v>
      </c>
      <c r="CG54" s="9">
        <v>23383</v>
      </c>
      <c r="CH54" s="9">
        <v>0</v>
      </c>
      <c r="CI54" s="9">
        <v>27141</v>
      </c>
      <c r="CJ54" s="9">
        <v>2256</v>
      </c>
      <c r="CK54" s="9">
        <v>16696</v>
      </c>
      <c r="CL54" s="9">
        <v>0</v>
      </c>
      <c r="CM54" s="9">
        <v>18952</v>
      </c>
      <c r="CN54" s="9">
        <v>1004</v>
      </c>
      <c r="CO54" s="9">
        <v>964</v>
      </c>
      <c r="CP54" s="9">
        <v>29109</v>
      </c>
      <c r="CQ54" s="9">
        <v>952</v>
      </c>
      <c r="CR54" s="9">
        <v>808</v>
      </c>
      <c r="CS54" s="9">
        <v>20712</v>
      </c>
      <c r="CT54" s="9">
        <v>0</v>
      </c>
      <c r="CU54" s="9">
        <v>0</v>
      </c>
    </row>
    <row r="55" spans="1:99" ht="15.75" customHeight="1">
      <c r="A55" t="s">
        <v>153</v>
      </c>
      <c r="B55" s="4"/>
      <c r="C55" s="11">
        <v>1</v>
      </c>
      <c r="D55" s="13">
        <v>5210</v>
      </c>
      <c r="E55" s="11">
        <v>77</v>
      </c>
      <c r="F55" s="11">
        <v>880</v>
      </c>
      <c r="G55" s="11">
        <v>47</v>
      </c>
      <c r="H55" s="13">
        <v>9093</v>
      </c>
      <c r="I55" s="13">
        <v>0</v>
      </c>
      <c r="J55" s="4"/>
      <c r="K55" s="11">
        <v>12</v>
      </c>
      <c r="L55" s="11">
        <v>4.7</v>
      </c>
      <c r="M55" s="11">
        <v>12.9</v>
      </c>
      <c r="N55" s="11">
        <v>0</v>
      </c>
      <c r="O55" s="11">
        <v>0</v>
      </c>
      <c r="P55" s="11">
        <v>29.6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4"/>
      <c r="AC55" s="13">
        <v>145</v>
      </c>
      <c r="AD55" s="13">
        <v>2141</v>
      </c>
      <c r="AE55" s="13">
        <v>12840</v>
      </c>
      <c r="AF55" s="11">
        <v>47879</v>
      </c>
      <c r="AG55" s="11">
        <v>6693</v>
      </c>
      <c r="AH55" s="11">
        <v>159</v>
      </c>
      <c r="AI55" s="11">
        <v>509</v>
      </c>
      <c r="AJ55" s="11">
        <v>730</v>
      </c>
      <c r="AK55" s="11">
        <v>1239</v>
      </c>
      <c r="AL55" s="11">
        <v>335</v>
      </c>
      <c r="AM55" s="11">
        <v>457</v>
      </c>
      <c r="AN55" s="11">
        <v>792</v>
      </c>
      <c r="AO55" s="13">
        <v>0</v>
      </c>
      <c r="AP55" s="13">
        <v>0</v>
      </c>
      <c r="AQ55" s="4"/>
      <c r="AR55" s="11">
        <v>3851</v>
      </c>
      <c r="AS55" s="11">
        <v>4782</v>
      </c>
      <c r="AT55" s="11">
        <v>114504</v>
      </c>
      <c r="AU55" s="11">
        <v>3550</v>
      </c>
      <c r="AV55" s="11">
        <v>3075</v>
      </c>
      <c r="AW55" s="11">
        <v>103211</v>
      </c>
      <c r="AX55" s="13">
        <v>0</v>
      </c>
      <c r="AY55" s="13">
        <v>3418</v>
      </c>
      <c r="AZ55" s="13"/>
      <c r="BA55" s="11">
        <v>33</v>
      </c>
      <c r="BB55" s="11">
        <v>16</v>
      </c>
      <c r="BC55" s="11">
        <v>37</v>
      </c>
      <c r="BD55" s="11">
        <v>57</v>
      </c>
      <c r="BE55" s="11">
        <v>143</v>
      </c>
      <c r="BF55" s="11">
        <v>29</v>
      </c>
      <c r="BG55" s="11">
        <v>0</v>
      </c>
      <c r="BH55" s="11">
        <v>0</v>
      </c>
      <c r="BI55" s="11">
        <v>0</v>
      </c>
      <c r="BJ55" s="11">
        <v>29</v>
      </c>
      <c r="BK55" s="11">
        <v>1357</v>
      </c>
      <c r="BL55" s="11">
        <v>22633</v>
      </c>
      <c r="BM55" s="11">
        <v>6912</v>
      </c>
      <c r="BN55" s="11">
        <v>29716</v>
      </c>
      <c r="BO55" s="11">
        <v>60618</v>
      </c>
      <c r="BP55" s="11">
        <v>71702</v>
      </c>
      <c r="BQ55" s="11">
        <v>1486</v>
      </c>
      <c r="BR55" s="11">
        <v>4</v>
      </c>
      <c r="BS55" s="11">
        <v>0</v>
      </c>
      <c r="BT55" s="4"/>
      <c r="BU55" s="20">
        <v>376203</v>
      </c>
      <c r="BV55" s="20">
        <v>1284960</v>
      </c>
      <c r="BW55" s="20">
        <v>12018</v>
      </c>
      <c r="BX55" s="20">
        <v>282658</v>
      </c>
      <c r="BY55" s="20">
        <v>1460181</v>
      </c>
      <c r="BZ55" s="20">
        <v>3416020</v>
      </c>
      <c r="CA55" s="20">
        <v>0</v>
      </c>
      <c r="CB55" s="20">
        <v>1214511</v>
      </c>
      <c r="CC55" s="4"/>
      <c r="CD55" s="11">
        <v>53</v>
      </c>
      <c r="CE55">
        <v>310</v>
      </c>
      <c r="CF55" s="11">
        <v>526</v>
      </c>
      <c r="CG55" s="11">
        <v>2921</v>
      </c>
      <c r="CH55" s="11">
        <v>730</v>
      </c>
      <c r="CI55" s="11">
        <v>4177</v>
      </c>
      <c r="CJ55" s="11">
        <v>392</v>
      </c>
      <c r="CK55" s="11">
        <v>2235</v>
      </c>
      <c r="CL55" s="11">
        <v>27</v>
      </c>
      <c r="CM55" s="11">
        <v>2654</v>
      </c>
      <c r="CN55" s="11">
        <v>307</v>
      </c>
      <c r="CO55" s="11">
        <v>431</v>
      </c>
      <c r="CP55" s="11">
        <v>4915</v>
      </c>
      <c r="CQ55" s="11">
        <v>241</v>
      </c>
      <c r="CR55" s="11">
        <v>411</v>
      </c>
      <c r="CS55" s="11">
        <v>3306</v>
      </c>
      <c r="CT55" s="11">
        <v>0</v>
      </c>
      <c r="CU55" s="11">
        <v>0</v>
      </c>
    </row>
    <row r="56" spans="1:99" ht="15.75" customHeight="1">
      <c r="A56" s="7" t="s">
        <v>154</v>
      </c>
      <c r="B56" s="4"/>
      <c r="C56" s="9">
        <v>4</v>
      </c>
      <c r="D56" s="10" t="s">
        <v>102</v>
      </c>
      <c r="E56" s="9">
        <v>92</v>
      </c>
      <c r="F56" s="9">
        <v>2508</v>
      </c>
      <c r="G56" s="9">
        <v>41</v>
      </c>
      <c r="H56" s="10" t="s">
        <v>102</v>
      </c>
      <c r="I56" s="10">
        <v>896</v>
      </c>
      <c r="J56" s="4"/>
      <c r="K56" s="9">
        <v>54.3</v>
      </c>
      <c r="L56" s="9">
        <v>2.8</v>
      </c>
      <c r="M56" s="9">
        <v>44.3</v>
      </c>
      <c r="N56" s="9">
        <v>1.9</v>
      </c>
      <c r="O56" s="9">
        <v>3.3</v>
      </c>
      <c r="P56" s="9">
        <v>106.6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4"/>
      <c r="AC56" s="10">
        <v>654</v>
      </c>
      <c r="AD56" s="10">
        <v>11207</v>
      </c>
      <c r="AE56" s="10">
        <v>17281</v>
      </c>
      <c r="AF56" s="9">
        <v>711060</v>
      </c>
      <c r="AG56" s="9">
        <v>30427</v>
      </c>
      <c r="AH56" s="9">
        <v>2082</v>
      </c>
      <c r="AI56" s="9">
        <v>4306</v>
      </c>
      <c r="AJ56" s="9">
        <v>2932</v>
      </c>
      <c r="AK56" s="9">
        <v>7238</v>
      </c>
      <c r="AL56" s="9">
        <v>972</v>
      </c>
      <c r="AM56" s="9">
        <v>2733</v>
      </c>
      <c r="AN56" s="9">
        <v>3705</v>
      </c>
      <c r="AO56" s="10">
        <v>38462</v>
      </c>
      <c r="AP56" s="10" t="s">
        <v>102</v>
      </c>
      <c r="AQ56" s="4"/>
      <c r="AR56" s="9">
        <v>27543</v>
      </c>
      <c r="AS56" s="9">
        <v>22204</v>
      </c>
      <c r="AT56" s="9">
        <v>1018585</v>
      </c>
      <c r="AU56" s="9">
        <v>24432</v>
      </c>
      <c r="AV56" s="9">
        <v>10655</v>
      </c>
      <c r="AW56" s="9">
        <v>711005</v>
      </c>
      <c r="AX56" s="10">
        <v>2400</v>
      </c>
      <c r="AY56" s="10">
        <v>0</v>
      </c>
      <c r="AZ56" s="10">
        <v>163994</v>
      </c>
      <c r="BA56" s="9">
        <v>18</v>
      </c>
      <c r="BB56" s="9">
        <v>16</v>
      </c>
      <c r="BC56" s="9">
        <v>239</v>
      </c>
      <c r="BD56" s="9">
        <v>7546</v>
      </c>
      <c r="BE56" s="9">
        <v>7819</v>
      </c>
      <c r="BF56" s="9">
        <v>97</v>
      </c>
      <c r="BG56" s="9">
        <v>868</v>
      </c>
      <c r="BH56" s="9">
        <v>129</v>
      </c>
      <c r="BI56" s="9">
        <v>4773</v>
      </c>
      <c r="BJ56" s="9">
        <v>5867</v>
      </c>
      <c r="BK56" s="9">
        <v>2596</v>
      </c>
      <c r="BL56" s="9">
        <v>427</v>
      </c>
      <c r="BM56" s="9">
        <v>9301</v>
      </c>
      <c r="BN56" s="9">
        <v>29349</v>
      </c>
      <c r="BO56" s="9">
        <v>41673</v>
      </c>
      <c r="BP56" s="9">
        <v>149565</v>
      </c>
      <c r="BQ56" s="9">
        <v>7322</v>
      </c>
      <c r="BR56" s="9">
        <v>0</v>
      </c>
      <c r="BS56" s="9">
        <v>0</v>
      </c>
      <c r="BT56" s="4"/>
      <c r="BU56" s="19">
        <v>2203482</v>
      </c>
      <c r="BV56" s="19">
        <v>6478164</v>
      </c>
      <c r="BW56" s="19">
        <v>4612</v>
      </c>
      <c r="BX56" s="19">
        <v>1093549</v>
      </c>
      <c r="BY56" s="19">
        <v>5670650</v>
      </c>
      <c r="BZ56" s="19">
        <v>15450457</v>
      </c>
      <c r="CA56" s="19">
        <v>0</v>
      </c>
      <c r="CB56" s="19">
        <v>5628594</v>
      </c>
      <c r="CC56" s="4"/>
      <c r="CD56" s="9">
        <v>75</v>
      </c>
      <c r="CE56" s="9">
        <v>884</v>
      </c>
      <c r="CF56" s="9">
        <v>3628</v>
      </c>
      <c r="CG56" s="9">
        <v>31201</v>
      </c>
      <c r="CH56" s="9">
        <v>0</v>
      </c>
      <c r="CI56" s="9">
        <v>34829</v>
      </c>
      <c r="CJ56" s="9">
        <v>2421</v>
      </c>
      <c r="CK56" s="9">
        <v>17706</v>
      </c>
      <c r="CL56" s="9">
        <v>0</v>
      </c>
      <c r="CM56" s="9">
        <v>20127</v>
      </c>
      <c r="CN56" s="9">
        <v>1391</v>
      </c>
      <c r="CO56" s="9">
        <v>1777</v>
      </c>
      <c r="CP56" s="9">
        <v>37997</v>
      </c>
      <c r="CQ56" s="9">
        <v>1233</v>
      </c>
      <c r="CR56" s="9">
        <v>1582</v>
      </c>
      <c r="CS56" s="9">
        <v>22942</v>
      </c>
      <c r="CT56" s="9">
        <v>16276</v>
      </c>
      <c r="CU56" s="9">
        <v>6531</v>
      </c>
    </row>
    <row r="57" spans="1:99" ht="15.75" customHeight="1">
      <c r="A57" t="s">
        <v>155</v>
      </c>
      <c r="B57" s="4"/>
      <c r="C57" s="11">
        <v>14</v>
      </c>
      <c r="D57" s="13">
        <v>33314</v>
      </c>
      <c r="E57" s="11">
        <v>113</v>
      </c>
      <c r="F57" s="11">
        <v>4556</v>
      </c>
      <c r="G57" s="11">
        <v>380</v>
      </c>
      <c r="H57" s="13">
        <v>62173</v>
      </c>
      <c r="I57" s="13">
        <v>1991</v>
      </c>
      <c r="J57" s="4"/>
      <c r="K57" s="11">
        <v>86</v>
      </c>
      <c r="L57" s="11">
        <v>16</v>
      </c>
      <c r="M57" s="11">
        <v>102</v>
      </c>
      <c r="N57" s="11">
        <v>9.5</v>
      </c>
      <c r="O57" s="11">
        <v>8.5</v>
      </c>
      <c r="P57" s="11">
        <v>222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4"/>
      <c r="AC57" s="13">
        <v>1861</v>
      </c>
      <c r="AD57" s="13">
        <v>25803</v>
      </c>
      <c r="AE57" s="13" t="s">
        <v>102</v>
      </c>
      <c r="AF57" s="11">
        <v>777358</v>
      </c>
      <c r="AG57" s="11">
        <v>219952</v>
      </c>
      <c r="AH57" s="11"/>
      <c r="AI57" s="11">
        <v>5521</v>
      </c>
      <c r="AJ57" s="11">
        <v>9913</v>
      </c>
      <c r="AK57" s="11">
        <v>15434</v>
      </c>
      <c r="AL57" s="11">
        <v>2889</v>
      </c>
      <c r="AM57" s="11">
        <v>3659</v>
      </c>
      <c r="AN57" s="11">
        <v>6548</v>
      </c>
      <c r="AO57" s="13"/>
      <c r="AP57" s="13"/>
      <c r="AQ57" s="4"/>
      <c r="AR57" s="11">
        <v>42298</v>
      </c>
      <c r="AS57" s="11">
        <v>31137</v>
      </c>
      <c r="AT57" s="11">
        <v>2257329</v>
      </c>
      <c r="AU57" s="11">
        <v>0</v>
      </c>
      <c r="AV57" s="11">
        <v>0</v>
      </c>
      <c r="AW57" s="11" t="s">
        <v>102</v>
      </c>
      <c r="AX57" s="13">
        <v>6627</v>
      </c>
      <c r="AY57" s="13">
        <v>3295</v>
      </c>
      <c r="AZ57" s="13">
        <v>572872</v>
      </c>
      <c r="BA57" s="11">
        <v>119</v>
      </c>
      <c r="BB57" s="11">
        <v>2104</v>
      </c>
      <c r="BC57" s="11">
        <v>100</v>
      </c>
      <c r="BD57" s="11">
        <v>465</v>
      </c>
      <c r="BE57" s="11">
        <v>2788</v>
      </c>
      <c r="BF57" s="11">
        <v>380</v>
      </c>
      <c r="BG57" s="11">
        <v>0</v>
      </c>
      <c r="BH57" s="11">
        <v>0</v>
      </c>
      <c r="BI57" s="11">
        <v>0</v>
      </c>
      <c r="BJ57" s="11">
        <v>380</v>
      </c>
      <c r="BK57" s="11">
        <v>5052</v>
      </c>
      <c r="BL57" s="11">
        <v>9336</v>
      </c>
      <c r="BM57" s="11">
        <v>10295</v>
      </c>
      <c r="BN57" s="11">
        <v>98730</v>
      </c>
      <c r="BO57" s="11">
        <v>123413</v>
      </c>
      <c r="BP57" s="11">
        <v>420958</v>
      </c>
      <c r="BQ57" s="11">
        <v>78786</v>
      </c>
      <c r="BR57" s="11">
        <v>395553</v>
      </c>
      <c r="BS57" s="11">
        <v>0</v>
      </c>
      <c r="BT57" s="4"/>
      <c r="BU57" s="20">
        <v>3412299</v>
      </c>
      <c r="BV57" s="20">
        <v>16572038</v>
      </c>
      <c r="BW57" s="20">
        <v>73102</v>
      </c>
      <c r="BX57" s="20">
        <v>2310932</v>
      </c>
      <c r="BY57" s="20">
        <v>13641722</v>
      </c>
      <c r="BZ57" s="20">
        <v>36010093</v>
      </c>
      <c r="CA57" s="20">
        <v>213297</v>
      </c>
      <c r="CB57" s="20">
        <v>14512111</v>
      </c>
      <c r="CC57" s="4"/>
      <c r="CD57" s="11">
        <v>0</v>
      </c>
      <c r="CE57" s="11">
        <v>3473</v>
      </c>
      <c r="CF57" s="11">
        <v>10708</v>
      </c>
      <c r="CG57" s="11">
        <v>32030</v>
      </c>
      <c r="CH57" s="11">
        <v>0</v>
      </c>
      <c r="CI57" s="11">
        <v>42738</v>
      </c>
      <c r="CJ57" s="11">
        <v>6419</v>
      </c>
      <c r="CK57" s="11">
        <v>26125</v>
      </c>
      <c r="CL57" s="11">
        <v>0</v>
      </c>
      <c r="CM57" s="11">
        <v>32544</v>
      </c>
      <c r="CN57" s="11">
        <v>5020</v>
      </c>
      <c r="CO57" s="11">
        <v>4293</v>
      </c>
      <c r="CP57" s="11">
        <v>52051</v>
      </c>
      <c r="CQ57" s="11">
        <v>2190</v>
      </c>
      <c r="CR57" s="11">
        <v>2535</v>
      </c>
      <c r="CS57" s="11">
        <v>37269</v>
      </c>
      <c r="CT57" s="11">
        <v>517</v>
      </c>
      <c r="CU57" s="11">
        <v>0</v>
      </c>
    </row>
    <row r="58" spans="1:99" ht="15.75" customHeight="1">
      <c r="A58" s="7" t="s">
        <v>156</v>
      </c>
      <c r="B58" s="4"/>
      <c r="C58" s="9">
        <v>5</v>
      </c>
      <c r="D58" s="10">
        <v>17673.689999999999</v>
      </c>
      <c r="E58" s="9">
        <v>85</v>
      </c>
      <c r="F58" s="9">
        <v>3211</v>
      </c>
      <c r="G58" s="9">
        <v>136</v>
      </c>
      <c r="H58" s="10">
        <v>50945</v>
      </c>
      <c r="I58" s="10">
        <v>3916</v>
      </c>
      <c r="J58" s="4"/>
      <c r="K58" s="9">
        <v>40</v>
      </c>
      <c r="L58" s="9">
        <v>5.6</v>
      </c>
      <c r="M58" s="9">
        <v>35.200000000000003</v>
      </c>
      <c r="N58" s="9">
        <v>2</v>
      </c>
      <c r="O58" s="9">
        <v>0</v>
      </c>
      <c r="P58" s="9">
        <v>82.8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4"/>
      <c r="AC58" s="10">
        <v>557</v>
      </c>
      <c r="AD58" s="10">
        <v>10462</v>
      </c>
      <c r="AE58" s="10">
        <v>28632</v>
      </c>
      <c r="AF58" s="9">
        <v>488499</v>
      </c>
      <c r="AG58" s="9">
        <v>69117</v>
      </c>
      <c r="AH58" s="9">
        <v>7616</v>
      </c>
      <c r="AI58" s="9">
        <v>1543</v>
      </c>
      <c r="AJ58" s="9">
        <v>2618</v>
      </c>
      <c r="AK58" s="9">
        <v>4161</v>
      </c>
      <c r="AL58" s="9">
        <v>3340</v>
      </c>
      <c r="AM58" s="9">
        <v>3063</v>
      </c>
      <c r="AN58" s="9">
        <v>6403</v>
      </c>
      <c r="AO58" s="10">
        <v>30487</v>
      </c>
      <c r="AP58" s="10">
        <v>1944076</v>
      </c>
      <c r="AQ58" s="4"/>
      <c r="AR58" s="9">
        <v>19578</v>
      </c>
      <c r="AS58" s="9">
        <v>17936</v>
      </c>
      <c r="AT58" s="9">
        <v>1651658</v>
      </c>
      <c r="AU58" s="9">
        <v>16325</v>
      </c>
      <c r="AV58" s="9">
        <v>13210</v>
      </c>
      <c r="AW58" s="9" t="s">
        <v>102</v>
      </c>
      <c r="AX58" s="10">
        <v>1984</v>
      </c>
      <c r="AY58" s="10">
        <v>6126</v>
      </c>
      <c r="AZ58" s="10">
        <v>376972</v>
      </c>
      <c r="BA58" s="9">
        <v>35</v>
      </c>
      <c r="BB58" s="9">
        <v>8</v>
      </c>
      <c r="BC58" s="9">
        <v>1178</v>
      </c>
      <c r="BD58" s="9">
        <v>99658</v>
      </c>
      <c r="BE58" s="9">
        <v>100879</v>
      </c>
      <c r="BF58" s="9">
        <v>111</v>
      </c>
      <c r="BG58" s="9">
        <v>0</v>
      </c>
      <c r="BH58" s="9">
        <v>0</v>
      </c>
      <c r="BI58" s="9">
        <v>0</v>
      </c>
      <c r="BJ58" s="9">
        <v>111</v>
      </c>
      <c r="BK58" s="9">
        <v>4553</v>
      </c>
      <c r="BL58" s="9">
        <v>9336</v>
      </c>
      <c r="BM58" s="9">
        <v>8909</v>
      </c>
      <c r="BN58" s="9">
        <v>197073</v>
      </c>
      <c r="BO58" s="9">
        <v>219871</v>
      </c>
      <c r="BP58" s="9">
        <v>240969</v>
      </c>
      <c r="BQ58" s="9">
        <v>2611</v>
      </c>
      <c r="BR58" s="9">
        <v>4084</v>
      </c>
      <c r="BS58" s="9">
        <v>21</v>
      </c>
      <c r="BT58" s="4"/>
      <c r="BU58" s="19">
        <v>1280838</v>
      </c>
      <c r="BV58" s="19">
        <v>6468068</v>
      </c>
      <c r="BW58" s="19">
        <v>61091</v>
      </c>
      <c r="BX58" s="19">
        <v>974637</v>
      </c>
      <c r="BY58" s="19">
        <v>6365307</v>
      </c>
      <c r="BZ58" s="19">
        <v>15149941</v>
      </c>
      <c r="CA58" s="19">
        <v>571166</v>
      </c>
      <c r="CB58" s="19">
        <v>6550252</v>
      </c>
      <c r="CC58" s="4"/>
      <c r="CD58" s="9">
        <v>16</v>
      </c>
      <c r="CE58" s="9">
        <v>138</v>
      </c>
      <c r="CF58" s="9">
        <v>3337</v>
      </c>
      <c r="CG58" s="9">
        <v>15121</v>
      </c>
      <c r="CH58" s="9">
        <v>5895</v>
      </c>
      <c r="CI58" s="9">
        <v>24353</v>
      </c>
      <c r="CJ58" s="9">
        <v>2118</v>
      </c>
      <c r="CK58" s="9">
        <v>12950</v>
      </c>
      <c r="CL58" s="9">
        <v>670</v>
      </c>
      <c r="CM58" s="9">
        <v>15738</v>
      </c>
      <c r="CN58" s="9">
        <v>789</v>
      </c>
      <c r="CO58" s="9">
        <v>1585</v>
      </c>
      <c r="CP58" s="9">
        <v>26727</v>
      </c>
      <c r="CQ58" s="9">
        <v>718</v>
      </c>
      <c r="CR58" s="9">
        <v>1184</v>
      </c>
      <c r="CS58" s="9">
        <v>17640</v>
      </c>
      <c r="CT58" s="9">
        <v>0</v>
      </c>
      <c r="CU58" s="9">
        <v>0</v>
      </c>
    </row>
    <row r="59" spans="1:99" ht="15.75" customHeight="1">
      <c r="A59" t="s">
        <v>157</v>
      </c>
      <c r="B59" s="4"/>
      <c r="C59" s="11">
        <v>9</v>
      </c>
      <c r="D59" s="13">
        <v>28533</v>
      </c>
      <c r="E59" s="11">
        <v>99.5</v>
      </c>
      <c r="F59" s="11">
        <v>3545</v>
      </c>
      <c r="G59" s="11">
        <v>515</v>
      </c>
      <c r="H59" s="13"/>
      <c r="I59" s="13">
        <v>8712</v>
      </c>
      <c r="J59" s="4"/>
      <c r="K59" s="11">
        <v>49</v>
      </c>
      <c r="L59" s="11">
        <v>1</v>
      </c>
      <c r="M59" s="11">
        <v>114.8</v>
      </c>
      <c r="N59" s="11">
        <v>4</v>
      </c>
      <c r="O59" s="11">
        <v>6</v>
      </c>
      <c r="P59" s="11">
        <v>174.8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4"/>
      <c r="AC59" s="13">
        <v>1040</v>
      </c>
      <c r="AD59" s="13">
        <v>16731</v>
      </c>
      <c r="AE59" s="13">
        <v>20718</v>
      </c>
      <c r="AF59" s="11">
        <v>293024</v>
      </c>
      <c r="AG59" s="11">
        <v>172985</v>
      </c>
      <c r="AH59" s="11">
        <v>877</v>
      </c>
      <c r="AI59" s="11">
        <v>2364</v>
      </c>
      <c r="AJ59" s="11">
        <v>3264</v>
      </c>
      <c r="AK59" s="11">
        <v>5628</v>
      </c>
      <c r="AL59" s="11">
        <v>3344</v>
      </c>
      <c r="AM59" s="11">
        <v>6027</v>
      </c>
      <c r="AN59" s="11">
        <v>9371</v>
      </c>
      <c r="AO59" s="13" t="s">
        <v>102</v>
      </c>
      <c r="AP59" s="13"/>
      <c r="AQ59" s="4"/>
      <c r="AR59" s="11">
        <v>24776</v>
      </c>
      <c r="AS59" s="11">
        <v>19048</v>
      </c>
      <c r="AT59" s="11">
        <v>2550619</v>
      </c>
      <c r="AU59" s="11" t="s">
        <v>102</v>
      </c>
      <c r="AV59" s="11" t="s">
        <v>102</v>
      </c>
      <c r="AW59" s="11" t="s">
        <v>102</v>
      </c>
      <c r="AX59" s="13">
        <v>7427</v>
      </c>
      <c r="AY59" s="13">
        <v>2145</v>
      </c>
      <c r="AZ59" s="13">
        <v>480541</v>
      </c>
      <c r="BA59" s="11">
        <v>84</v>
      </c>
      <c r="BB59" s="11">
        <v>8750</v>
      </c>
      <c r="BC59" s="11">
        <v>73</v>
      </c>
      <c r="BD59" s="11">
        <v>1564</v>
      </c>
      <c r="BE59" s="11">
        <v>10471</v>
      </c>
      <c r="BF59" s="11">
        <v>59</v>
      </c>
      <c r="BG59" s="11">
        <v>2</v>
      </c>
      <c r="BH59" s="11">
        <v>0</v>
      </c>
      <c r="BI59" s="11">
        <v>0</v>
      </c>
      <c r="BJ59" s="11">
        <v>61</v>
      </c>
      <c r="BK59" s="11">
        <v>6210</v>
      </c>
      <c r="BL59" s="11">
        <v>21600</v>
      </c>
      <c r="BM59" s="11">
        <v>8525</v>
      </c>
      <c r="BN59" s="11">
        <v>98364</v>
      </c>
      <c r="BO59" s="11">
        <v>134699</v>
      </c>
      <c r="BP59" s="11">
        <v>362526</v>
      </c>
      <c r="BQ59" s="11">
        <v>13599</v>
      </c>
      <c r="BR59" s="11">
        <v>3794</v>
      </c>
      <c r="BS59" s="11">
        <v>45034</v>
      </c>
      <c r="BT59" s="4"/>
      <c r="BU59" s="20">
        <v>2296494</v>
      </c>
      <c r="BV59" s="20">
        <v>8836425</v>
      </c>
      <c r="BW59" s="20">
        <v>62198</v>
      </c>
      <c r="BX59" s="20">
        <v>2392171</v>
      </c>
      <c r="BY59" s="20">
        <v>8726677</v>
      </c>
      <c r="BZ59" s="20">
        <v>22313965</v>
      </c>
      <c r="CA59" s="20">
        <v>8042044</v>
      </c>
      <c r="CB59" s="20">
        <v>7514077</v>
      </c>
      <c r="CC59" s="4"/>
      <c r="CD59" s="11">
        <v>38</v>
      </c>
      <c r="CE59" s="11">
        <v>7794</v>
      </c>
      <c r="CF59" s="11">
        <v>2310</v>
      </c>
      <c r="CG59" s="11">
        <v>18186</v>
      </c>
      <c r="CH59" s="11">
        <v>264</v>
      </c>
      <c r="CI59" s="11">
        <v>20760</v>
      </c>
      <c r="CJ59" s="11">
        <v>2078</v>
      </c>
      <c r="CK59" s="11">
        <v>16350</v>
      </c>
      <c r="CL59" s="11">
        <v>257</v>
      </c>
      <c r="CM59" s="11">
        <v>18685</v>
      </c>
      <c r="CN59" s="11">
        <v>1530</v>
      </c>
      <c r="CO59" s="11">
        <v>2086</v>
      </c>
      <c r="CP59" s="11">
        <v>24376</v>
      </c>
      <c r="CQ59" s="11">
        <v>1321</v>
      </c>
      <c r="CR59" s="11">
        <v>1833</v>
      </c>
      <c r="CS59" s="11">
        <v>21839</v>
      </c>
      <c r="CT59" s="11">
        <v>628</v>
      </c>
      <c r="CU59" s="11">
        <v>565</v>
      </c>
    </row>
    <row r="60" spans="1:99" ht="15.75" customHeight="1">
      <c r="A60" s="7" t="s">
        <v>158</v>
      </c>
      <c r="B60" s="4"/>
      <c r="C60" s="9">
        <v>3</v>
      </c>
      <c r="D60" s="10" t="s">
        <v>102</v>
      </c>
      <c r="E60" s="9">
        <v>70.5</v>
      </c>
      <c r="F60" s="9" t="s">
        <v>102</v>
      </c>
      <c r="G60" s="9" t="s">
        <v>102</v>
      </c>
      <c r="H60" s="10" t="s">
        <v>102</v>
      </c>
      <c r="I60" s="10">
        <v>175</v>
      </c>
      <c r="J60" s="4"/>
      <c r="K60" s="9">
        <v>30.4</v>
      </c>
      <c r="L60" s="9">
        <v>6.4</v>
      </c>
      <c r="M60" s="9">
        <v>26.9</v>
      </c>
      <c r="N60" s="9">
        <v>5.3</v>
      </c>
      <c r="O60" s="9">
        <v>0</v>
      </c>
      <c r="P60" s="9">
        <v>69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4"/>
      <c r="AC60" s="10">
        <v>653</v>
      </c>
      <c r="AD60" s="10">
        <v>11374</v>
      </c>
      <c r="AE60" s="10">
        <v>17279</v>
      </c>
      <c r="AF60" s="9">
        <v>240370</v>
      </c>
      <c r="AG60" s="9">
        <v>11114</v>
      </c>
      <c r="AH60" s="9">
        <v>430</v>
      </c>
      <c r="AI60" s="9">
        <v>1310</v>
      </c>
      <c r="AJ60" s="9">
        <v>1008</v>
      </c>
      <c r="AK60" s="9">
        <v>2318</v>
      </c>
      <c r="AL60" s="9">
        <v>1250</v>
      </c>
      <c r="AM60" s="9">
        <v>2024</v>
      </c>
      <c r="AN60" s="9">
        <v>3274</v>
      </c>
      <c r="AO60" s="10" t="s">
        <v>102</v>
      </c>
      <c r="AP60" s="10">
        <v>469949</v>
      </c>
      <c r="AQ60" s="4"/>
      <c r="AR60" s="9">
        <v>11656</v>
      </c>
      <c r="AS60" s="9">
        <v>4069</v>
      </c>
      <c r="AT60" s="9">
        <v>870249</v>
      </c>
      <c r="AU60" s="9" t="s">
        <v>102</v>
      </c>
      <c r="AV60" s="9" t="s">
        <v>102</v>
      </c>
      <c r="AW60" s="9" t="s">
        <v>102</v>
      </c>
      <c r="AX60" s="10">
        <v>2221</v>
      </c>
      <c r="AY60" s="10">
        <v>1542</v>
      </c>
      <c r="AZ60" s="10">
        <v>185597</v>
      </c>
      <c r="BA60" s="9">
        <v>15</v>
      </c>
      <c r="BB60" s="9">
        <v>51</v>
      </c>
      <c r="BC60" s="9">
        <v>0</v>
      </c>
      <c r="BD60" s="9">
        <v>2210</v>
      </c>
      <c r="BE60" s="9">
        <v>2276</v>
      </c>
      <c r="BF60" s="9">
        <v>64</v>
      </c>
      <c r="BG60" s="9">
        <v>7</v>
      </c>
      <c r="BH60" s="9">
        <v>0</v>
      </c>
      <c r="BI60" s="9">
        <v>0</v>
      </c>
      <c r="BJ60" s="9">
        <v>71</v>
      </c>
      <c r="BK60" s="9">
        <v>2144</v>
      </c>
      <c r="BL60" s="9">
        <v>2231</v>
      </c>
      <c r="BM60" s="9">
        <v>7695</v>
      </c>
      <c r="BN60" s="9">
        <v>96282</v>
      </c>
      <c r="BO60" s="9">
        <v>108352</v>
      </c>
      <c r="BP60" s="9">
        <v>55579</v>
      </c>
      <c r="BQ60" s="9">
        <v>393</v>
      </c>
      <c r="BR60" s="9">
        <v>54456</v>
      </c>
      <c r="BS60" s="9"/>
      <c r="BT60" s="4"/>
      <c r="BU60" s="19">
        <v>738523</v>
      </c>
      <c r="BV60" s="19">
        <v>3926627</v>
      </c>
      <c r="BW60" s="19">
        <v>22181</v>
      </c>
      <c r="BX60" s="19">
        <v>791107</v>
      </c>
      <c r="BY60" s="19">
        <v>3614830</v>
      </c>
      <c r="BZ60" s="19">
        <v>9093268</v>
      </c>
      <c r="CA60" s="19">
        <v>0</v>
      </c>
      <c r="CB60" s="19">
        <v>3398511</v>
      </c>
      <c r="CC60" s="4"/>
      <c r="CD60" s="9">
        <v>58</v>
      </c>
      <c r="CE60" s="9">
        <v>517</v>
      </c>
      <c r="CF60" s="9">
        <v>1580</v>
      </c>
      <c r="CG60" s="9">
        <v>10835</v>
      </c>
      <c r="CH60" s="9">
        <v>615</v>
      </c>
      <c r="CI60" s="9">
        <v>13030</v>
      </c>
      <c r="CJ60" s="9">
        <v>997</v>
      </c>
      <c r="CK60" s="9">
        <v>8679</v>
      </c>
      <c r="CL60" s="9">
        <v>393</v>
      </c>
      <c r="CM60" s="9">
        <v>10069</v>
      </c>
      <c r="CN60" s="9">
        <v>856</v>
      </c>
      <c r="CO60" s="9">
        <v>1134</v>
      </c>
      <c r="CP60" s="9">
        <v>15020</v>
      </c>
      <c r="CQ60" s="9">
        <v>664</v>
      </c>
      <c r="CR60" s="9">
        <v>882</v>
      </c>
      <c r="CS60" s="9">
        <v>11615</v>
      </c>
      <c r="CT60" s="9">
        <v>13</v>
      </c>
      <c r="CU60" s="9">
        <v>6</v>
      </c>
    </row>
    <row r="61" spans="1:99" ht="15.75" customHeight="1">
      <c r="A61" t="s">
        <v>159</v>
      </c>
      <c r="B61" s="4"/>
      <c r="C61" s="11">
        <v>5</v>
      </c>
      <c r="D61" s="13">
        <v>15669</v>
      </c>
      <c r="E61" s="11">
        <v>86</v>
      </c>
      <c r="F61" s="11">
        <v>2674</v>
      </c>
      <c r="G61" s="11">
        <v>254</v>
      </c>
      <c r="H61" s="13" t="s">
        <v>102</v>
      </c>
      <c r="I61" s="13"/>
      <c r="J61" s="4"/>
      <c r="K61" s="11">
        <v>41.1</v>
      </c>
      <c r="L61" s="11">
        <v>0</v>
      </c>
      <c r="M61" s="11">
        <v>50.6</v>
      </c>
      <c r="N61" s="11">
        <v>8</v>
      </c>
      <c r="O61" s="11">
        <v>3.4</v>
      </c>
      <c r="P61" s="11">
        <v>103.1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4"/>
      <c r="AC61" s="13">
        <v>413</v>
      </c>
      <c r="AD61" s="13">
        <v>7802</v>
      </c>
      <c r="AE61" s="13">
        <v>7517</v>
      </c>
      <c r="AF61" s="11">
        <v>450926</v>
      </c>
      <c r="AG61" s="11">
        <v>61259</v>
      </c>
      <c r="AH61" s="11">
        <v>626</v>
      </c>
      <c r="AI61" s="11">
        <v>1397</v>
      </c>
      <c r="AJ61" s="11">
        <v>1452</v>
      </c>
      <c r="AK61" s="11">
        <v>2849</v>
      </c>
      <c r="AL61" s="11">
        <v>3122</v>
      </c>
      <c r="AM61" s="11">
        <v>2522</v>
      </c>
      <c r="AN61" s="11">
        <v>5644</v>
      </c>
      <c r="AO61" s="13">
        <v>3987</v>
      </c>
      <c r="AP61" s="13" t="s">
        <v>102</v>
      </c>
      <c r="AQ61" s="4"/>
      <c r="AR61" s="11">
        <v>30898</v>
      </c>
      <c r="AS61" s="11">
        <v>3476</v>
      </c>
      <c r="AT61" s="11">
        <v>1040251</v>
      </c>
      <c r="AU61" s="11">
        <v>11565</v>
      </c>
      <c r="AV61" s="11">
        <v>400</v>
      </c>
      <c r="AW61" s="11">
        <v>825449</v>
      </c>
      <c r="AX61" s="13"/>
      <c r="AY61" s="13"/>
      <c r="AZ61" s="13"/>
      <c r="BA61" s="11">
        <v>19</v>
      </c>
      <c r="BB61" s="11">
        <v>160</v>
      </c>
      <c r="BC61" s="11">
        <v>39</v>
      </c>
      <c r="BD61" s="11">
        <v>6814</v>
      </c>
      <c r="BE61" s="11">
        <v>7032</v>
      </c>
      <c r="BF61" s="11">
        <v>423</v>
      </c>
      <c r="BG61" s="11">
        <v>48</v>
      </c>
      <c r="BH61" s="11">
        <v>1</v>
      </c>
      <c r="BI61" s="11">
        <v>816</v>
      </c>
      <c r="BJ61" s="11">
        <v>1288</v>
      </c>
      <c r="BK61" s="11">
        <v>3231</v>
      </c>
      <c r="BL61" s="11">
        <v>10635</v>
      </c>
      <c r="BM61" s="11">
        <v>17815</v>
      </c>
      <c r="BN61" s="11">
        <v>109852</v>
      </c>
      <c r="BO61" s="11">
        <v>141533</v>
      </c>
      <c r="BP61" s="11">
        <v>238459</v>
      </c>
      <c r="BQ61" s="11">
        <v>6724</v>
      </c>
      <c r="BR61" s="11">
        <v>17362</v>
      </c>
      <c r="BS61" s="11">
        <v>364</v>
      </c>
      <c r="BT61" s="4"/>
      <c r="BU61" s="20">
        <v>1928929</v>
      </c>
      <c r="BV61" s="20">
        <v>6324101</v>
      </c>
      <c r="BW61" s="20">
        <v>0</v>
      </c>
      <c r="BX61" s="20">
        <v>1148447</v>
      </c>
      <c r="BY61" s="20">
        <v>6049505</v>
      </c>
      <c r="BZ61" s="20">
        <v>15450982</v>
      </c>
      <c r="CA61" s="20">
        <v>0</v>
      </c>
      <c r="CB61" s="20">
        <v>6370449</v>
      </c>
      <c r="CC61" s="4"/>
      <c r="CD61" s="11">
        <v>39</v>
      </c>
      <c r="CE61" s="11">
        <v>104</v>
      </c>
      <c r="CF61" s="11">
        <v>2914</v>
      </c>
      <c r="CG61" s="11">
        <v>19098</v>
      </c>
      <c r="CH61" s="11">
        <v>0</v>
      </c>
      <c r="CI61" s="11">
        <v>22012</v>
      </c>
      <c r="CJ61" s="11">
        <v>1512</v>
      </c>
      <c r="CK61" s="11">
        <v>15517</v>
      </c>
      <c r="CL61" s="11">
        <v>0</v>
      </c>
      <c r="CM61" s="11">
        <v>17029</v>
      </c>
      <c r="CN61" s="11">
        <v>1813</v>
      </c>
      <c r="CO61" s="11">
        <v>1066</v>
      </c>
      <c r="CP61" s="11">
        <v>24891</v>
      </c>
      <c r="CQ61" s="11">
        <v>1001</v>
      </c>
      <c r="CR61" s="11">
        <v>954</v>
      </c>
      <c r="CS61" s="11">
        <v>18984</v>
      </c>
      <c r="CT61" s="11">
        <v>0</v>
      </c>
      <c r="CU61" s="11">
        <v>0</v>
      </c>
    </row>
    <row r="62" spans="1:99" ht="15.75" customHeight="1">
      <c r="A62" s="16" t="s">
        <v>160</v>
      </c>
      <c r="B62" s="4"/>
      <c r="C62" s="18">
        <f>SUM(C4:C52)</f>
        <v>215</v>
      </c>
      <c r="D62" s="17"/>
      <c r="E62" s="18">
        <f>SUM(E4:E52)</f>
        <v>3342.65</v>
      </c>
      <c r="F62" s="18">
        <f>SUM(F4:F52)</f>
        <v>68665</v>
      </c>
      <c r="G62" s="18">
        <f>SUM(G4:G52)</f>
        <v>8457</v>
      </c>
      <c r="H62" s="17"/>
      <c r="I62" s="17"/>
      <c r="J62" s="4"/>
      <c r="K62" s="18">
        <f t="shared" ref="K62:P62" si="0">SUM(K4:K52)</f>
        <v>1558.62</v>
      </c>
      <c r="L62" s="18">
        <f t="shared" si="0"/>
        <v>1045.8599999999997</v>
      </c>
      <c r="M62" s="18">
        <f t="shared" si="0"/>
        <v>1259.673</v>
      </c>
      <c r="N62" s="18">
        <f t="shared" si="0"/>
        <v>237.72000000000006</v>
      </c>
      <c r="O62" s="18">
        <f t="shared" si="0"/>
        <v>43.4</v>
      </c>
      <c r="P62" s="18">
        <f t="shared" si="0"/>
        <v>4145.273000000001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4"/>
      <c r="AC62" s="17"/>
      <c r="AD62" s="17"/>
      <c r="AE62" s="17"/>
      <c r="AF62" s="18">
        <f t="shared" ref="AF62:AN62" si="1">SUM(AF4:AF52)</f>
        <v>18557575</v>
      </c>
      <c r="AG62" s="18">
        <f t="shared" si="1"/>
        <v>3112547</v>
      </c>
      <c r="AH62" s="18">
        <f t="shared" si="1"/>
        <v>282349</v>
      </c>
      <c r="AI62" s="18">
        <f t="shared" si="1"/>
        <v>109798</v>
      </c>
      <c r="AJ62" s="18">
        <f t="shared" si="1"/>
        <v>101170</v>
      </c>
      <c r="AK62" s="18">
        <f t="shared" si="1"/>
        <v>210968</v>
      </c>
      <c r="AL62" s="18">
        <f t="shared" si="1"/>
        <v>104782</v>
      </c>
      <c r="AM62" s="18">
        <f t="shared" si="1"/>
        <v>217300</v>
      </c>
      <c r="AN62" s="18">
        <f t="shared" si="1"/>
        <v>322082</v>
      </c>
      <c r="AO62" s="17"/>
      <c r="AP62" s="17"/>
      <c r="AQ62" s="4"/>
      <c r="AR62" s="18">
        <f t="shared" ref="AR62:AW62" si="2">SUM(AR4:AR52)</f>
        <v>1037983</v>
      </c>
      <c r="AS62" s="18">
        <f t="shared" si="2"/>
        <v>729100</v>
      </c>
      <c r="AT62" s="18">
        <f t="shared" si="2"/>
        <v>32217310</v>
      </c>
      <c r="AU62" s="18">
        <f t="shared" si="2"/>
        <v>907207</v>
      </c>
      <c r="AV62" s="18">
        <f t="shared" si="2"/>
        <v>401440</v>
      </c>
      <c r="AW62" s="18">
        <f t="shared" si="2"/>
        <v>17050745</v>
      </c>
      <c r="AX62" s="17"/>
      <c r="AY62" s="17"/>
      <c r="AZ62" s="17"/>
      <c r="BA62" s="18">
        <f t="shared" ref="BA62:BS62" si="3">SUM(BA4:BA52)</f>
        <v>889</v>
      </c>
      <c r="BB62" s="18">
        <f t="shared" si="3"/>
        <v>25832</v>
      </c>
      <c r="BC62" s="18">
        <f t="shared" si="3"/>
        <v>31465</v>
      </c>
      <c r="BD62" s="18">
        <f t="shared" si="3"/>
        <v>243086</v>
      </c>
      <c r="BE62" s="18">
        <f t="shared" si="3"/>
        <v>301272</v>
      </c>
      <c r="BF62" s="18">
        <f t="shared" si="3"/>
        <v>4647</v>
      </c>
      <c r="BG62" s="18">
        <f t="shared" si="3"/>
        <v>1532</v>
      </c>
      <c r="BH62" s="18">
        <f t="shared" si="3"/>
        <v>6345</v>
      </c>
      <c r="BI62" s="18">
        <f t="shared" si="3"/>
        <v>96026</v>
      </c>
      <c r="BJ62" s="18">
        <f t="shared" si="3"/>
        <v>108550</v>
      </c>
      <c r="BK62" s="18">
        <f t="shared" si="3"/>
        <v>101179</v>
      </c>
      <c r="BL62" s="18">
        <f t="shared" si="3"/>
        <v>225814</v>
      </c>
      <c r="BM62" s="18">
        <f t="shared" si="3"/>
        <v>343300</v>
      </c>
      <c r="BN62" s="18">
        <f t="shared" si="3"/>
        <v>2793942</v>
      </c>
      <c r="BO62" s="18">
        <f t="shared" si="3"/>
        <v>3464235</v>
      </c>
      <c r="BP62" s="18">
        <f t="shared" si="3"/>
        <v>4105334</v>
      </c>
      <c r="BQ62" s="18">
        <f t="shared" si="3"/>
        <v>538638</v>
      </c>
      <c r="BR62" s="18">
        <f t="shared" si="3"/>
        <v>374015</v>
      </c>
      <c r="BS62" s="18">
        <f t="shared" si="3"/>
        <v>1067364</v>
      </c>
      <c r="BT62" s="4"/>
      <c r="BU62" s="22">
        <f t="shared" ref="BU62:CB62" si="4">SUM(BU4:BU52)</f>
        <v>75785939</v>
      </c>
      <c r="BV62" s="22">
        <f t="shared" si="4"/>
        <v>180888458</v>
      </c>
      <c r="BW62" s="22">
        <f t="shared" si="4"/>
        <v>1526402</v>
      </c>
      <c r="BX62" s="22">
        <f t="shared" si="4"/>
        <v>62753843</v>
      </c>
      <c r="BY62" s="22">
        <f t="shared" si="4"/>
        <v>313956779</v>
      </c>
      <c r="BZ62" s="22">
        <f t="shared" si="4"/>
        <v>634911421</v>
      </c>
      <c r="CA62" s="22">
        <f t="shared" si="4"/>
        <v>76919003</v>
      </c>
      <c r="CB62" s="22">
        <f t="shared" si="4"/>
        <v>186441807</v>
      </c>
      <c r="CC62" s="4"/>
      <c r="CD62" s="18">
        <f t="shared" ref="CD62:CU62" si="5">SUM(CD4:CD52)</f>
        <v>20557</v>
      </c>
      <c r="CE62" s="18">
        <f t="shared" si="5"/>
        <v>78660</v>
      </c>
      <c r="CF62" s="18">
        <f t="shared" si="5"/>
        <v>238619</v>
      </c>
      <c r="CG62" s="18">
        <f t="shared" si="5"/>
        <v>853082</v>
      </c>
      <c r="CH62" s="18">
        <f t="shared" si="5"/>
        <v>153330</v>
      </c>
      <c r="CI62" s="18">
        <f t="shared" si="5"/>
        <v>1245031</v>
      </c>
      <c r="CJ62" s="18">
        <f t="shared" si="5"/>
        <v>164653</v>
      </c>
      <c r="CK62" s="18">
        <f t="shared" si="5"/>
        <v>636280</v>
      </c>
      <c r="CL62" s="18">
        <f t="shared" si="5"/>
        <v>72257</v>
      </c>
      <c r="CM62" s="18">
        <f t="shared" si="5"/>
        <v>873190</v>
      </c>
      <c r="CN62" s="18">
        <f t="shared" si="5"/>
        <v>48029</v>
      </c>
      <c r="CO62" s="18">
        <f t="shared" si="5"/>
        <v>59346</v>
      </c>
      <c r="CP62" s="18">
        <f t="shared" si="5"/>
        <v>1352406</v>
      </c>
      <c r="CQ62" s="18">
        <f t="shared" si="5"/>
        <v>40575</v>
      </c>
      <c r="CR62" s="18">
        <f t="shared" si="5"/>
        <v>52763</v>
      </c>
      <c r="CS62" s="18">
        <f t="shared" si="5"/>
        <v>966528</v>
      </c>
      <c r="CT62" s="18">
        <f t="shared" si="5"/>
        <v>140163</v>
      </c>
      <c r="CU62" s="18">
        <f t="shared" si="5"/>
        <v>69891</v>
      </c>
    </row>
    <row r="63" spans="1:99">
      <c r="A63" s="16" t="s">
        <v>161</v>
      </c>
      <c r="B63" s="4"/>
      <c r="C63" s="18">
        <f>SUM(C53:C61)</f>
        <v>44</v>
      </c>
      <c r="D63" s="17"/>
      <c r="E63" s="18">
        <f>SUM(E53:E61)</f>
        <v>709</v>
      </c>
      <c r="F63" s="18">
        <f>SUM(F53:F61)</f>
        <v>18758</v>
      </c>
      <c r="G63" s="18">
        <f>SUM(G53:G61)</f>
        <v>1573</v>
      </c>
      <c r="H63" s="17"/>
      <c r="I63" s="17"/>
      <c r="J63" s="4"/>
      <c r="K63" s="18">
        <f t="shared" ref="K63:P63" si="6">SUM(K53:K61)</f>
        <v>343</v>
      </c>
      <c r="L63" s="18">
        <f t="shared" si="6"/>
        <v>36.5</v>
      </c>
      <c r="M63" s="18">
        <f t="shared" si="6"/>
        <v>415.8</v>
      </c>
      <c r="N63" s="18">
        <f t="shared" si="6"/>
        <v>31.7</v>
      </c>
      <c r="O63" s="18">
        <f t="shared" si="6"/>
        <v>23.299999999999997</v>
      </c>
      <c r="P63" s="18">
        <f t="shared" si="6"/>
        <v>850.30000000000007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4"/>
      <c r="AC63" s="17"/>
      <c r="AD63" s="17"/>
      <c r="AE63" s="17"/>
      <c r="AF63" s="18">
        <f t="shared" ref="AF63:AN63" si="7">SUM(AF53:AF61)</f>
        <v>3344653</v>
      </c>
      <c r="AG63" s="18">
        <f t="shared" si="7"/>
        <v>627424</v>
      </c>
      <c r="AH63" s="18">
        <f t="shared" si="7"/>
        <v>12324</v>
      </c>
      <c r="AI63" s="18">
        <f t="shared" si="7"/>
        <v>19033</v>
      </c>
      <c r="AJ63" s="18">
        <f t="shared" si="7"/>
        <v>23791</v>
      </c>
      <c r="AK63" s="18">
        <f t="shared" si="7"/>
        <v>42824</v>
      </c>
      <c r="AL63" s="18">
        <f t="shared" si="7"/>
        <v>17912</v>
      </c>
      <c r="AM63" s="18">
        <f t="shared" si="7"/>
        <v>23842</v>
      </c>
      <c r="AN63" s="18">
        <f t="shared" si="7"/>
        <v>41754</v>
      </c>
      <c r="AO63" s="17"/>
      <c r="AP63" s="17"/>
      <c r="AQ63" s="4"/>
      <c r="AR63" s="18">
        <f t="shared" ref="AR63:AW63" si="8">SUM(AR53:AR61)</f>
        <v>171786</v>
      </c>
      <c r="AS63" s="18">
        <f t="shared" si="8"/>
        <v>103493</v>
      </c>
      <c r="AT63" s="18">
        <f t="shared" si="8"/>
        <v>9726354</v>
      </c>
      <c r="AU63" s="18">
        <f t="shared" si="8"/>
        <v>73441</v>
      </c>
      <c r="AV63" s="18">
        <f t="shared" si="8"/>
        <v>27732</v>
      </c>
      <c r="AW63" s="18">
        <f t="shared" si="8"/>
        <v>1843584</v>
      </c>
      <c r="AX63" s="17"/>
      <c r="AY63" s="17"/>
      <c r="AZ63" s="17"/>
      <c r="BA63" s="18">
        <f t="shared" ref="BA63:BS63" si="9">SUM(BA53:BA61)</f>
        <v>332</v>
      </c>
      <c r="BB63" s="18">
        <f t="shared" si="9"/>
        <v>11142</v>
      </c>
      <c r="BC63" s="18">
        <f t="shared" si="9"/>
        <v>1666</v>
      </c>
      <c r="BD63" s="18">
        <f t="shared" si="9"/>
        <v>119788</v>
      </c>
      <c r="BE63" s="18">
        <f t="shared" si="9"/>
        <v>132928</v>
      </c>
      <c r="BF63" s="18">
        <f t="shared" si="9"/>
        <v>1193</v>
      </c>
      <c r="BG63" s="18">
        <f t="shared" si="9"/>
        <v>925</v>
      </c>
      <c r="BH63" s="18">
        <f t="shared" si="9"/>
        <v>130</v>
      </c>
      <c r="BI63" s="18">
        <f t="shared" si="9"/>
        <v>5589</v>
      </c>
      <c r="BJ63" s="18">
        <f t="shared" si="9"/>
        <v>7837</v>
      </c>
      <c r="BK63" s="18">
        <f t="shared" si="9"/>
        <v>27992</v>
      </c>
      <c r="BL63" s="18">
        <f t="shared" si="9"/>
        <v>76960</v>
      </c>
      <c r="BM63" s="18">
        <f t="shared" si="9"/>
        <v>78495</v>
      </c>
      <c r="BN63" s="18">
        <f t="shared" si="9"/>
        <v>754826</v>
      </c>
      <c r="BO63" s="18">
        <f t="shared" si="9"/>
        <v>938273</v>
      </c>
      <c r="BP63" s="18">
        <f t="shared" si="9"/>
        <v>1597651</v>
      </c>
      <c r="BQ63" s="18">
        <f t="shared" si="9"/>
        <v>119332</v>
      </c>
      <c r="BR63" s="18">
        <f t="shared" si="9"/>
        <v>475253</v>
      </c>
      <c r="BS63" s="18">
        <f t="shared" si="9"/>
        <v>45419</v>
      </c>
      <c r="BT63" s="4"/>
      <c r="BU63" s="22">
        <f t="shared" ref="BU63:CB63" si="10">SUM(BU53:BU61)</f>
        <v>13418193</v>
      </c>
      <c r="BV63" s="22">
        <f t="shared" si="10"/>
        <v>55024056</v>
      </c>
      <c r="BW63" s="22">
        <f t="shared" si="10"/>
        <v>238310</v>
      </c>
      <c r="BX63" s="22">
        <f t="shared" si="10"/>
        <v>9759053</v>
      </c>
      <c r="BY63" s="22">
        <f t="shared" si="10"/>
        <v>49051044</v>
      </c>
      <c r="BZ63" s="22">
        <f t="shared" si="10"/>
        <v>127490656</v>
      </c>
      <c r="CA63" s="22">
        <f t="shared" si="10"/>
        <v>9011276</v>
      </c>
      <c r="CB63" s="22">
        <f t="shared" si="10"/>
        <v>49807361</v>
      </c>
      <c r="CC63" s="4"/>
      <c r="CD63" s="18">
        <f t="shared" ref="CD63:CU63" si="11">SUM(CD53:CD61)</f>
        <v>318</v>
      </c>
      <c r="CE63" s="18">
        <f t="shared" si="11"/>
        <v>13244</v>
      </c>
      <c r="CF63" s="18">
        <f t="shared" si="11"/>
        <v>28761</v>
      </c>
      <c r="CG63" s="18">
        <f t="shared" si="11"/>
        <v>152775</v>
      </c>
      <c r="CH63" s="18">
        <f t="shared" si="11"/>
        <v>7504</v>
      </c>
      <c r="CI63" s="18">
        <f t="shared" si="11"/>
        <v>189040</v>
      </c>
      <c r="CJ63" s="18">
        <f t="shared" si="11"/>
        <v>18193</v>
      </c>
      <c r="CK63" s="18">
        <f t="shared" si="11"/>
        <v>116258</v>
      </c>
      <c r="CL63" s="18">
        <f t="shared" si="11"/>
        <v>1347</v>
      </c>
      <c r="CM63" s="18">
        <f t="shared" si="11"/>
        <v>135798</v>
      </c>
      <c r="CN63" s="18">
        <f t="shared" si="11"/>
        <v>12710</v>
      </c>
      <c r="CO63" s="18">
        <f t="shared" si="11"/>
        <v>13336</v>
      </c>
      <c r="CP63" s="18">
        <f t="shared" si="11"/>
        <v>215086</v>
      </c>
      <c r="CQ63" s="18">
        <f t="shared" si="11"/>
        <v>8320</v>
      </c>
      <c r="CR63" s="18">
        <f t="shared" si="11"/>
        <v>10189</v>
      </c>
      <c r="CS63" s="18">
        <f t="shared" si="11"/>
        <v>154307</v>
      </c>
      <c r="CT63" s="18">
        <f t="shared" si="11"/>
        <v>17434</v>
      </c>
      <c r="CU63" s="18">
        <f t="shared" si="11"/>
        <v>7102</v>
      </c>
    </row>
    <row r="64" spans="1:99">
      <c r="A64" s="25" t="s">
        <v>162</v>
      </c>
      <c r="B64" s="4"/>
      <c r="C64" s="26">
        <f>SUM(C4:C61)</f>
        <v>259</v>
      </c>
      <c r="D64" s="27"/>
      <c r="E64" s="26">
        <f>SUM(E4:E61)</f>
        <v>4051.65</v>
      </c>
      <c r="F64" s="26">
        <f>SUM(F4:F61)</f>
        <v>87423</v>
      </c>
      <c r="G64" s="26">
        <f>SUM(G4:G61)</f>
        <v>10030</v>
      </c>
      <c r="H64" s="27"/>
      <c r="I64" s="27"/>
      <c r="J64" s="4"/>
      <c r="K64" s="26">
        <f t="shared" ref="K64:P64" si="12">SUM(K4:K61)</f>
        <v>1901.62</v>
      </c>
      <c r="L64" s="26">
        <f t="shared" si="12"/>
        <v>1082.3599999999997</v>
      </c>
      <c r="M64" s="26">
        <f t="shared" si="12"/>
        <v>1675.473</v>
      </c>
      <c r="N64" s="26">
        <f t="shared" si="12"/>
        <v>269.42000000000007</v>
      </c>
      <c r="O64" s="26">
        <f t="shared" si="12"/>
        <v>66.7</v>
      </c>
      <c r="P64" s="26">
        <f t="shared" si="12"/>
        <v>4995.5730000000021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4"/>
      <c r="AC64" s="27"/>
      <c r="AD64" s="27"/>
      <c r="AE64" s="27"/>
      <c r="AF64" s="26">
        <f t="shared" ref="AF64:AN64" si="13">SUM(AF4:AF61)</f>
        <v>21902228</v>
      </c>
      <c r="AG64" s="26">
        <f t="shared" si="13"/>
        <v>3739971</v>
      </c>
      <c r="AH64" s="26">
        <f t="shared" si="13"/>
        <v>294673</v>
      </c>
      <c r="AI64" s="26">
        <f t="shared" si="13"/>
        <v>128831</v>
      </c>
      <c r="AJ64" s="26">
        <f t="shared" si="13"/>
        <v>124961</v>
      </c>
      <c r="AK64" s="26">
        <f t="shared" si="13"/>
        <v>253792</v>
      </c>
      <c r="AL64" s="26">
        <f t="shared" si="13"/>
        <v>122694</v>
      </c>
      <c r="AM64" s="26">
        <f t="shared" si="13"/>
        <v>241142</v>
      </c>
      <c r="AN64" s="26">
        <f t="shared" si="13"/>
        <v>363836</v>
      </c>
      <c r="AO64" s="27"/>
      <c r="AP64" s="27"/>
      <c r="AQ64" s="4"/>
      <c r="AR64" s="26">
        <f t="shared" ref="AR64:AW64" si="14">SUM(AR4:AR61)</f>
        <v>1209769</v>
      </c>
      <c r="AS64" s="26">
        <f t="shared" si="14"/>
        <v>832593</v>
      </c>
      <c r="AT64" s="26">
        <f t="shared" si="14"/>
        <v>41943664</v>
      </c>
      <c r="AU64" s="26">
        <f t="shared" si="14"/>
        <v>980648</v>
      </c>
      <c r="AV64" s="26">
        <f t="shared" si="14"/>
        <v>429172</v>
      </c>
      <c r="AW64" s="26">
        <f t="shared" si="14"/>
        <v>18894329</v>
      </c>
      <c r="AX64" s="27"/>
      <c r="AY64" s="27"/>
      <c r="AZ64" s="27"/>
      <c r="BA64" s="26">
        <f t="shared" ref="BA64:BS64" si="15">SUM(BA4:BA61)</f>
        <v>1221</v>
      </c>
      <c r="BB64" s="26">
        <f t="shared" si="15"/>
        <v>36974</v>
      </c>
      <c r="BC64" s="26">
        <f t="shared" si="15"/>
        <v>33131</v>
      </c>
      <c r="BD64" s="26">
        <f t="shared" si="15"/>
        <v>362874</v>
      </c>
      <c r="BE64" s="26">
        <f t="shared" si="15"/>
        <v>434200</v>
      </c>
      <c r="BF64" s="26">
        <f t="shared" si="15"/>
        <v>5840</v>
      </c>
      <c r="BG64" s="26">
        <f t="shared" si="15"/>
        <v>2457</v>
      </c>
      <c r="BH64" s="26">
        <f t="shared" si="15"/>
        <v>6475</v>
      </c>
      <c r="BI64" s="26">
        <f t="shared" si="15"/>
        <v>101615</v>
      </c>
      <c r="BJ64" s="26">
        <f t="shared" si="15"/>
        <v>116387</v>
      </c>
      <c r="BK64" s="26">
        <f t="shared" si="15"/>
        <v>129171</v>
      </c>
      <c r="BL64" s="26">
        <f t="shared" si="15"/>
        <v>302774</v>
      </c>
      <c r="BM64" s="26">
        <f t="shared" si="15"/>
        <v>421795</v>
      </c>
      <c r="BN64" s="26">
        <f t="shared" si="15"/>
        <v>3548768</v>
      </c>
      <c r="BO64" s="26">
        <f t="shared" si="15"/>
        <v>4402508</v>
      </c>
      <c r="BP64" s="26">
        <f t="shared" si="15"/>
        <v>5702985</v>
      </c>
      <c r="BQ64" s="26">
        <f t="shared" si="15"/>
        <v>657970</v>
      </c>
      <c r="BR64" s="26">
        <f t="shared" si="15"/>
        <v>849268</v>
      </c>
      <c r="BS64" s="26">
        <f t="shared" si="15"/>
        <v>1112783</v>
      </c>
      <c r="BT64" s="4"/>
      <c r="BU64" s="24"/>
      <c r="BV64" s="24"/>
      <c r="BW64" s="24"/>
      <c r="BX64" s="24"/>
      <c r="BY64" s="24"/>
      <c r="BZ64" s="24"/>
      <c r="CA64" s="24"/>
      <c r="CB64" s="24"/>
      <c r="CC64" s="4"/>
      <c r="CD64" s="26">
        <f t="shared" ref="CD64:CU64" si="16">SUM(CD4:CD61)</f>
        <v>20875</v>
      </c>
      <c r="CE64" s="26">
        <f t="shared" si="16"/>
        <v>91904</v>
      </c>
      <c r="CF64" s="26">
        <f t="shared" si="16"/>
        <v>267380</v>
      </c>
      <c r="CG64" s="26">
        <f t="shared" si="16"/>
        <v>1005857</v>
      </c>
      <c r="CH64" s="26">
        <f t="shared" si="16"/>
        <v>160834</v>
      </c>
      <c r="CI64" s="26">
        <f t="shared" si="16"/>
        <v>1434071</v>
      </c>
      <c r="CJ64" s="26">
        <f t="shared" si="16"/>
        <v>182846</v>
      </c>
      <c r="CK64" s="26">
        <f t="shared" si="16"/>
        <v>752538</v>
      </c>
      <c r="CL64" s="26">
        <f t="shared" si="16"/>
        <v>73604</v>
      </c>
      <c r="CM64" s="26">
        <f t="shared" si="16"/>
        <v>1008988</v>
      </c>
      <c r="CN64" s="26">
        <f t="shared" si="16"/>
        <v>60739</v>
      </c>
      <c r="CO64" s="26">
        <f t="shared" si="16"/>
        <v>72682</v>
      </c>
      <c r="CP64" s="26">
        <f t="shared" si="16"/>
        <v>1567492</v>
      </c>
      <c r="CQ64" s="26">
        <f t="shared" si="16"/>
        <v>48895</v>
      </c>
      <c r="CR64" s="26">
        <f t="shared" si="16"/>
        <v>62952</v>
      </c>
      <c r="CS64" s="26">
        <f t="shared" si="16"/>
        <v>1120835</v>
      </c>
      <c r="CT64" s="26">
        <f t="shared" si="16"/>
        <v>157597</v>
      </c>
      <c r="CU64" s="26">
        <f t="shared" si="16"/>
        <v>76993</v>
      </c>
    </row>
    <row r="65" spans="1:99">
      <c r="A65" s="16" t="s">
        <v>163</v>
      </c>
      <c r="B65" s="4"/>
      <c r="C65" s="28">
        <f>AVERAGE(C4:C61)</f>
        <v>5.2857142857142856</v>
      </c>
      <c r="D65" s="17"/>
      <c r="E65" s="28">
        <f>AVERAGE(E4:E61)</f>
        <v>82.686734693877554</v>
      </c>
      <c r="F65" s="28">
        <f>AVERAGE(F4:F61)</f>
        <v>1821.3125</v>
      </c>
      <c r="G65" s="28">
        <f>AVERAGE(G4:G61)</f>
        <v>208.95833333333334</v>
      </c>
      <c r="H65" s="17"/>
      <c r="I65" s="17"/>
      <c r="J65" s="4"/>
      <c r="K65" s="28">
        <f t="shared" ref="K65:P65" si="17">AVERAGE(K4:K61)</f>
        <v>38.808571428571426</v>
      </c>
      <c r="L65" s="28">
        <f t="shared" si="17"/>
        <v>22.088979591836729</v>
      </c>
      <c r="M65" s="28">
        <f t="shared" si="17"/>
        <v>34.193326530612246</v>
      </c>
      <c r="N65" s="28">
        <f t="shared" si="17"/>
        <v>5.4983673469387773</v>
      </c>
      <c r="O65" s="28">
        <f t="shared" si="17"/>
        <v>1.3895833333333334</v>
      </c>
      <c r="P65" s="28">
        <f t="shared" si="17"/>
        <v>101.95046938775515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4"/>
      <c r="AC65" s="17"/>
      <c r="AD65" s="17"/>
      <c r="AE65" s="17"/>
      <c r="AF65" s="28">
        <f t="shared" ref="AF65:AN65" si="18">AVERAGE(AF4:AF61)</f>
        <v>456296.41666666669</v>
      </c>
      <c r="AG65" s="28">
        <f t="shared" si="18"/>
        <v>83110.46666666666</v>
      </c>
      <c r="AH65" s="28">
        <f t="shared" si="18"/>
        <v>6269.6382978723404</v>
      </c>
      <c r="AI65" s="28">
        <f t="shared" si="18"/>
        <v>2629.204081632653</v>
      </c>
      <c r="AJ65" s="28">
        <f t="shared" si="18"/>
        <v>2550.2244897959185</v>
      </c>
      <c r="AK65" s="28">
        <f t="shared" si="18"/>
        <v>5179.4285714285716</v>
      </c>
      <c r="AL65" s="28">
        <f t="shared" si="18"/>
        <v>2503.9591836734694</v>
      </c>
      <c r="AM65" s="28">
        <f t="shared" si="18"/>
        <v>4921.2653061224491</v>
      </c>
      <c r="AN65" s="28">
        <f t="shared" si="18"/>
        <v>7425.2244897959181</v>
      </c>
      <c r="AO65" s="17"/>
      <c r="AP65" s="17"/>
      <c r="AQ65" s="4"/>
      <c r="AR65" s="28">
        <f t="shared" ref="AR65:AW65" si="19">AVERAGE(AR4:AR61)</f>
        <v>24689.163265306124</v>
      </c>
      <c r="AS65" s="28">
        <f t="shared" si="19"/>
        <v>16991.693877551021</v>
      </c>
      <c r="AT65" s="28">
        <f t="shared" si="19"/>
        <v>873826.33333333337</v>
      </c>
      <c r="AU65" s="28">
        <f t="shared" si="19"/>
        <v>22287.454545454544</v>
      </c>
      <c r="AV65" s="28">
        <f t="shared" si="19"/>
        <v>10218.380952380952</v>
      </c>
      <c r="AW65" s="28">
        <f t="shared" si="19"/>
        <v>609494.48387096776</v>
      </c>
      <c r="AX65" s="17"/>
      <c r="AY65" s="17"/>
      <c r="AZ65" s="17"/>
      <c r="BA65" s="28">
        <f t="shared" ref="BA65:BS65" si="20">AVERAGE(BA4:BA61)</f>
        <v>25.4375</v>
      </c>
      <c r="BB65" s="28">
        <f t="shared" si="20"/>
        <v>770.29166666666663</v>
      </c>
      <c r="BC65" s="28">
        <f t="shared" si="20"/>
        <v>690.22916666666663</v>
      </c>
      <c r="BD65" s="28">
        <f t="shared" si="20"/>
        <v>7559.875</v>
      </c>
      <c r="BE65" s="28">
        <f t="shared" si="20"/>
        <v>9045.8333333333339</v>
      </c>
      <c r="BF65" s="28">
        <f t="shared" si="20"/>
        <v>121.66666666666667</v>
      </c>
      <c r="BG65" s="28">
        <f t="shared" si="20"/>
        <v>51.1875</v>
      </c>
      <c r="BH65" s="28">
        <f t="shared" si="20"/>
        <v>134.89583333333334</v>
      </c>
      <c r="BI65" s="28">
        <f t="shared" si="20"/>
        <v>2116.9791666666665</v>
      </c>
      <c r="BJ65" s="28">
        <f t="shared" si="20"/>
        <v>2424.7291666666665</v>
      </c>
      <c r="BK65" s="28">
        <f t="shared" si="20"/>
        <v>2691.0625</v>
      </c>
      <c r="BL65" s="28">
        <f t="shared" si="20"/>
        <v>6307.791666666667</v>
      </c>
      <c r="BM65" s="28">
        <f t="shared" si="20"/>
        <v>8787.3958333333339</v>
      </c>
      <c r="BN65" s="28">
        <f t="shared" si="20"/>
        <v>73932.666666666672</v>
      </c>
      <c r="BO65" s="28">
        <f t="shared" si="20"/>
        <v>91718.916666666672</v>
      </c>
      <c r="BP65" s="28">
        <f t="shared" si="20"/>
        <v>121340.10638297872</v>
      </c>
      <c r="BQ65" s="28">
        <f t="shared" si="20"/>
        <v>13999.36170212766</v>
      </c>
      <c r="BR65" s="28">
        <f t="shared" si="20"/>
        <v>19301.545454545456</v>
      </c>
      <c r="BS65" s="28">
        <f t="shared" si="20"/>
        <v>30075.216216216217</v>
      </c>
      <c r="BT65" s="4"/>
      <c r="BU65" s="23">
        <f t="shared" ref="BU65:CB65" si="21">AVERAGE(BU4:BU61)</f>
        <v>1820492.4897959183</v>
      </c>
      <c r="BV65" s="23">
        <f t="shared" si="21"/>
        <v>4814541.1020408161</v>
      </c>
      <c r="BW65" s="23">
        <f t="shared" si="21"/>
        <v>36014.530612244896</v>
      </c>
      <c r="BX65" s="23">
        <f t="shared" si="21"/>
        <v>1479855.0204081633</v>
      </c>
      <c r="BY65" s="23">
        <f t="shared" si="21"/>
        <v>7408322.9183673467</v>
      </c>
      <c r="BZ65" s="23">
        <f t="shared" si="21"/>
        <v>15559226.06122449</v>
      </c>
      <c r="CA65" s="23">
        <f t="shared" si="21"/>
        <v>1828303.8085106383</v>
      </c>
      <c r="CB65" s="23">
        <f t="shared" si="21"/>
        <v>4821411.5918367347</v>
      </c>
      <c r="CC65" s="4"/>
      <c r="CD65" s="28">
        <f t="shared" ref="CD65:CU65" si="22">AVERAGE(CD4:CD61)</f>
        <v>444.14893617021278</v>
      </c>
      <c r="CE65" s="28">
        <f t="shared" si="22"/>
        <v>1997.9130434782608</v>
      </c>
      <c r="CF65" s="28">
        <f t="shared" si="22"/>
        <v>5570.416666666667</v>
      </c>
      <c r="CG65" s="28">
        <f t="shared" si="22"/>
        <v>20955.354166666668</v>
      </c>
      <c r="CH65" s="28">
        <f t="shared" si="22"/>
        <v>3350.7083333333335</v>
      </c>
      <c r="CI65" s="28">
        <f t="shared" si="22"/>
        <v>29876.479166666668</v>
      </c>
      <c r="CJ65" s="28">
        <f t="shared" si="22"/>
        <v>3809.2916666666665</v>
      </c>
      <c r="CK65" s="28">
        <f t="shared" si="22"/>
        <v>15677.875</v>
      </c>
      <c r="CL65" s="28">
        <f t="shared" si="22"/>
        <v>1533.4166666666667</v>
      </c>
      <c r="CM65" s="28">
        <f t="shared" si="22"/>
        <v>21020.583333333332</v>
      </c>
      <c r="CN65" s="28">
        <f t="shared" si="22"/>
        <v>1265.3958333333333</v>
      </c>
      <c r="CO65" s="28">
        <f t="shared" si="22"/>
        <v>1514.2083333333333</v>
      </c>
      <c r="CP65" s="28">
        <f t="shared" si="22"/>
        <v>31989.632653061224</v>
      </c>
      <c r="CQ65" s="28">
        <f t="shared" si="22"/>
        <v>1018.6458333333334</v>
      </c>
      <c r="CR65" s="28">
        <f t="shared" si="22"/>
        <v>1311.5</v>
      </c>
      <c r="CS65" s="28">
        <f t="shared" si="22"/>
        <v>22874.183673469386</v>
      </c>
      <c r="CT65" s="28">
        <f t="shared" si="22"/>
        <v>3283.2708333333335</v>
      </c>
      <c r="CU65" s="28">
        <f t="shared" si="22"/>
        <v>1604.0208333333333</v>
      </c>
    </row>
    <row r="66" spans="1:99">
      <c r="A66" s="16" t="s">
        <v>164</v>
      </c>
      <c r="B66" s="4"/>
      <c r="C66" s="28">
        <f>STDEVP(C4:C61)</f>
        <v>3.8597874531732272</v>
      </c>
      <c r="D66" s="17"/>
      <c r="E66" s="28">
        <f>STDEVP(E4:E61)</f>
        <v>17.704296652226017</v>
      </c>
      <c r="F66" s="28">
        <f>STDEVP(F4:F61)</f>
        <v>1183.876227980393</v>
      </c>
      <c r="G66" s="28">
        <f>STDEVP(G4:G61)</f>
        <v>133.78511351126559</v>
      </c>
      <c r="H66" s="17"/>
      <c r="I66" s="17"/>
      <c r="J66" s="4"/>
      <c r="K66" s="28">
        <f t="shared" ref="K66:P66" si="23">STDEVP(K4:K61)</f>
        <v>21.688463311547153</v>
      </c>
      <c r="L66" s="28">
        <f t="shared" si="23"/>
        <v>20.548960075469925</v>
      </c>
      <c r="M66" s="28">
        <f t="shared" si="23"/>
        <v>28.269192197252728</v>
      </c>
      <c r="N66" s="28">
        <f t="shared" si="23"/>
        <v>4.8926564492474167</v>
      </c>
      <c r="O66" s="28">
        <f t="shared" si="23"/>
        <v>3.0992767693537076</v>
      </c>
      <c r="P66" s="28">
        <f t="shared" si="23"/>
        <v>63.164578086624637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4"/>
      <c r="AC66" s="17"/>
      <c r="AD66" s="17"/>
      <c r="AE66" s="17"/>
      <c r="AF66" s="28">
        <f t="shared" ref="AF66:AN66" si="24">STDEVP(AF4:AF61)</f>
        <v>336025.71712028439</v>
      </c>
      <c r="AG66" s="28">
        <f t="shared" si="24"/>
        <v>141366.65175754068</v>
      </c>
      <c r="AH66" s="28">
        <f t="shared" si="24"/>
        <v>6960.1227839057483</v>
      </c>
      <c r="AI66" s="28">
        <f t="shared" si="24"/>
        <v>2797.627785045182</v>
      </c>
      <c r="AJ66" s="28">
        <f t="shared" si="24"/>
        <v>3029.0724738185363</v>
      </c>
      <c r="AK66" s="28">
        <f t="shared" si="24"/>
        <v>4902.2635088501802</v>
      </c>
      <c r="AL66" s="28">
        <f t="shared" si="24"/>
        <v>2695.0205781591676</v>
      </c>
      <c r="AM66" s="28">
        <f t="shared" si="24"/>
        <v>5193.0167818869604</v>
      </c>
      <c r="AN66" s="28">
        <f t="shared" si="24"/>
        <v>6821.1482912211213</v>
      </c>
      <c r="AO66" s="17"/>
      <c r="AP66" s="17"/>
      <c r="AQ66" s="4"/>
      <c r="AR66" s="28">
        <f t="shared" ref="AR66:AW66" si="25">STDEVP(AR4:AR61)</f>
        <v>21611.177565539154</v>
      </c>
      <c r="AS66" s="28">
        <f t="shared" si="25"/>
        <v>21675.394405190757</v>
      </c>
      <c r="AT66" s="28">
        <f t="shared" si="25"/>
        <v>659242.09415975469</v>
      </c>
      <c r="AU66" s="28">
        <f t="shared" si="25"/>
        <v>27888.243479722732</v>
      </c>
      <c r="AV66" s="28">
        <f t="shared" si="25"/>
        <v>14056.093853781138</v>
      </c>
      <c r="AW66" s="28">
        <f t="shared" si="25"/>
        <v>515329.15079618216</v>
      </c>
      <c r="AX66" s="17"/>
      <c r="AY66" s="17"/>
      <c r="AZ66" s="17"/>
      <c r="BA66" s="28">
        <f t="shared" ref="BA66:BS66" si="26">STDEVP(BA4:BA61)</f>
        <v>26.38410684010357</v>
      </c>
      <c r="BB66" s="28">
        <f t="shared" si="26"/>
        <v>2090.6351004572484</v>
      </c>
      <c r="BC66" s="28">
        <f t="shared" si="26"/>
        <v>1534.1429643232859</v>
      </c>
      <c r="BD66" s="28">
        <f t="shared" si="26"/>
        <v>16982.76333966418</v>
      </c>
      <c r="BE66" s="28">
        <f t="shared" si="26"/>
        <v>17634.744951767487</v>
      </c>
      <c r="BF66" s="28">
        <f t="shared" si="26"/>
        <v>170.9655585848279</v>
      </c>
      <c r="BG66" s="28">
        <f t="shared" si="26"/>
        <v>163.94163802122793</v>
      </c>
      <c r="BH66" s="28">
        <f t="shared" si="26"/>
        <v>375.63530848768579</v>
      </c>
      <c r="BI66" s="28">
        <f t="shared" si="26"/>
        <v>4696.3593767299481</v>
      </c>
      <c r="BJ66" s="28">
        <f t="shared" si="26"/>
        <v>4712.6917898177871</v>
      </c>
      <c r="BK66" s="28">
        <f t="shared" si="26"/>
        <v>2556.2865515418553</v>
      </c>
      <c r="BL66" s="28">
        <f t="shared" si="26"/>
        <v>10329.867799166836</v>
      </c>
      <c r="BM66" s="28">
        <f t="shared" si="26"/>
        <v>2331.5904598540969</v>
      </c>
      <c r="BN66" s="28">
        <f t="shared" si="26"/>
        <v>30041.714462513988</v>
      </c>
      <c r="BO66" s="28">
        <f t="shared" si="26"/>
        <v>34038.648886127303</v>
      </c>
      <c r="BP66" s="28">
        <f t="shared" si="26"/>
        <v>116431.42393705387</v>
      </c>
      <c r="BQ66" s="28">
        <f t="shared" si="26"/>
        <v>19950.397528621394</v>
      </c>
      <c r="BR66" s="28">
        <f t="shared" si="26"/>
        <v>60935.903141764291</v>
      </c>
      <c r="BS66" s="28">
        <f t="shared" si="26"/>
        <v>52216.299867945418</v>
      </c>
      <c r="BT66" s="4"/>
      <c r="BU66" s="23">
        <f t="shared" ref="BU66:CB66" si="27">STDEVP(BU4:BU61)</f>
        <v>1432705.156313906</v>
      </c>
      <c r="BV66" s="23">
        <f t="shared" si="27"/>
        <v>3635898.8429727894</v>
      </c>
      <c r="BW66" s="23">
        <f t="shared" si="27"/>
        <v>50153.669229150342</v>
      </c>
      <c r="BX66" s="23">
        <f t="shared" si="27"/>
        <v>1335820.2741937866</v>
      </c>
      <c r="BY66" s="23">
        <f t="shared" si="27"/>
        <v>4828406.9780630413</v>
      </c>
      <c r="BZ66" s="23">
        <f t="shared" si="27"/>
        <v>10445225.435632663</v>
      </c>
      <c r="CA66" s="23">
        <f t="shared" si="27"/>
        <v>7981991.8921470158</v>
      </c>
      <c r="CB66" s="23">
        <f t="shared" si="27"/>
        <v>3379900.7248366242</v>
      </c>
      <c r="CC66" s="4"/>
      <c r="CD66" s="28">
        <f t="shared" ref="CD66:CU66" si="28">STDEVP(CD4:CD61)</f>
        <v>636.3456166074094</v>
      </c>
      <c r="CE66" s="28">
        <f t="shared" si="28"/>
        <v>4032.1610444141165</v>
      </c>
      <c r="CF66" s="28">
        <f t="shared" si="28"/>
        <v>3922.3684481516466</v>
      </c>
      <c r="CG66" s="28">
        <f t="shared" si="28"/>
        <v>10604.447756895814</v>
      </c>
      <c r="CH66" s="28">
        <f t="shared" si="28"/>
        <v>7648.5010621862302</v>
      </c>
      <c r="CI66" s="28">
        <f t="shared" si="28"/>
        <v>15629.780947214178</v>
      </c>
      <c r="CJ66" s="28">
        <f t="shared" si="28"/>
        <v>2650.7502158063144</v>
      </c>
      <c r="CK66" s="28">
        <f t="shared" si="28"/>
        <v>8612.7746246128481</v>
      </c>
      <c r="CL66" s="28">
        <f t="shared" si="28"/>
        <v>3819.4169157593792</v>
      </c>
      <c r="CM66" s="28">
        <f t="shared" si="28"/>
        <v>11481.276614618642</v>
      </c>
      <c r="CN66" s="28">
        <f t="shared" si="28"/>
        <v>1084.2954267553835</v>
      </c>
      <c r="CO66" s="28">
        <f t="shared" si="28"/>
        <v>1004.4312851545507</v>
      </c>
      <c r="CP66" s="28">
        <f t="shared" si="28"/>
        <v>17438.434805833382</v>
      </c>
      <c r="CQ66" s="28">
        <f t="shared" si="28"/>
        <v>724.58535526601156</v>
      </c>
      <c r="CR66" s="28">
        <f t="shared" si="28"/>
        <v>871.01090693515425</v>
      </c>
      <c r="CS66" s="28">
        <f t="shared" si="28"/>
        <v>13022.109288176121</v>
      </c>
      <c r="CT66" s="28">
        <f t="shared" si="28"/>
        <v>5120.5303751157107</v>
      </c>
      <c r="CU66" s="28">
        <f t="shared" si="28"/>
        <v>2298.509530558003</v>
      </c>
    </row>
    <row r="67" spans="1:99">
      <c r="A67" s="16" t="s">
        <v>165</v>
      </c>
      <c r="B67" s="4"/>
      <c r="C67" s="28">
        <f>MEDIAN(C4:C61)</f>
        <v>4</v>
      </c>
      <c r="D67" s="17"/>
      <c r="E67" s="28">
        <f>MEDIAN(E4:E61)</f>
        <v>81</v>
      </c>
      <c r="F67" s="28">
        <f>MEDIAN(F4:F61)</f>
        <v>1518</v>
      </c>
      <c r="G67" s="28">
        <f>MEDIAN(G4:G61)</f>
        <v>193</v>
      </c>
      <c r="H67" s="17"/>
      <c r="I67" s="17"/>
      <c r="J67" s="4"/>
      <c r="K67" s="28">
        <f t="shared" ref="K67:P67" si="29">MEDIAN(K4:K61)</f>
        <v>37.6</v>
      </c>
      <c r="L67" s="28">
        <f t="shared" si="29"/>
        <v>17.2</v>
      </c>
      <c r="M67" s="28">
        <f t="shared" si="29"/>
        <v>25.6</v>
      </c>
      <c r="N67" s="28">
        <f t="shared" si="29"/>
        <v>4</v>
      </c>
      <c r="O67" s="28">
        <f t="shared" si="29"/>
        <v>0</v>
      </c>
      <c r="P67" s="28">
        <f t="shared" si="29"/>
        <v>89.1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4"/>
      <c r="AC67" s="17"/>
      <c r="AD67" s="17"/>
      <c r="AE67" s="17"/>
      <c r="AF67" s="28">
        <f t="shared" ref="AF67:AN67" si="30">MEDIAN(AF4:AF61)</f>
        <v>392136</v>
      </c>
      <c r="AG67" s="28">
        <f t="shared" si="30"/>
        <v>33060</v>
      </c>
      <c r="AH67" s="28">
        <f t="shared" si="30"/>
        <v>3842</v>
      </c>
      <c r="AI67" s="28">
        <f t="shared" si="30"/>
        <v>1552</v>
      </c>
      <c r="AJ67" s="28">
        <f t="shared" si="30"/>
        <v>1874</v>
      </c>
      <c r="AK67" s="28">
        <f t="shared" si="30"/>
        <v>3957</v>
      </c>
      <c r="AL67" s="28">
        <f t="shared" si="30"/>
        <v>1481</v>
      </c>
      <c r="AM67" s="28">
        <f t="shared" si="30"/>
        <v>3217</v>
      </c>
      <c r="AN67" s="28">
        <f t="shared" si="30"/>
        <v>5390</v>
      </c>
      <c r="AO67" s="17"/>
      <c r="AP67" s="17"/>
      <c r="AQ67" s="4"/>
      <c r="AR67" s="28">
        <f t="shared" ref="AR67:AW67" si="31">MEDIAN(AR4:AR61)</f>
        <v>17794</v>
      </c>
      <c r="AS67" s="28">
        <f t="shared" si="31"/>
        <v>11886</v>
      </c>
      <c r="AT67" s="28">
        <f t="shared" si="31"/>
        <v>672058</v>
      </c>
      <c r="AU67" s="28">
        <f t="shared" si="31"/>
        <v>13173</v>
      </c>
      <c r="AV67" s="28">
        <f t="shared" si="31"/>
        <v>3151</v>
      </c>
      <c r="AW67" s="28">
        <f t="shared" si="31"/>
        <v>474610</v>
      </c>
      <c r="AX67" s="17"/>
      <c r="AY67" s="17"/>
      <c r="AZ67" s="17"/>
      <c r="BA67" s="28">
        <f t="shared" ref="BA67:BS67" si="32">MEDIAN(BA4:BA61)</f>
        <v>18</v>
      </c>
      <c r="BB67" s="28">
        <f t="shared" si="32"/>
        <v>42.5</v>
      </c>
      <c r="BC67" s="28">
        <f t="shared" si="32"/>
        <v>86.5</v>
      </c>
      <c r="BD67" s="28">
        <f t="shared" si="32"/>
        <v>621</v>
      </c>
      <c r="BE67" s="28">
        <f t="shared" si="32"/>
        <v>1626.5</v>
      </c>
      <c r="BF67" s="28">
        <f t="shared" si="32"/>
        <v>61.5</v>
      </c>
      <c r="BG67" s="28">
        <f t="shared" si="32"/>
        <v>3</v>
      </c>
      <c r="BH67" s="28">
        <f t="shared" si="32"/>
        <v>0</v>
      </c>
      <c r="BI67" s="28">
        <f t="shared" si="32"/>
        <v>0</v>
      </c>
      <c r="BJ67" s="28">
        <f t="shared" si="32"/>
        <v>174</v>
      </c>
      <c r="BK67" s="28">
        <f t="shared" si="32"/>
        <v>1954.5</v>
      </c>
      <c r="BL67" s="28">
        <f t="shared" si="32"/>
        <v>980.5</v>
      </c>
      <c r="BM67" s="28">
        <f t="shared" si="32"/>
        <v>8945</v>
      </c>
      <c r="BN67" s="28">
        <f t="shared" si="32"/>
        <v>76884</v>
      </c>
      <c r="BO67" s="28">
        <f t="shared" si="32"/>
        <v>93654.5</v>
      </c>
      <c r="BP67" s="28">
        <f t="shared" si="32"/>
        <v>85618</v>
      </c>
      <c r="BQ67" s="28">
        <f t="shared" si="32"/>
        <v>6617</v>
      </c>
      <c r="BR67" s="28">
        <f t="shared" si="32"/>
        <v>391.5</v>
      </c>
      <c r="BS67" s="28">
        <f t="shared" si="32"/>
        <v>21</v>
      </c>
      <c r="BT67" s="4"/>
      <c r="BU67" s="23">
        <f t="shared" ref="BU67:CB67" si="33">MEDIAN(BU4:BU61)</f>
        <v>1280838</v>
      </c>
      <c r="BV67" s="23">
        <f t="shared" si="33"/>
        <v>4252580</v>
      </c>
      <c r="BW67" s="23">
        <f t="shared" si="33"/>
        <v>12018</v>
      </c>
      <c r="BX67" s="23">
        <f t="shared" si="33"/>
        <v>1093549</v>
      </c>
      <c r="BY67" s="23">
        <f t="shared" si="33"/>
        <v>6332106</v>
      </c>
      <c r="BZ67" s="23">
        <f t="shared" si="33"/>
        <v>13287130</v>
      </c>
      <c r="CA67" s="23">
        <f t="shared" si="33"/>
        <v>0</v>
      </c>
      <c r="CB67" s="23">
        <f t="shared" si="33"/>
        <v>3841087</v>
      </c>
      <c r="CC67" s="4"/>
      <c r="CD67" s="28">
        <f t="shared" ref="CD67:CU67" si="34">MEDIAN(CD4:CD61)</f>
        <v>170</v>
      </c>
      <c r="CE67" s="28">
        <f t="shared" si="34"/>
        <v>335.5</v>
      </c>
      <c r="CF67" s="28">
        <f t="shared" si="34"/>
        <v>4656.5</v>
      </c>
      <c r="CG67" s="28">
        <f t="shared" si="34"/>
        <v>18873.5</v>
      </c>
      <c r="CH67" s="28">
        <f t="shared" si="34"/>
        <v>775.5</v>
      </c>
      <c r="CI67" s="28">
        <f t="shared" si="34"/>
        <v>26349.5</v>
      </c>
      <c r="CJ67" s="28">
        <f t="shared" si="34"/>
        <v>3081</v>
      </c>
      <c r="CK67" s="28">
        <f t="shared" si="34"/>
        <v>14926.5</v>
      </c>
      <c r="CL67" s="28">
        <f t="shared" si="34"/>
        <v>394.5</v>
      </c>
      <c r="CM67" s="28">
        <f t="shared" si="34"/>
        <v>18869.5</v>
      </c>
      <c r="CN67" s="28">
        <f t="shared" si="34"/>
        <v>1004.5</v>
      </c>
      <c r="CO67" s="28">
        <f t="shared" si="34"/>
        <v>1204</v>
      </c>
      <c r="CP67" s="28">
        <f t="shared" si="34"/>
        <v>27076</v>
      </c>
      <c r="CQ67" s="28">
        <f t="shared" si="34"/>
        <v>913.5</v>
      </c>
      <c r="CR67" s="28">
        <f t="shared" si="34"/>
        <v>1098.5</v>
      </c>
      <c r="CS67" s="28">
        <f t="shared" si="34"/>
        <v>21724</v>
      </c>
      <c r="CT67" s="28">
        <f t="shared" si="34"/>
        <v>1219</v>
      </c>
      <c r="CU67" s="28">
        <f t="shared" si="34"/>
        <v>644</v>
      </c>
    </row>
    <row r="68" spans="1:99">
      <c r="A68" s="16" t="s">
        <v>166</v>
      </c>
      <c r="B68" s="4"/>
      <c r="C68" s="28">
        <f>PERCENTILE((C4:C61),0.25)</f>
        <v>3</v>
      </c>
      <c r="D68" s="17"/>
      <c r="E68" s="28">
        <f>PERCENTILE((E4:E61),0.25)</f>
        <v>76.5</v>
      </c>
      <c r="F68" s="28">
        <f>PERCENTILE((F4:F61),0.25)</f>
        <v>913</v>
      </c>
      <c r="G68" s="28">
        <f>PERCENTILE((G4:G61),0.25)</f>
        <v>115.75</v>
      </c>
      <c r="H68" s="17"/>
      <c r="I68" s="17"/>
      <c r="J68" s="4"/>
      <c r="K68" s="28">
        <f t="shared" ref="K68:P68" si="35">PERCENTILE((K4:K61),0.25)</f>
        <v>23.6</v>
      </c>
      <c r="L68" s="28">
        <f t="shared" si="35"/>
        <v>5</v>
      </c>
      <c r="M68" s="28">
        <f t="shared" si="35"/>
        <v>13.5</v>
      </c>
      <c r="N68" s="28">
        <f t="shared" si="35"/>
        <v>1.5</v>
      </c>
      <c r="O68" s="28">
        <f t="shared" si="35"/>
        <v>0</v>
      </c>
      <c r="P68" s="28">
        <f t="shared" si="35"/>
        <v>52.9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4"/>
      <c r="AC68" s="17"/>
      <c r="AD68" s="17"/>
      <c r="AE68" s="17"/>
      <c r="AF68" s="28">
        <f t="shared" ref="AF68:AN68" si="36">PERCENTILE((AF4:AF61),0.25)</f>
        <v>222681.75</v>
      </c>
      <c r="AG68" s="28">
        <f t="shared" si="36"/>
        <v>12782</v>
      </c>
      <c r="AH68" s="28">
        <f t="shared" si="36"/>
        <v>1379</v>
      </c>
      <c r="AI68" s="28">
        <f t="shared" si="36"/>
        <v>848</v>
      </c>
      <c r="AJ68" s="28">
        <f t="shared" si="36"/>
        <v>613</v>
      </c>
      <c r="AK68" s="28">
        <f t="shared" si="36"/>
        <v>1537</v>
      </c>
      <c r="AL68" s="28">
        <f t="shared" si="36"/>
        <v>595</v>
      </c>
      <c r="AM68" s="28">
        <f t="shared" si="36"/>
        <v>1772</v>
      </c>
      <c r="AN68" s="28">
        <f t="shared" si="36"/>
        <v>2414</v>
      </c>
      <c r="AO68" s="17"/>
      <c r="AP68" s="17"/>
      <c r="AQ68" s="4"/>
      <c r="AR68" s="28">
        <f t="shared" ref="AR68:AW68" si="37">PERCENTILE((AR4:AR61),0.25)</f>
        <v>11186</v>
      </c>
      <c r="AS68" s="28">
        <f t="shared" si="37"/>
        <v>4003</v>
      </c>
      <c r="AT68" s="28">
        <f t="shared" si="37"/>
        <v>378264.75</v>
      </c>
      <c r="AU68" s="28">
        <f t="shared" si="37"/>
        <v>6057.25</v>
      </c>
      <c r="AV68" s="28">
        <f t="shared" si="37"/>
        <v>667.75</v>
      </c>
      <c r="AW68" s="28">
        <f t="shared" si="37"/>
        <v>324821</v>
      </c>
      <c r="AX68" s="17"/>
      <c r="AY68" s="17"/>
      <c r="AZ68" s="17"/>
      <c r="BA68" s="28">
        <f t="shared" ref="BA68:BS68" si="38">PERCENTILE((BA4:BA61),0.25)</f>
        <v>7.75</v>
      </c>
      <c r="BB68" s="28">
        <f t="shared" si="38"/>
        <v>15</v>
      </c>
      <c r="BC68" s="28">
        <f t="shared" si="38"/>
        <v>6.75</v>
      </c>
      <c r="BD68" s="28">
        <f t="shared" si="38"/>
        <v>7</v>
      </c>
      <c r="BE68" s="28">
        <f t="shared" si="38"/>
        <v>332.75</v>
      </c>
      <c r="BF68" s="28">
        <f t="shared" si="38"/>
        <v>25.75</v>
      </c>
      <c r="BG68" s="28">
        <f t="shared" si="38"/>
        <v>0</v>
      </c>
      <c r="BH68" s="28">
        <f t="shared" si="38"/>
        <v>0</v>
      </c>
      <c r="BI68" s="28">
        <f t="shared" si="38"/>
        <v>0</v>
      </c>
      <c r="BJ68" s="28">
        <f t="shared" si="38"/>
        <v>60.75</v>
      </c>
      <c r="BK68" s="28">
        <f t="shared" si="38"/>
        <v>873.5</v>
      </c>
      <c r="BL68" s="28">
        <f t="shared" si="38"/>
        <v>287.75</v>
      </c>
      <c r="BM68" s="28">
        <f t="shared" si="38"/>
        <v>7666.75</v>
      </c>
      <c r="BN68" s="28">
        <f t="shared" si="38"/>
        <v>56290.25</v>
      </c>
      <c r="BO68" s="28">
        <f t="shared" si="38"/>
        <v>69505.5</v>
      </c>
      <c r="BP68" s="28">
        <f t="shared" si="38"/>
        <v>33441.5</v>
      </c>
      <c r="BQ68" s="28">
        <f t="shared" si="38"/>
        <v>2268</v>
      </c>
      <c r="BR68" s="28">
        <f t="shared" si="38"/>
        <v>3.25</v>
      </c>
      <c r="BS68" s="28">
        <f t="shared" si="38"/>
        <v>0</v>
      </c>
      <c r="BT68" s="4"/>
      <c r="BU68" s="23">
        <f t="shared" ref="BU68:CB68" si="39">PERCENTILE((BU4:BU61),0.25)</f>
        <v>738523</v>
      </c>
      <c r="BV68" s="23">
        <f t="shared" si="39"/>
        <v>2285962</v>
      </c>
      <c r="BW68" s="23">
        <f t="shared" si="39"/>
        <v>2774</v>
      </c>
      <c r="BX68" s="23">
        <f t="shared" si="39"/>
        <v>474000</v>
      </c>
      <c r="BY68" s="23">
        <f t="shared" si="39"/>
        <v>3614830</v>
      </c>
      <c r="BZ68" s="23">
        <f t="shared" si="39"/>
        <v>7573832</v>
      </c>
      <c r="CA68" s="23">
        <f t="shared" si="39"/>
        <v>0</v>
      </c>
      <c r="CB68" s="23">
        <f t="shared" si="39"/>
        <v>2169083</v>
      </c>
      <c r="CC68" s="4"/>
      <c r="CD68" s="28">
        <f t="shared" ref="CD68:CU68" si="40">PERCENTILE((CD4:CD61),0.25)</f>
        <v>75</v>
      </c>
      <c r="CE68" s="28">
        <f t="shared" si="40"/>
        <v>117.25</v>
      </c>
      <c r="CF68" s="28">
        <f t="shared" si="40"/>
        <v>2861</v>
      </c>
      <c r="CG68" s="28">
        <f t="shared" si="40"/>
        <v>13781.5</v>
      </c>
      <c r="CH68" s="28">
        <f t="shared" si="40"/>
        <v>559.25</v>
      </c>
      <c r="CI68" s="28">
        <f t="shared" si="40"/>
        <v>18768.5</v>
      </c>
      <c r="CJ68" s="28">
        <f t="shared" si="40"/>
        <v>2108</v>
      </c>
      <c r="CK68" s="28">
        <f t="shared" si="40"/>
        <v>8676</v>
      </c>
      <c r="CL68" s="28">
        <f t="shared" si="40"/>
        <v>197</v>
      </c>
      <c r="CM68" s="28">
        <f t="shared" si="40"/>
        <v>12840.25</v>
      </c>
      <c r="CN68" s="28">
        <f t="shared" si="40"/>
        <v>542.75</v>
      </c>
      <c r="CO68" s="28">
        <f t="shared" si="40"/>
        <v>778.75</v>
      </c>
      <c r="CP68" s="28">
        <f t="shared" si="40"/>
        <v>20602</v>
      </c>
      <c r="CQ68" s="28">
        <f t="shared" si="40"/>
        <v>496.25</v>
      </c>
      <c r="CR68" s="28">
        <f t="shared" si="40"/>
        <v>666.75</v>
      </c>
      <c r="CS68" s="28">
        <f t="shared" si="40"/>
        <v>14001</v>
      </c>
      <c r="CT68" s="28">
        <f t="shared" si="40"/>
        <v>102</v>
      </c>
      <c r="CU68" s="28">
        <f t="shared" si="40"/>
        <v>43</v>
      </c>
    </row>
    <row r="69" spans="1:99">
      <c r="A69" s="16" t="s">
        <v>167</v>
      </c>
      <c r="B69" s="4"/>
      <c r="C69" s="28">
        <f>PERCENTILE((C4:C61),0.75)</f>
        <v>6</v>
      </c>
      <c r="D69" s="17"/>
      <c r="E69" s="28">
        <f>PERCENTILE((E4:E61),0.75)</f>
        <v>86.25</v>
      </c>
      <c r="F69" s="28">
        <f>PERCENTILE((F4:F61),0.75)</f>
        <v>2528.25</v>
      </c>
      <c r="G69" s="28">
        <f>PERCENTILE((G4:G61),0.75)</f>
        <v>286</v>
      </c>
      <c r="H69" s="17"/>
      <c r="I69" s="17"/>
      <c r="J69" s="4"/>
      <c r="K69" s="28">
        <f t="shared" ref="K69:P69" si="41">PERCENTILE((K4:K61),0.75)</f>
        <v>50.8</v>
      </c>
      <c r="L69" s="28">
        <f t="shared" si="41"/>
        <v>26.9</v>
      </c>
      <c r="M69" s="28">
        <f t="shared" si="41"/>
        <v>47</v>
      </c>
      <c r="N69" s="28">
        <f t="shared" si="41"/>
        <v>8.9</v>
      </c>
      <c r="O69" s="28">
        <f t="shared" si="41"/>
        <v>0.5</v>
      </c>
      <c r="P69" s="28">
        <f t="shared" si="41"/>
        <v>124.2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4"/>
      <c r="AC69" s="17"/>
      <c r="AD69" s="17"/>
      <c r="AE69" s="17"/>
      <c r="AF69" s="28">
        <f t="shared" ref="AF69:AN69" si="42">PERCENTILE((AF4:AF61),0.75)</f>
        <v>574977.5</v>
      </c>
      <c r="AG69" s="28">
        <f t="shared" si="42"/>
        <v>67941</v>
      </c>
      <c r="AH69" s="28">
        <f t="shared" si="42"/>
        <v>8497</v>
      </c>
      <c r="AI69" s="28">
        <f t="shared" si="42"/>
        <v>3523</v>
      </c>
      <c r="AJ69" s="28">
        <f t="shared" si="42"/>
        <v>3264</v>
      </c>
      <c r="AK69" s="28">
        <f t="shared" si="42"/>
        <v>7194</v>
      </c>
      <c r="AL69" s="28">
        <f t="shared" si="42"/>
        <v>3344</v>
      </c>
      <c r="AM69" s="28">
        <f t="shared" si="42"/>
        <v>6027</v>
      </c>
      <c r="AN69" s="28">
        <f t="shared" si="42"/>
        <v>9371</v>
      </c>
      <c r="AO69" s="17"/>
      <c r="AP69" s="17"/>
      <c r="AQ69" s="4"/>
      <c r="AR69" s="28">
        <f t="shared" ref="AR69:AW69" si="43">PERCENTILE((AR4:AR61),0.75)</f>
        <v>31453</v>
      </c>
      <c r="AS69" s="28">
        <f t="shared" si="43"/>
        <v>20675</v>
      </c>
      <c r="AT69" s="28">
        <f t="shared" si="43"/>
        <v>1098708.25</v>
      </c>
      <c r="AU69" s="28">
        <f t="shared" si="43"/>
        <v>31304</v>
      </c>
      <c r="AV69" s="28">
        <f t="shared" si="43"/>
        <v>13121.5</v>
      </c>
      <c r="AW69" s="28">
        <f t="shared" si="43"/>
        <v>680544.5</v>
      </c>
      <c r="AX69" s="17"/>
      <c r="AY69" s="17"/>
      <c r="AZ69" s="17"/>
      <c r="BA69" s="28">
        <f t="shared" ref="BA69:BS69" si="44">PERCENTILE((BA4:BA61),0.75)</f>
        <v>33.25</v>
      </c>
      <c r="BB69" s="28">
        <f t="shared" si="44"/>
        <v>124</v>
      </c>
      <c r="BC69" s="28">
        <f t="shared" si="44"/>
        <v>658</v>
      </c>
      <c r="BD69" s="28">
        <f t="shared" si="44"/>
        <v>6827.25</v>
      </c>
      <c r="BE69" s="28">
        <f t="shared" si="44"/>
        <v>8145</v>
      </c>
      <c r="BF69" s="28">
        <f t="shared" si="44"/>
        <v>121</v>
      </c>
      <c r="BG69" s="28">
        <f t="shared" si="44"/>
        <v>20.5</v>
      </c>
      <c r="BH69" s="28">
        <f t="shared" si="44"/>
        <v>16</v>
      </c>
      <c r="BI69" s="28">
        <f t="shared" si="44"/>
        <v>731.25</v>
      </c>
      <c r="BJ69" s="28">
        <f t="shared" si="44"/>
        <v>1321.25</v>
      </c>
      <c r="BK69" s="28">
        <f t="shared" si="44"/>
        <v>3685</v>
      </c>
      <c r="BL69" s="28">
        <f t="shared" si="44"/>
        <v>9615.25</v>
      </c>
      <c r="BM69" s="28">
        <f t="shared" si="44"/>
        <v>9748</v>
      </c>
      <c r="BN69" s="28">
        <f t="shared" si="44"/>
        <v>91030.5</v>
      </c>
      <c r="BO69" s="28">
        <f t="shared" si="44"/>
        <v>108451.75</v>
      </c>
      <c r="BP69" s="28">
        <f t="shared" si="44"/>
        <v>169901.5</v>
      </c>
      <c r="BQ69" s="28">
        <f t="shared" si="44"/>
        <v>12988</v>
      </c>
      <c r="BR69" s="28">
        <f t="shared" si="44"/>
        <v>9986.5</v>
      </c>
      <c r="BS69" s="28">
        <f t="shared" si="44"/>
        <v>30273</v>
      </c>
      <c r="BT69" s="4"/>
      <c r="BU69" s="23">
        <f t="shared" ref="BU69:CB69" si="45">PERCENTILE((BU4:BU61),0.75)</f>
        <v>2753869</v>
      </c>
      <c r="BV69" s="23">
        <f t="shared" si="45"/>
        <v>6468068</v>
      </c>
      <c r="BW69" s="23">
        <f t="shared" si="45"/>
        <v>61091</v>
      </c>
      <c r="BX69" s="23">
        <f t="shared" si="45"/>
        <v>1835760</v>
      </c>
      <c r="BY69" s="23">
        <f t="shared" si="45"/>
        <v>9580028</v>
      </c>
      <c r="BZ69" s="23">
        <f t="shared" si="45"/>
        <v>20797832</v>
      </c>
      <c r="CA69" s="23">
        <f t="shared" si="45"/>
        <v>304456</v>
      </c>
      <c r="CB69" s="23">
        <f t="shared" si="45"/>
        <v>6520050</v>
      </c>
      <c r="CC69" s="4"/>
      <c r="CD69" s="28">
        <f t="shared" ref="CD69:CU69" si="46">PERCENTILE((CD4:CD61),0.75)</f>
        <v>446</v>
      </c>
      <c r="CE69" s="28">
        <f t="shared" si="46"/>
        <v>1932.75</v>
      </c>
      <c r="CF69" s="28">
        <f t="shared" si="46"/>
        <v>6974.25</v>
      </c>
      <c r="CG69" s="28">
        <f t="shared" si="46"/>
        <v>29827.75</v>
      </c>
      <c r="CH69" s="28">
        <f t="shared" si="46"/>
        <v>1480.25</v>
      </c>
      <c r="CI69" s="28">
        <f t="shared" si="46"/>
        <v>39376.5</v>
      </c>
      <c r="CJ69" s="28">
        <f t="shared" si="46"/>
        <v>4566.75</v>
      </c>
      <c r="CK69" s="28">
        <f t="shared" si="46"/>
        <v>21229.75</v>
      </c>
      <c r="CL69" s="28">
        <f t="shared" si="46"/>
        <v>645</v>
      </c>
      <c r="CM69" s="28">
        <f t="shared" si="46"/>
        <v>29088.5</v>
      </c>
      <c r="CN69" s="28">
        <f t="shared" si="46"/>
        <v>1416.5</v>
      </c>
      <c r="CO69" s="28">
        <f t="shared" si="46"/>
        <v>1880.5</v>
      </c>
      <c r="CP69" s="28">
        <f t="shared" si="46"/>
        <v>41275</v>
      </c>
      <c r="CQ69" s="28">
        <f t="shared" si="46"/>
        <v>1256.25</v>
      </c>
      <c r="CR69" s="28">
        <f t="shared" si="46"/>
        <v>1620.75</v>
      </c>
      <c r="CS69" s="28">
        <f t="shared" si="46"/>
        <v>30413</v>
      </c>
      <c r="CT69" s="28">
        <f t="shared" si="46"/>
        <v>3889.5</v>
      </c>
      <c r="CU69" s="28">
        <f t="shared" si="46"/>
        <v>1858.5</v>
      </c>
    </row>
    <row r="70" spans="1:99">
      <c r="A70" s="16" t="s">
        <v>168</v>
      </c>
      <c r="B70" s="4"/>
      <c r="C70" s="18">
        <f>COUNTIF(C4:C61,"&lt;&gt;")-COUNTIF(C4:C61,"CP")-COUNTIF(C4:C61,"NU")-COUNTIF(C4:C61,"In Progress")</f>
        <v>49</v>
      </c>
      <c r="D70" s="17"/>
      <c r="E70" s="18">
        <f>COUNTIF(E4:E61,"&lt;&gt;")-COUNTIF(E4:E61,"CP")-COUNTIF(E4:E61,"NU")-COUNTIF(E4:E61,"In Progress")</f>
        <v>49</v>
      </c>
      <c r="F70" s="18">
        <f>COUNTIF(F4:F61,"&lt;&gt;")-COUNTIF(F4:F61,"CP")-COUNTIF(F4:F61,"NU")-COUNTIF(F4:F61,"In Progress")</f>
        <v>48</v>
      </c>
      <c r="G70" s="18">
        <f>COUNTIF(G4:G61,"&lt;&gt;")-COUNTIF(G4:G61,"CP")-COUNTIF(G4:G61,"NU")-COUNTIF(G4:G61,"In Progress")</f>
        <v>48</v>
      </c>
      <c r="H70" s="17"/>
      <c r="I70" s="17"/>
      <c r="J70" s="4"/>
      <c r="K70" s="18">
        <f t="shared" ref="K70:P70" si="47">COUNTIF(K4:K61,"&lt;&gt;")-COUNTIF(K4:K61,"CP")-COUNTIF(K4:K61,"NU")-COUNTIF(K4:K61,"In Progress")</f>
        <v>49</v>
      </c>
      <c r="L70" s="18">
        <f t="shared" si="47"/>
        <v>49</v>
      </c>
      <c r="M70" s="18">
        <f t="shared" si="47"/>
        <v>49</v>
      </c>
      <c r="N70" s="18">
        <f t="shared" si="47"/>
        <v>49</v>
      </c>
      <c r="O70" s="18">
        <f t="shared" si="47"/>
        <v>48</v>
      </c>
      <c r="P70" s="18">
        <f t="shared" si="47"/>
        <v>49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4"/>
      <c r="AC70" s="17"/>
      <c r="AD70" s="17"/>
      <c r="AE70" s="17"/>
      <c r="AF70" s="18">
        <f t="shared" ref="AF70:AN70" si="48">COUNTIF(AF4:AF61,"&lt;&gt;")-COUNTIF(AF4:AF61,"CP")-COUNTIF(AF4:AF61,"NU")-COUNTIF(AF4:AF61,"In Progress")</f>
        <v>48</v>
      </c>
      <c r="AG70" s="18">
        <f t="shared" si="48"/>
        <v>45</v>
      </c>
      <c r="AH70" s="18">
        <f t="shared" si="48"/>
        <v>47</v>
      </c>
      <c r="AI70" s="18">
        <f t="shared" si="48"/>
        <v>49</v>
      </c>
      <c r="AJ70" s="18">
        <f t="shared" si="48"/>
        <v>49</v>
      </c>
      <c r="AK70" s="18">
        <f t="shared" si="48"/>
        <v>49</v>
      </c>
      <c r="AL70" s="18">
        <f t="shared" si="48"/>
        <v>49</v>
      </c>
      <c r="AM70" s="18">
        <f t="shared" si="48"/>
        <v>49</v>
      </c>
      <c r="AN70" s="18">
        <f t="shared" si="48"/>
        <v>49</v>
      </c>
      <c r="AO70" s="17"/>
      <c r="AP70" s="17"/>
      <c r="AQ70" s="4"/>
      <c r="AR70" s="18">
        <f t="shared" ref="AR70:AW70" si="49">COUNTIF(AR4:AR61,"&lt;&gt;")-COUNTIF(AR4:AR61,"CP")-COUNTIF(AR4:AR61,"NU")-COUNTIF(AR4:AR61,"In Progress")</f>
        <v>49</v>
      </c>
      <c r="AS70" s="18">
        <f t="shared" si="49"/>
        <v>49</v>
      </c>
      <c r="AT70" s="18">
        <f t="shared" si="49"/>
        <v>48</v>
      </c>
      <c r="AU70" s="18">
        <f t="shared" si="49"/>
        <v>44</v>
      </c>
      <c r="AV70" s="18">
        <f t="shared" si="49"/>
        <v>42</v>
      </c>
      <c r="AW70" s="18">
        <f t="shared" si="49"/>
        <v>31</v>
      </c>
      <c r="AX70" s="17"/>
      <c r="AY70" s="17"/>
      <c r="AZ70" s="17"/>
      <c r="BA70" s="18">
        <f t="shared" ref="BA70:BS70" si="50">COUNTIF(BA4:BA61,"&lt;&gt;")-COUNTIF(BA4:BA61,"CP")-COUNTIF(BA4:BA61,"NU")-COUNTIF(BA4:BA61,"In Progress")</f>
        <v>48</v>
      </c>
      <c r="BB70" s="18">
        <f t="shared" si="50"/>
        <v>48</v>
      </c>
      <c r="BC70" s="18">
        <f t="shared" si="50"/>
        <v>48</v>
      </c>
      <c r="BD70" s="18">
        <f t="shared" si="50"/>
        <v>48</v>
      </c>
      <c r="BE70" s="18">
        <f t="shared" si="50"/>
        <v>48</v>
      </c>
      <c r="BF70" s="18">
        <f t="shared" si="50"/>
        <v>48</v>
      </c>
      <c r="BG70" s="18">
        <f t="shared" si="50"/>
        <v>48</v>
      </c>
      <c r="BH70" s="18">
        <f t="shared" si="50"/>
        <v>48</v>
      </c>
      <c r="BI70" s="18">
        <f t="shared" si="50"/>
        <v>48</v>
      </c>
      <c r="BJ70" s="18">
        <f t="shared" si="50"/>
        <v>48</v>
      </c>
      <c r="BK70" s="18">
        <f t="shared" si="50"/>
        <v>48</v>
      </c>
      <c r="BL70" s="18">
        <f t="shared" si="50"/>
        <v>48</v>
      </c>
      <c r="BM70" s="18">
        <f t="shared" si="50"/>
        <v>48</v>
      </c>
      <c r="BN70" s="18">
        <f t="shared" si="50"/>
        <v>48</v>
      </c>
      <c r="BO70" s="18">
        <f t="shared" si="50"/>
        <v>48</v>
      </c>
      <c r="BP70" s="18">
        <f t="shared" si="50"/>
        <v>47</v>
      </c>
      <c r="BQ70" s="18">
        <f t="shared" si="50"/>
        <v>47</v>
      </c>
      <c r="BR70" s="18">
        <f t="shared" si="50"/>
        <v>44</v>
      </c>
      <c r="BS70" s="18">
        <f t="shared" si="50"/>
        <v>37</v>
      </c>
      <c r="BT70" s="4"/>
      <c r="BU70" s="18">
        <f t="shared" ref="BU70:CB70" si="51">COUNTIF(BU4:BU61,"&lt;&gt;")-COUNTIF(BU4:BU61,"CP")-COUNTIF(BU4:BU61,"NU")-COUNTIF(BU4:BU61,"In Progress")</f>
        <v>49</v>
      </c>
      <c r="BV70" s="18">
        <f t="shared" si="51"/>
        <v>49</v>
      </c>
      <c r="BW70" s="18">
        <f t="shared" si="51"/>
        <v>49</v>
      </c>
      <c r="BX70" s="18">
        <f t="shared" si="51"/>
        <v>49</v>
      </c>
      <c r="BY70" s="18">
        <f t="shared" si="51"/>
        <v>49</v>
      </c>
      <c r="BZ70" s="18">
        <f t="shared" si="51"/>
        <v>49</v>
      </c>
      <c r="CA70" s="18">
        <f t="shared" si="51"/>
        <v>47</v>
      </c>
      <c r="CB70" s="18">
        <f t="shared" si="51"/>
        <v>49</v>
      </c>
      <c r="CC70" s="4"/>
      <c r="CD70" s="18">
        <f t="shared" ref="CD70:CU70" si="52">COUNTIF(CD4:CD61,"&lt;&gt;")-COUNTIF(CD4:CD61,"CP")-COUNTIF(CD4:CD61,"NU")-COUNTIF(CD4:CD61,"In Progress")</f>
        <v>47</v>
      </c>
      <c r="CE70" s="18">
        <f t="shared" si="52"/>
        <v>46</v>
      </c>
      <c r="CF70" s="18">
        <f t="shared" si="52"/>
        <v>48</v>
      </c>
      <c r="CG70" s="18">
        <f t="shared" si="52"/>
        <v>48</v>
      </c>
      <c r="CH70" s="18">
        <f t="shared" si="52"/>
        <v>48</v>
      </c>
      <c r="CI70" s="18">
        <f t="shared" si="52"/>
        <v>48</v>
      </c>
      <c r="CJ70" s="18">
        <f t="shared" si="52"/>
        <v>48</v>
      </c>
      <c r="CK70" s="18">
        <f t="shared" si="52"/>
        <v>48</v>
      </c>
      <c r="CL70" s="18">
        <f t="shared" si="52"/>
        <v>48</v>
      </c>
      <c r="CM70" s="18">
        <f t="shared" si="52"/>
        <v>48</v>
      </c>
      <c r="CN70" s="18">
        <f t="shared" si="52"/>
        <v>48</v>
      </c>
      <c r="CO70" s="18">
        <f t="shared" si="52"/>
        <v>48</v>
      </c>
      <c r="CP70" s="18">
        <f t="shared" si="52"/>
        <v>49</v>
      </c>
      <c r="CQ70" s="18">
        <f t="shared" si="52"/>
        <v>48</v>
      </c>
      <c r="CR70" s="18">
        <f t="shared" si="52"/>
        <v>48</v>
      </c>
      <c r="CS70" s="18">
        <f t="shared" si="52"/>
        <v>49</v>
      </c>
      <c r="CT70" s="18">
        <f t="shared" si="52"/>
        <v>48</v>
      </c>
      <c r="CU70" s="18">
        <f t="shared" si="52"/>
        <v>48</v>
      </c>
    </row>
  </sheetData>
  <mergeCells count="6">
    <mergeCell ref="BU1:CB1"/>
    <mergeCell ref="CD1:CU1"/>
    <mergeCell ref="C1:I1"/>
    <mergeCell ref="K1:AA1"/>
    <mergeCell ref="AC1:AP1"/>
    <mergeCell ref="AR1:BS1"/>
  </mergeCells>
  <phoneticPr fontId="7" type="noConversion"/>
  <printOptions gridLines="1" gridLinesSet="0"/>
  <pageMargins left="0.75" right="0.75" top="1" bottom="1" header="0.5" footer="0.5"/>
  <pageSetup paperSize="9" scale="72" fitToWidth="0" fitToHeight="0" orientation="landscape" r:id="rId1"/>
  <headerFooter alignWithMargins="0">
    <oddFooter>&amp;LPrinted &amp;D&amp;RPage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CAUL 2010</vt:lpstr>
      <vt:lpstr>'CAUL 2010'!Print_Titles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u9508250</cp:lastModifiedBy>
  <cp:lastPrinted>2012-01-10T04:12:13Z</cp:lastPrinted>
  <dcterms:created xsi:type="dcterms:W3CDTF">2012-01-10T04:11:07Z</dcterms:created>
  <dcterms:modified xsi:type="dcterms:W3CDTF">2012-01-10T04:12:34Z</dcterms:modified>
</cp:coreProperties>
</file>