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harts/chart4.xml" ContentType="application/vnd.openxmlformats-officedocument.drawingml.chart+xml"/>
  <Override PartName="/xl/charts/chart3.xml" ContentType="application/vnd.openxmlformats-officedocument.drawingml.chart+xml"/>
  <Override PartName="/xl/charts/chart2.xml" ContentType="application/vnd.openxmlformats-officedocument.drawingml.chart+xml"/>
  <Override PartName="/xl/charts/chart1.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externalLinks/_rels/externalLink1.xml.rels" ContentType="application/vnd.openxmlformats-package.relationships+xml"/>
  <Override PartName="/xl/externalLinks/externalLink1.xml" ContentType="application/vnd.openxmlformats-officedocument.spreadsheetml.externalLink+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9.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820" firstSheet="0" activeTab="0"/>
  </bookViews>
  <sheets>
    <sheet name="Core Questionnaire" sheetId="1" state="visible" r:id="rId2"/>
    <sheet name="Companion Questionnaire" sheetId="2" state="visible" r:id="rId3"/>
    <sheet name="Chile Summary" sheetId="3" state="visible" r:id="rId4"/>
    <sheet name="Nigeria Summary" sheetId="4" state="visible" r:id="rId5"/>
    <sheet name="Philippines Summary" sheetId="5" state="visible" r:id="rId6"/>
    <sheet name="Tanzania Summary" sheetId="6" state="visible" r:id="rId7"/>
    <sheet name="Zimbabwe Summary" sheetId="7" state="visible" r:id="rId8"/>
    <sheet name="Country Comparison" sheetId="8" state="visible" r:id="rId9"/>
    <sheet name="Transversal Themes" sheetId="9" state="visible" r:id="rId10"/>
    <sheet name="Transversal Themes Mappings" sheetId="10" state="visible" r:id="rId11"/>
  </sheets>
  <externalReferences>
    <externalReference r:id="rId12"/>
  </externalReferences>
  <calcPr iterateCount="100" refMode="A1" iterate="false" iterateDelta="0.0001"/>
</workbook>
</file>

<file path=xl/sharedStrings.xml><?xml version="1.0" encoding="utf-8"?>
<sst xmlns="http://schemas.openxmlformats.org/spreadsheetml/2006/main" count="3953" uniqueCount="1365">
  <si>
    <t>Theme</t>
  </si>
  <si>
    <t>1: Governance</t>
  </si>
  <si>
    <t>2: Availability</t>
  </si>
  <si>
    <t>3: Accessibility</t>
  </si>
  <si>
    <t>4: Acceptability</t>
  </si>
  <si>
    <t>5: Adaptability</t>
  </si>
  <si>
    <t>Subtheme</t>
  </si>
  <si>
    <t>1.1: International Framework</t>
  </si>
  <si>
    <t>1.2: National Law</t>
  </si>
  <si>
    <t>1.3: Plan of Action</t>
  </si>
  <si>
    <t>1.4: Monitoring and Reporting</t>
  </si>
  <si>
    <t>1.5: Data Availability</t>
  </si>
  <si>
    <t>2.1: Classrooms</t>
  </si>
  <si>
    <t>2.2: Sanitation</t>
  </si>
  <si>
    <t>2.3: Teachers</t>
  </si>
  <si>
    <t>2.4: Textbooks</t>
  </si>
  <si>
    <t>3.1: Free Education</t>
  </si>
  <si>
    <t>3.2: Discrimination</t>
  </si>
  <si>
    <t>3.3: Participation</t>
  </si>
  <si>
    <t>4.1: Aims of Education</t>
  </si>
  <si>
    <t>4.2: Learning Environment</t>
  </si>
  <si>
    <t>4.3: Learning Outcomes</t>
  </si>
  <si>
    <t>5.1: Children with Disabilities</t>
  </si>
  <si>
    <t>5.2: Children of Minorities</t>
  </si>
  <si>
    <t>5.3: Out of School Education</t>
  </si>
  <si>
    <t>Indicator</t>
  </si>
  <si>
    <t>1.1.1: Is the State party to the following United Nations treaties?</t>
  </si>
  <si>
    <t>1.1.2: Is the State party to the following UNESCO treaty?</t>
  </si>
  <si>
    <t>1.1.3: Is the State party to the following ILO conventions?</t>
  </si>
  <si>
    <t>1.1.4: Is the State party to the following Geneva conventions?</t>
  </si>
  <si>
    <t>1.1.5: Is the State party to the following regional treaties?</t>
  </si>
  <si>
    <t>1.2.1: Do national laws protect the right to education?</t>
  </si>
  <si>
    <t>1.2.2: Does the occupying power guarantee all children in their occupied territory the right to education?</t>
  </si>
  <si>
    <t>1.2.3: Do national laws protect the liberty of individuals to establish private schools?</t>
  </si>
  <si>
    <t>1.2.4: Do national laws protect the right of minorities to establish their own schools?</t>
  </si>
  <si>
    <t>1.2.5: Do national laws expressly recognize the liberty of parents to choose the religious and moral education of their children in conformity with their own convictions?</t>
  </si>
  <si>
    <t>1.3.1a: Is there a national education plan that aims to achieve free and compulsory primary education?</t>
  </si>
  <si>
    <t>1.3.1b: Are there targeted imiplmentation dates for each stage of the progressive implmentation of the plan?</t>
  </si>
  <si>
    <t>1.4.1: Are there minimum educational standards applicable to all schools, including private schools?</t>
  </si>
  <si>
    <t>1.4.2: Is there a State body responsible for monitoring the education system?</t>
  </si>
  <si>
    <t>1.4.3: How often is data on education collected nationally and made publicly available?</t>
  </si>
  <si>
    <t>1.4.4: Is education data disaggregated on the following basis?</t>
  </si>
  <si>
    <t>2.1.1: What is the pupil-classroom ratio?</t>
  </si>
  <si>
    <t>2.2.1: What is the percentage of schools with toilets?</t>
  </si>
  <si>
    <t>2.2.2: What is the percentage of schools with potable water?</t>
  </si>
  <si>
    <t>2.3.1: What is the percentage of teachers that are appropriately trained?</t>
  </si>
  <si>
    <t>2.3.2: What is the pupil-trained teacher ratio?</t>
  </si>
  <si>
    <t>2.4.1: What is the pupil-textbook ratio?</t>
  </si>
  <si>
    <t>3.1.1: Do national laws provide free and compulsory primary education?</t>
  </si>
  <si>
    <t>3.1.2: What percent of household spending was spent on primary education in 2013?</t>
  </si>
  <si>
    <t>3.2.1: Do national laws forbid discrimination on the following grounds?</t>
  </si>
  <si>
    <t>3.2.2a: Is the expulsion of girls from school because of pregnancy or for having a baby explicitly forbidden in national legislation?</t>
  </si>
  <si>
    <t>3.2.2b: In practice, are girls expelled from school because of pregnancy or for having a baby?</t>
  </si>
  <si>
    <t>3.2.3: Do migrant, refugee, or internally displaced children have to present documents stating their legal status to enroll in school?</t>
  </si>
  <si>
    <t>3.3.1: What is the gross enrollment rate?</t>
  </si>
  <si>
    <t>3.3.2: What is the net enrollment rate?</t>
  </si>
  <si>
    <t>3.3.3: What is the share of private school enrollment?</t>
  </si>
  <si>
    <t>3.3.4: What is the completion rate?</t>
  </si>
  <si>
    <t>4.1.1: Do national laws or policies direct education towards the following aims?</t>
  </si>
  <si>
    <t>4.1.2: Does the national curriculum direct education towards the following aims</t>
  </si>
  <si>
    <t>4.1.3: Does the required training for teachers include improving the skills necessary for teaching towards the full development of the following aims?</t>
  </si>
  <si>
    <t>4.1.4: Are there established mechanisms to ensure that textbooks used in both public and private schools are aligned with the curriculum guidelines provided by the Ministry of Education?</t>
  </si>
  <si>
    <t>4.1.5: Does national curriculum include the following topics?</t>
  </si>
  <si>
    <t>4.2.1: Has the national government adopted specific measure to protect children from violence and abuse in school?</t>
  </si>
  <si>
    <t>4.2.2a: Do national laws prohibit corporal punishment?</t>
  </si>
  <si>
    <t>4.2.2: Corporal punishment</t>
  </si>
  <si>
    <t>4.3.1: What percent of students received a passing score on the national assessment/exam in 2014?</t>
  </si>
  <si>
    <t>4.3.2: What is the literacy rate?</t>
  </si>
  <si>
    <t>5.1.1: Do national laws recognize the right to education for children with disabilities?</t>
  </si>
  <si>
    <t>5.1.2: Are reasonable accommodation measures available for children with disabilities in mainstream schools?</t>
  </si>
  <si>
    <t>5.2.1: Are there mobile schools for children of nomads?</t>
  </si>
  <si>
    <t>5.2.2: Do national laws provide for language of instruction to be in the child's mother tongue?</t>
  </si>
  <si>
    <t>5.2.3: What percent of students are not taught in their mother tongue?</t>
  </si>
  <si>
    <t>5.3.1: Is primary education available in retention center/camps for migrant, refugee, and internally displaced children?</t>
  </si>
  <si>
    <t>5.3.2: Is education available in prison?</t>
  </si>
  <si>
    <t>5.3.3: Do imprisoned children receive education integrated with the general education system (i.e., same curricula)?</t>
  </si>
  <si>
    <t>5.3.4: Are children prisoners-of-war given the means to pursue their educational activities?</t>
  </si>
  <si>
    <t>1.1.1a: The International Covenant of Economic, Social and Cultural Rights</t>
  </si>
  <si>
    <t>1.1.1a: Response</t>
  </si>
  <si>
    <t>1.1.1b: The Convention on the Rights of the Child</t>
  </si>
  <si>
    <t>1.1.1b: Response</t>
  </si>
  <si>
    <t>1.1.1c: The International Convention on the Elimination of All Forms of Racial Discrimination</t>
  </si>
  <si>
    <t>1.1.1c: Response</t>
  </si>
  <si>
    <t>1.1.1d: The Convention on the Rights of Persons with Disabilities</t>
  </si>
  <si>
    <t>1.1.1d: Response</t>
  </si>
  <si>
    <t>1.1.1e: The International Covention on the Protection of the Rights of All Migrants Workser and the Members of Their Families</t>
  </si>
  <si>
    <t>1.1.1e: Response</t>
  </si>
  <si>
    <t>1.1.1f: The Convention relating to the Status of Refugees</t>
  </si>
  <si>
    <t>1.1.1f: Response</t>
  </si>
  <si>
    <t>1.1.1g: The International Covenant on Civil and Political Rights</t>
  </si>
  <si>
    <t>1.1.1g: Response</t>
  </si>
  <si>
    <t>1.1.1h: The Convention on the Elimination of All Forms of Discrimination agains Women</t>
  </si>
  <si>
    <t>1.1.1h: Response</t>
  </si>
  <si>
    <t>1.1.1_percent yes</t>
  </si>
  <si>
    <t>1.1.2a: The UNESCO Convention against Discrimination in Education</t>
  </si>
  <si>
    <t>1.1.2a: Response</t>
  </si>
  <si>
    <t>1.1.3a: The ILO Minimum Age Convention</t>
  </si>
  <si>
    <t>1.1.3a: Response</t>
  </si>
  <si>
    <t>1.1.3b: The ILO Worst Forms of Child Labour Convention</t>
  </si>
  <si>
    <t>1.1.3b: Response</t>
  </si>
  <si>
    <t>1.1.3c: The ILO Indigenous and Tribal Peoples Convention</t>
  </si>
  <si>
    <t>1.1.3c: Response</t>
  </si>
  <si>
    <t>1.1.3_percent yes</t>
  </si>
  <si>
    <t>1.1.4a: The Geneva Convention III relative to the Treatment of Prisoners of War</t>
  </si>
  <si>
    <t>1.1.4a: Response</t>
  </si>
  <si>
    <t>1.1.4b: The Geneva Convention IV relative to the Protection of Civilian Persons in Time of War</t>
  </si>
  <si>
    <t>1.1.4b: Response</t>
  </si>
  <si>
    <t>1.1.4c: Protocol I to the Geneva Conventions of 12 August 1949, and relating to the Protection of Victims of International Armed Conflicts</t>
  </si>
  <si>
    <t>1.1.4c: Response</t>
  </si>
  <si>
    <t>1.1.4d: Protocol II to the Geneva Conventions of 12 August 1949, and relating to the Protection of Victims of Non-International Armed Conflicts</t>
  </si>
  <si>
    <t>1.1.4d: Response</t>
  </si>
  <si>
    <t>1.1.4_percent yes</t>
  </si>
  <si>
    <t>1.1.5a: In Africa: The African Charter on Human and Peoples' Rights</t>
  </si>
  <si>
    <t>1.1.5a: Response</t>
  </si>
  <si>
    <t>1.1.5b: In Africa: The Protocal to the African Charter on Human and Peoples' Rights on the Rights of Women in Africa</t>
  </si>
  <si>
    <t>1.1.5b: Response</t>
  </si>
  <si>
    <t>1.1.5c: In Africa: The African Charter on the Rights and Welfare of the Child</t>
  </si>
  <si>
    <t>1.1.5c: Response</t>
  </si>
  <si>
    <t>1.1.5d: In Africa: African Youth Charter</t>
  </si>
  <si>
    <t>1.1.5d: Response</t>
  </si>
  <si>
    <t>1.1.5e: In Africa: African Union Convention for the Protection and Assistance of Internally Displaced Persons in Africa</t>
  </si>
  <si>
    <t>1.1.5e: Response</t>
  </si>
  <si>
    <t>1.1.5f: In the Americas: The Charter of the Organization of American States</t>
  </si>
  <si>
    <t>1.1.5f: Response</t>
  </si>
  <si>
    <t>1.1.5g: In the Americas: The Additional Protocol to the American Convention on Human Rights, Protocol of San Salvador</t>
  </si>
  <si>
    <t>1.1.5g: Response</t>
  </si>
  <si>
    <t>1.1.5h: In Arab States: The Arab Charter on Human Rights</t>
  </si>
  <si>
    <t>1.1.5h: Response</t>
  </si>
  <si>
    <t>1.1.5i: In Europe: Protocol 1 to the European Convention for the Protection of Human Rights and Fundamental Freedoms</t>
  </si>
  <si>
    <t>1.1.5i: Response</t>
  </si>
  <si>
    <t>1.1.5j: In Europe: The Revised European Social Charter</t>
  </si>
  <si>
    <t>1.1.5j: Response</t>
  </si>
  <si>
    <t>1.1.5k: In Europe: The European Charter for Regional or Minority Languages</t>
  </si>
  <si>
    <t>1.1.5k: Response</t>
  </si>
  <si>
    <t>1.1.5l: In Europe: The Framework Convention for the Protection of National Minorities</t>
  </si>
  <si>
    <t>1.1.5l: Response</t>
  </si>
  <si>
    <t>1.1.5m: In Europe: The European Convetnion on the Legal Status of Migrant Workers</t>
  </si>
  <si>
    <t>1.1.5m: Response</t>
  </si>
  <si>
    <t>1.1.5n: In Europe: The Convention on the Recognition of Qualifications concerning Higher Education in the European Region</t>
  </si>
  <si>
    <t>1.1.5n:</t>
  </si>
  <si>
    <t>1.1.5o: In Europe: The European Union Charter of Fundamental Rights</t>
  </si>
  <si>
    <t>1.1.5o: Response</t>
  </si>
  <si>
    <t>1.1.5_percent yes</t>
  </si>
  <si>
    <t>International_Available</t>
  </si>
  <si>
    <t>International Framework_EW</t>
  </si>
  <si>
    <t>1.2.1a: Do national laws protect the right to primary education?</t>
  </si>
  <si>
    <t>1.2.1a: Response</t>
  </si>
  <si>
    <t>1.2.1b: Do national laws protect the right to secondary education?</t>
  </si>
  <si>
    <t>1.2.1b: Response</t>
  </si>
  <si>
    <t>1.2.1c: Do national laws protect the right to technical and vocational education?</t>
  </si>
  <si>
    <t>1.2.1c: Response</t>
  </si>
  <si>
    <t>1.2.1d: Do national laws protect the right to higher education/university?</t>
  </si>
  <si>
    <t>1.2.1d: Response</t>
  </si>
  <si>
    <t>1.2.2: Response</t>
  </si>
  <si>
    <t>1.2.3: Response</t>
  </si>
  <si>
    <t>1.2.4: Response</t>
  </si>
  <si>
    <t>1.2.5: Response</t>
  </si>
  <si>
    <t>National Laws_Available</t>
  </si>
  <si>
    <t>National Laws_EW</t>
  </si>
  <si>
    <t>1.3.1a: Response</t>
  </si>
  <si>
    <t>1.3.1b: Response</t>
  </si>
  <si>
    <t>Plan of Action_Available</t>
  </si>
  <si>
    <t>Plan of Action_EW</t>
  </si>
  <si>
    <t>1.4.1: Response</t>
  </si>
  <si>
    <t>1.4.2: Response</t>
  </si>
  <si>
    <t>1.4.3: Response</t>
  </si>
  <si>
    <t>1.4.4a: Race and color (ethnicity)</t>
  </si>
  <si>
    <t>1.4.4a: Response</t>
  </si>
  <si>
    <t>1.4.4b: Sex</t>
  </si>
  <si>
    <t>1.4.4b: Response</t>
  </si>
  <si>
    <t>1.4.4c: Language</t>
  </si>
  <si>
    <t>1.4.4c: Response</t>
  </si>
  <si>
    <t>1.4.4d: Religion</t>
  </si>
  <si>
    <t>1.4.4d: Response</t>
  </si>
  <si>
    <t>1.4.4e: Political or other opinion</t>
  </si>
  <si>
    <t>1.4.4e: Response</t>
  </si>
  <si>
    <t>1.4.4f: National or social origin</t>
  </si>
  <si>
    <t>1.4.4f: Response</t>
  </si>
  <si>
    <t>1.4.4g: Property</t>
  </si>
  <si>
    <t>1.4.4g: Response</t>
  </si>
  <si>
    <t>1.4.4h: Birth</t>
  </si>
  <si>
    <t>1.4.4h: Response</t>
  </si>
  <si>
    <t>1.4.4i: Sexual orientation and gender identity</t>
  </si>
  <si>
    <t>1.4.4i: Response</t>
  </si>
  <si>
    <t>1.4.4j: Disability</t>
  </si>
  <si>
    <t>1.4.4j: Response</t>
  </si>
  <si>
    <t>1.4.4k: Age</t>
  </si>
  <si>
    <t>1.4.4k: Response</t>
  </si>
  <si>
    <t>1.4.4l: Nationality</t>
  </si>
  <si>
    <t>1.4.4l: Response</t>
  </si>
  <si>
    <t>1.4.4m: Marital and family status</t>
  </si>
  <si>
    <t>1.4.4m: Response</t>
  </si>
  <si>
    <t>1.4.4n: Health Status</t>
  </si>
  <si>
    <t>1.4.4n: Response</t>
  </si>
  <si>
    <t>1.4.4o: Place of residence</t>
  </si>
  <si>
    <t>1.4.4o: Response</t>
  </si>
  <si>
    <t>1.4.4p: Economic and social situation</t>
  </si>
  <si>
    <t>1.4.4p: Response</t>
  </si>
  <si>
    <t>1.4.4_percent yes</t>
  </si>
  <si>
    <t>M &amp; R_Available</t>
  </si>
  <si>
    <t>M &amp; R_EW</t>
  </si>
  <si>
    <t>2.1.1: What is the pupil-classroom ratio for primary schools in 2014?</t>
  </si>
  <si>
    <t>2.1.1: Response</t>
  </si>
  <si>
    <t>2.1.1_year</t>
  </si>
  <si>
    <t>Classrooms_Available</t>
  </si>
  <si>
    <t>Classrooms_EW</t>
  </si>
  <si>
    <t>2.2.1: What is the percentage of primary schools with toilets in 2014?</t>
  </si>
  <si>
    <t>2.2.1: Response</t>
  </si>
  <si>
    <t>2.2.1_year</t>
  </si>
  <si>
    <t>2.2.2: What is the percentage of primary schools with potable water in 2014?</t>
  </si>
  <si>
    <t>2.2.2: Response</t>
  </si>
  <si>
    <t>2.2.2_year</t>
  </si>
  <si>
    <t>Sanitation_Available</t>
  </si>
  <si>
    <t>Sanitation_EW</t>
  </si>
  <si>
    <t>2.3.1: What is the percentage of primary school teachers in 2014 that were appropriately trained?</t>
  </si>
  <si>
    <t>2.3.1: Response</t>
  </si>
  <si>
    <t>2.3.1_year</t>
  </si>
  <si>
    <t>2.3.2: What is the pupil-trained teacher ratio for primary schools in 2014?</t>
  </si>
  <si>
    <t>2.3.2: Response</t>
  </si>
  <si>
    <t>2.3.2_year</t>
  </si>
  <si>
    <t>Teachers_Available</t>
  </si>
  <si>
    <t>Teachers_EW</t>
  </si>
  <si>
    <t>2.4.1: What is the pupil-textbook ratio for primary schools in 2014?</t>
  </si>
  <si>
    <t>2.4.1:Response</t>
  </si>
  <si>
    <t>2.4.1_year</t>
  </si>
  <si>
    <t>Textbooks_Available</t>
  </si>
  <si>
    <t>Textbooks_EW</t>
  </si>
  <si>
    <t>3.1.1: Response</t>
  </si>
  <si>
    <t>3.1.2: Response</t>
  </si>
  <si>
    <t>3.1.2_year</t>
  </si>
  <si>
    <t>Free Education_Available</t>
  </si>
  <si>
    <t>Free Education_EW</t>
  </si>
  <si>
    <t>3.2.1a: Race and color (ethnicity)</t>
  </si>
  <si>
    <t>3.2.1a: Response</t>
  </si>
  <si>
    <t>3.2.1b: Sex</t>
  </si>
  <si>
    <t>3.2.1b: Response</t>
  </si>
  <si>
    <t>3.2.1c: Language</t>
  </si>
  <si>
    <t>3.2.1c: Response</t>
  </si>
  <si>
    <t>3.2.1d: Religion</t>
  </si>
  <si>
    <t>3.2.1d: Response</t>
  </si>
  <si>
    <t>3.2.1e: Political or other opinion</t>
  </si>
  <si>
    <t>3.2.1e: Response</t>
  </si>
  <si>
    <t>3.2.1f: National or social origin?</t>
  </si>
  <si>
    <t>3.2.1f: Response</t>
  </si>
  <si>
    <t>3.2.1g: Property</t>
  </si>
  <si>
    <t>3.2.1g: Response</t>
  </si>
  <si>
    <t>3.2.1h: Birth</t>
  </si>
  <si>
    <t>3.2.1h: Response</t>
  </si>
  <si>
    <t>3.2.1i: Sexual orientation and gender identity</t>
  </si>
  <si>
    <t>3.2.1i: Response</t>
  </si>
  <si>
    <t>3.2.1j: Disability</t>
  </si>
  <si>
    <t>3.2.1j: Response</t>
  </si>
  <si>
    <t>3.2.1k: Age</t>
  </si>
  <si>
    <t>3.2.1k: Response</t>
  </si>
  <si>
    <t>3.2.1l: Nationality</t>
  </si>
  <si>
    <t>3.2.1l: Response</t>
  </si>
  <si>
    <t>3.2.1m: Marital and family status</t>
  </si>
  <si>
    <t>3.2.1m: Response</t>
  </si>
  <si>
    <t>3.2.1n: Health status</t>
  </si>
  <si>
    <t>3.2.1n: Response</t>
  </si>
  <si>
    <t>3.2.1o: Place of Residence</t>
  </si>
  <si>
    <t>3.2.1o: Response</t>
  </si>
  <si>
    <t>3.2.1p: Economic and social situation</t>
  </si>
  <si>
    <t>3.2.1p: Response</t>
  </si>
  <si>
    <t>3.2.1_percent</t>
  </si>
  <si>
    <t>3.2.2a: Response</t>
  </si>
  <si>
    <t>3.2.2b: Response</t>
  </si>
  <si>
    <t>3.2.3: Response</t>
  </si>
  <si>
    <t>Discrimination_Available</t>
  </si>
  <si>
    <t>Discrimination_EW</t>
  </si>
  <si>
    <t>3.3.1aa: Primary schools - overall</t>
  </si>
  <si>
    <t>3.3.1aa: Response</t>
  </si>
  <si>
    <t>3.3.1ab: Primary schools - males</t>
  </si>
  <si>
    <t>3.3.1ab: Response</t>
  </si>
  <si>
    <t>3.3.1ac: Primary schools - females</t>
  </si>
  <si>
    <t>3.3.1ac: Response</t>
  </si>
  <si>
    <t>3.3.1ad: Primary schools - urban</t>
  </si>
  <si>
    <t>3.3.1ad: Response</t>
  </si>
  <si>
    <t>3.3.1ae: Primary schools - rural</t>
  </si>
  <si>
    <t>3.3.1ae: Response</t>
  </si>
  <si>
    <t>3.3.1af: Primary schools - Q1</t>
  </si>
  <si>
    <t>3.3.1af: Response</t>
  </si>
  <si>
    <t>3.3.1ag: Primary schools - Q2</t>
  </si>
  <si>
    <t>3.3.1ag: Response</t>
  </si>
  <si>
    <t>3.3.1ah: Primary schools - Q3</t>
  </si>
  <si>
    <t>3.3.1ah: Response</t>
  </si>
  <si>
    <t>3.3.1ai: Primary schools - Q4</t>
  </si>
  <si>
    <t>3.3.1ai: Response</t>
  </si>
  <si>
    <t>3.3.1aj: Primary schools - Q5</t>
  </si>
  <si>
    <t>3.3.1aj: Response</t>
  </si>
  <si>
    <t>3.3.1ak: Primary schools - disability</t>
  </si>
  <si>
    <t>3.3.1ak: Response</t>
  </si>
  <si>
    <t>3.3.1a_gp</t>
  </si>
  <si>
    <t>3.3.1a_gp_ad</t>
  </si>
  <si>
    <t>3.3.1a_resp</t>
  </si>
  <si>
    <t>3.3.1a_resp_ad</t>
  </si>
  <si>
    <t>3.3.1a_inc_hmp</t>
  </si>
  <si>
    <t>3.3.1a_inc_hmp_ad</t>
  </si>
  <si>
    <t>3.3.1a_inc_mlp</t>
  </si>
  <si>
    <t>3.3.1a_inc_mlp_ad</t>
  </si>
  <si>
    <t>3.3.1a_disp</t>
  </si>
  <si>
    <t>3.3.1a_disp_ad</t>
  </si>
  <si>
    <t>3.3.1ba: Secondary schools - overall</t>
  </si>
  <si>
    <t>3.3.1ba: Response</t>
  </si>
  <si>
    <t>3.3.1bb: Secondary schools - males</t>
  </si>
  <si>
    <t>3.3.1bb: Response</t>
  </si>
  <si>
    <t>3.3.1bc: Secondary schools - females</t>
  </si>
  <si>
    <t>3.3.1bc: Response</t>
  </si>
  <si>
    <t>3.3.1bd: Secondary schools - urban</t>
  </si>
  <si>
    <t>3.3.1bd: Response</t>
  </si>
  <si>
    <t>3.3.1be: Secondary schools - rural</t>
  </si>
  <si>
    <t>3.3.1be: Response</t>
  </si>
  <si>
    <t>3.3.1bf: Secondary schools - Q1</t>
  </si>
  <si>
    <t>3.3.1bf: Response</t>
  </si>
  <si>
    <t>3.3.1bg: Secondary schools - Q2</t>
  </si>
  <si>
    <t>3.3.1bg: Response</t>
  </si>
  <si>
    <t>3.3.1bh: Secondary schools - Q3</t>
  </si>
  <si>
    <t>3.3.1bh: Response</t>
  </si>
  <si>
    <t>3.3.1bi: Secondary schools - Q4</t>
  </si>
  <si>
    <t>3.3.1bi: Response</t>
  </si>
  <si>
    <t>3.3.1bj: Secondary schools - Q5</t>
  </si>
  <si>
    <t>3.3.1bj: Response</t>
  </si>
  <si>
    <t>3.3.1bk: Secondary schools - disability</t>
  </si>
  <si>
    <t>3.3.1bk: Response</t>
  </si>
  <si>
    <t>3.3.1b_gp</t>
  </si>
  <si>
    <t>3.3.1b_gp_ad</t>
  </si>
  <si>
    <t>3.3.1b_resp</t>
  </si>
  <si>
    <t>3.3.1b_resp_ad</t>
  </si>
  <si>
    <t>3.3.1b_inc_hmp</t>
  </si>
  <si>
    <t>3.3.1b_inc_hmp_ad</t>
  </si>
  <si>
    <t>3.3.1b_inc_mlp</t>
  </si>
  <si>
    <t>3.3.1b_inc_mlp_ad</t>
  </si>
  <si>
    <t>3.3.1b_disp</t>
  </si>
  <si>
    <t>3.3.1b_disp_ad</t>
  </si>
  <si>
    <t>3.3.1ca: TVET - overall</t>
  </si>
  <si>
    <t>3.3.1ca: Response</t>
  </si>
  <si>
    <t>3.3.1cb: TVET - males</t>
  </si>
  <si>
    <t>3.3.1cb: Response</t>
  </si>
  <si>
    <t>3.3.1cc: TVET - females</t>
  </si>
  <si>
    <t>3.3.1cc: Response</t>
  </si>
  <si>
    <t>3.3.1cd: TVET - urban</t>
  </si>
  <si>
    <t>3.3.1cd: Response</t>
  </si>
  <si>
    <t>3.3.1ce: TVET - rural</t>
  </si>
  <si>
    <t>3.3.1ce: Response</t>
  </si>
  <si>
    <t>3.3.1cf: TVET - Q1</t>
  </si>
  <si>
    <t>3.3.1cf: Response</t>
  </si>
  <si>
    <t>3.3.1cg: TVET - Q2</t>
  </si>
  <si>
    <t>3.3.1cg: Response</t>
  </si>
  <si>
    <t>3.3.1ch: TVET - Q3</t>
  </si>
  <si>
    <t>3.3.1ch: Response</t>
  </si>
  <si>
    <t>3.3.1ci: TVET - Q4</t>
  </si>
  <si>
    <t>3.3.1ci: Response</t>
  </si>
  <si>
    <t>3.3.1cj: TVET - Q5</t>
  </si>
  <si>
    <t>3.3.1cj: Response</t>
  </si>
  <si>
    <t>3.3.1ck: TVET - disability</t>
  </si>
  <si>
    <t>3.3.1ck: Response</t>
  </si>
  <si>
    <t>3.3.1c_gp</t>
  </si>
  <si>
    <t>3.3.1c_gp_ad</t>
  </si>
  <si>
    <t>3.3.1c_resp</t>
  </si>
  <si>
    <t>3.3.1c_resp_ad</t>
  </si>
  <si>
    <t>3.3.1c_inc_hmp</t>
  </si>
  <si>
    <t>3.3.1c_inc_hmp_ad</t>
  </si>
  <si>
    <t>3.3.1c_inc_mlp</t>
  </si>
  <si>
    <t>3.3.1c_inc_mlp_ad</t>
  </si>
  <si>
    <t>3.3.1c_disp</t>
  </si>
  <si>
    <t>3.3.1c_disp_ad</t>
  </si>
  <si>
    <t>3.3.1da: Tertiary - overall</t>
  </si>
  <si>
    <t>3.3.1da: Response</t>
  </si>
  <si>
    <t>3.3.1db: Tertiary - males</t>
  </si>
  <si>
    <t>3.3.1db: Response</t>
  </si>
  <si>
    <t>3.3.1dc: Tertiary - females</t>
  </si>
  <si>
    <t>3.3.1dc: Response</t>
  </si>
  <si>
    <t>3.3.1dd: Tertiary - urban</t>
  </si>
  <si>
    <t>3.3.1dd: Response</t>
  </si>
  <si>
    <t>3.3.1de: Tertiary - rural</t>
  </si>
  <si>
    <t>3.3.1de: Response</t>
  </si>
  <si>
    <t>3.3.1df: Tertiary - Q1</t>
  </si>
  <si>
    <t>3.3.1df: Response</t>
  </si>
  <si>
    <t>3.3.1dg: Tertiary - Q2</t>
  </si>
  <si>
    <t>3.3.1dg: Response</t>
  </si>
  <si>
    <t>3.3.1dh: Tertiary - Q3</t>
  </si>
  <si>
    <t>3.3.1dh: Response</t>
  </si>
  <si>
    <t>3.3.1di: Tertiary - Q4</t>
  </si>
  <si>
    <t>3.3.1di: Response</t>
  </si>
  <si>
    <t>3.3.1dj: Tertiary - Q5</t>
  </si>
  <si>
    <t>3.3.1dj: Response</t>
  </si>
  <si>
    <t>3.3.1dk: Tertiary - disability</t>
  </si>
  <si>
    <t>3.3.1dk: Response</t>
  </si>
  <si>
    <t>3.3.1d_gp</t>
  </si>
  <si>
    <t>3.3.1d_gp_ad</t>
  </si>
  <si>
    <t>3.3.1d_resp</t>
  </si>
  <si>
    <t>3.3.1d_resp_ad</t>
  </si>
  <si>
    <t>3.3.1d_inc_hmp</t>
  </si>
  <si>
    <t>3.3.1d_inc_hmp_ad</t>
  </si>
  <si>
    <t>3.3.1d_inc_mlp</t>
  </si>
  <si>
    <t>3.3.1d_inc_mlp_ad</t>
  </si>
  <si>
    <t>3.3.1d_disp</t>
  </si>
  <si>
    <t>3.3.1d_disp_ad</t>
  </si>
  <si>
    <t>3.3.1_% available</t>
  </si>
  <si>
    <t>3.3.1_year</t>
  </si>
  <si>
    <t>3.3.2aa: Primary schools - overall</t>
  </si>
  <si>
    <t>3.3.2aa: Response</t>
  </si>
  <si>
    <t>3.3.2ab: Primary schools - males</t>
  </si>
  <si>
    <t>3.3.2ab: Response</t>
  </si>
  <si>
    <t>3.3.2ac: Primary schools - females</t>
  </si>
  <si>
    <t>3.3.2ac: Response</t>
  </si>
  <si>
    <t>3.3.2ad: Primary schools - urban</t>
  </si>
  <si>
    <t>3.3.2ad: Response</t>
  </si>
  <si>
    <t>3.3.2ae: Primary schools - rural</t>
  </si>
  <si>
    <t>3.3.2ae: Response</t>
  </si>
  <si>
    <t>3.3.2af: Primary schools - Q1</t>
  </si>
  <si>
    <t>3.3.2af: Response</t>
  </si>
  <si>
    <t>3.3.2ag: Primary schools - Q2</t>
  </si>
  <si>
    <t>3.3.2ag: Response</t>
  </si>
  <si>
    <t>3.3.2ah: Primary schools - Q3</t>
  </si>
  <si>
    <t>3.3.2ah: Response</t>
  </si>
  <si>
    <t>3.3.2ai: Primary schools - Q4</t>
  </si>
  <si>
    <t>3.3.2ai: Response</t>
  </si>
  <si>
    <t>3.3.2aj: Primary schools - Q5</t>
  </si>
  <si>
    <t>3.3.2aj: Response</t>
  </si>
  <si>
    <t>3.3.2ak: Primary schools - disability</t>
  </si>
  <si>
    <t>3.3.2ak: Response</t>
  </si>
  <si>
    <t>3.3.2a_gp</t>
  </si>
  <si>
    <t>3.3.2a_gp_ad</t>
  </si>
  <si>
    <t>3.3.2a_resp</t>
  </si>
  <si>
    <t>3.3.2a_resp_ad</t>
  </si>
  <si>
    <t>3.3.2a_inc_hmp</t>
  </si>
  <si>
    <t>3.3.2a_inc_hmp_ad</t>
  </si>
  <si>
    <t>3.3.2a_inc_mlp</t>
  </si>
  <si>
    <t>3.3.2a_inc_mlp_ad</t>
  </si>
  <si>
    <t>3.3.2a_disp</t>
  </si>
  <si>
    <t>3.3.2a_disp_ad</t>
  </si>
  <si>
    <t>3.3.2ba: Secondary schools - overall</t>
  </si>
  <si>
    <t>3.3.2ba: Response</t>
  </si>
  <si>
    <t>3.3.2bb: Secondary schools - males</t>
  </si>
  <si>
    <t>3.3.2bb: Response</t>
  </si>
  <si>
    <t>3.3.2bc: Secondary schools - females</t>
  </si>
  <si>
    <t>3.3.2bc: Response</t>
  </si>
  <si>
    <t>3.3.2bd: Secondary schools - urban</t>
  </si>
  <si>
    <t>3.3.2bd: Response</t>
  </si>
  <si>
    <t>3.3.2be: Secondary schools - rural</t>
  </si>
  <si>
    <t>3.3.2be: Response</t>
  </si>
  <si>
    <t>3.3.2bf: Secondary schools - Q1</t>
  </si>
  <si>
    <t>3.3.2bf: Response</t>
  </si>
  <si>
    <t>3.3.2bg: Secondary schools - Q2</t>
  </si>
  <si>
    <t>3.3.2bg: Response</t>
  </si>
  <si>
    <t>3.3.2bh: Secondary schools - Q3</t>
  </si>
  <si>
    <t>3.3.2bh: Response</t>
  </si>
  <si>
    <t>3.3.2bi: Secondary schools - Q4</t>
  </si>
  <si>
    <t>3.3.2bi: Response</t>
  </si>
  <si>
    <t>3.3.2bj: Secondary schools - Q5</t>
  </si>
  <si>
    <t>3.3.2bj: Response</t>
  </si>
  <si>
    <t>3.3.2bk: Secondary schools - disability</t>
  </si>
  <si>
    <t>3.3.2bk: Response</t>
  </si>
  <si>
    <t>3.3.2b_gp</t>
  </si>
  <si>
    <t>3.3.2b_gp_ad</t>
  </si>
  <si>
    <t>3.3.2b_resp</t>
  </si>
  <si>
    <t>3.3.2b_resp_ad</t>
  </si>
  <si>
    <t>3.3.2b_inc_hmp</t>
  </si>
  <si>
    <t>3.3.2b_inc_hmp_ad</t>
  </si>
  <si>
    <t>3.3.2b_inc_mlp</t>
  </si>
  <si>
    <t>3.3.2b_inc_mlp_ad</t>
  </si>
  <si>
    <t>3.3.2b_disp</t>
  </si>
  <si>
    <t>3.3.2b_disp_ad</t>
  </si>
  <si>
    <t>3.3.2_% available</t>
  </si>
  <si>
    <t>3.3.2_year</t>
  </si>
  <si>
    <t>3.3.3: What is the share of private school enrollment for primary schools?</t>
  </si>
  <si>
    <t>3.3.3: Response</t>
  </si>
  <si>
    <t>3.3.3_year</t>
  </si>
  <si>
    <t>3.3.4aa: Public primary schools - overall</t>
  </si>
  <si>
    <t>3.3.4aa: Response</t>
  </si>
  <si>
    <t>3.3.4ab: Public primary schools - males</t>
  </si>
  <si>
    <t>3.3.4ab: Response</t>
  </si>
  <si>
    <t>3.3.4ac: Public primary schools - females</t>
  </si>
  <si>
    <t>3.3.4ac: Response</t>
  </si>
  <si>
    <t>3.3.4ad: Public primary schools - urban</t>
  </si>
  <si>
    <t>3.3.4ad: Response</t>
  </si>
  <si>
    <t>3.3.4ae: Public primary schools - rural</t>
  </si>
  <si>
    <t>3.3.4ae: Response</t>
  </si>
  <si>
    <t>3.3.4af: Public primary schools - Q1</t>
  </si>
  <si>
    <t>3.3.4af: Response</t>
  </si>
  <si>
    <t>3.3.4ag: Public primary schools - Q2</t>
  </si>
  <si>
    <t>3.3.4ag: Response</t>
  </si>
  <si>
    <t>3.3.4ah: Public primary schools - Q3</t>
  </si>
  <si>
    <t>3.3.4ah: Response</t>
  </si>
  <si>
    <t>3.3.4ai: Public primary schools - Q4</t>
  </si>
  <si>
    <t>3.3.4ai: Response</t>
  </si>
  <si>
    <t>3.3.4aj: Public primary schools - Q5</t>
  </si>
  <si>
    <t>3.3.4aj: Response</t>
  </si>
  <si>
    <t>3.3.4ak: Public primary schools - disability</t>
  </si>
  <si>
    <t>3.3.4ak: Response</t>
  </si>
  <si>
    <t>3.3.4a_gp</t>
  </si>
  <si>
    <t>3.3.4a_gp_ad</t>
  </si>
  <si>
    <t>3.3.4a_resp</t>
  </si>
  <si>
    <t>3.3.4a_resp_ad</t>
  </si>
  <si>
    <t>3.3.4a_inc_hmp</t>
  </si>
  <si>
    <t>3.3.4a_inc_hmp_ad</t>
  </si>
  <si>
    <t>3.3.4a_inc_mlp</t>
  </si>
  <si>
    <t>3.3.4a_inc_mlp_ad</t>
  </si>
  <si>
    <t>3.3.4a_disp</t>
  </si>
  <si>
    <t>3.3.4a_disp_ad</t>
  </si>
  <si>
    <t>3.3.4ba: Public secondary schools - overall</t>
  </si>
  <si>
    <t>3.3.4ba: Response</t>
  </si>
  <si>
    <t>3.3.4bb: Public secondary schools - males</t>
  </si>
  <si>
    <t>3.3.4bb: Response</t>
  </si>
  <si>
    <t>3.3.4bc: Public secondary schools - females</t>
  </si>
  <si>
    <t>3.3.4bc: Response</t>
  </si>
  <si>
    <t>3.3.4bd: Public secondary schools - urban</t>
  </si>
  <si>
    <t>3.3.4bd: Response</t>
  </si>
  <si>
    <t>3.3.4be: Public secondary schools - rural</t>
  </si>
  <si>
    <t>3.3.4be: Response</t>
  </si>
  <si>
    <t>3.3.4bf: Public secondary schools - Q1</t>
  </si>
  <si>
    <t>3.3.4bf: Response</t>
  </si>
  <si>
    <t>3.3.4bg: Public secondary schools - Q2</t>
  </si>
  <si>
    <t>3.3.4bg: Response</t>
  </si>
  <si>
    <t>3.3.4bh: Public secondary schools - Q3</t>
  </si>
  <si>
    <t>3.3.4bh: Response</t>
  </si>
  <si>
    <t>3.3.4bi: Public secondary schools - Q4</t>
  </si>
  <si>
    <t>3.3.4bi: Response</t>
  </si>
  <si>
    <t>3.3.4bj: Public secondary schools - Q5</t>
  </si>
  <si>
    <t>3.3.4bj: Response</t>
  </si>
  <si>
    <t>3.3.4bk: Public secondary schools - disability</t>
  </si>
  <si>
    <t>3.3.4bk: Response</t>
  </si>
  <si>
    <t>3.3.4b_gp</t>
  </si>
  <si>
    <t>3.3.4b_gp_ad</t>
  </si>
  <si>
    <t>3.3.4b_resp</t>
  </si>
  <si>
    <t>3.3.4b_resp_ad</t>
  </si>
  <si>
    <t>3.3.4b_inc_hmp</t>
  </si>
  <si>
    <t>3.3.4b_inc_hmp_ad</t>
  </si>
  <si>
    <t>3.3.4b_inc_mlp</t>
  </si>
  <si>
    <t>3.3.4b_inc_mlp_ad</t>
  </si>
  <si>
    <t>3.3.4b_disp</t>
  </si>
  <si>
    <t>3.3.4b_disp_ad</t>
  </si>
  <si>
    <t>3.3.4ca: Public TVET - overall</t>
  </si>
  <si>
    <t>3.3.4ca: Response</t>
  </si>
  <si>
    <t>3.3.4cb: Public TVET - males</t>
  </si>
  <si>
    <t>3.3.4cb: Response</t>
  </si>
  <si>
    <t>3.3.4cc: Public TVET - females</t>
  </si>
  <si>
    <t>3.3.4cc: Response</t>
  </si>
  <si>
    <t>3.3.4cd: Public TVET - urban</t>
  </si>
  <si>
    <t>3.3.4cd: Response</t>
  </si>
  <si>
    <t>3.3.4ce: Public TVET - rural</t>
  </si>
  <si>
    <t>3.3.4ce: Response</t>
  </si>
  <si>
    <t>3.3.4cf: Public TVET - Q1</t>
  </si>
  <si>
    <t>3.3.4cf: Response</t>
  </si>
  <si>
    <t>3.3.4cg: Public TVET - Q2</t>
  </si>
  <si>
    <t>3.3.4cg: Response</t>
  </si>
  <si>
    <t>3.3.4ch: Public TVET - Q3</t>
  </si>
  <si>
    <t>3.3.4ch: Response</t>
  </si>
  <si>
    <t>3.3.4ci: Public TVET - Q4</t>
  </si>
  <si>
    <t>3.3.4ci: Response</t>
  </si>
  <si>
    <t>3.3.4cj: Public TVET - Q5</t>
  </si>
  <si>
    <t>3.3.4cj: Response</t>
  </si>
  <si>
    <t>3.3.4ck: Public TVET - disability</t>
  </si>
  <si>
    <t>3.3.4ck: Response</t>
  </si>
  <si>
    <t>3.3.4c_gp</t>
  </si>
  <si>
    <t>3.3.4c_gp_ad</t>
  </si>
  <si>
    <t>3.3.4c_resp</t>
  </si>
  <si>
    <t>3.3.4c_resp_ad</t>
  </si>
  <si>
    <t>3.3.4c_inc_hmp</t>
  </si>
  <si>
    <t>3.3.4c_inc_hmp_ad</t>
  </si>
  <si>
    <t>3.3.4c_inc_mlp</t>
  </si>
  <si>
    <t>3.3.4c_inc_mlp_ad</t>
  </si>
  <si>
    <t>3.3.4c_disp</t>
  </si>
  <si>
    <t>3.3.4c_disp_ad</t>
  </si>
  <si>
    <t>3.3.4da: Public Tertiary - overall</t>
  </si>
  <si>
    <t>3.3.4da: Response</t>
  </si>
  <si>
    <t>3.3.4db: Public Tertiary - males</t>
  </si>
  <si>
    <t>3.3.4db: Response</t>
  </si>
  <si>
    <t>3.3.4dc: Public Tertiary - females</t>
  </si>
  <si>
    <t>3.3.4dc: Response</t>
  </si>
  <si>
    <t>3.3.4dd: Public Tertiary - urban</t>
  </si>
  <si>
    <t>3.3.4dd: Response</t>
  </si>
  <si>
    <t>3.3.4de: Public Tertiary - rural</t>
  </si>
  <si>
    <t>3.3.4de: Response</t>
  </si>
  <si>
    <t>3.3.4df: Public Tertiary - Q1</t>
  </si>
  <si>
    <t>3.3.4df: Response</t>
  </si>
  <si>
    <t>3.3.4dg: Public Tertiary - Q2</t>
  </si>
  <si>
    <t>3.3.4dg: Response</t>
  </si>
  <si>
    <t>3.3.4dh: Public Tertiary - Q3</t>
  </si>
  <si>
    <t>3.3.4dh: Response</t>
  </si>
  <si>
    <t>3.3.4di: Public Tertiary - Q4</t>
  </si>
  <si>
    <t>3.3.4di: Response</t>
  </si>
  <si>
    <t>3.3.4dj: Public Tertiary - Q5</t>
  </si>
  <si>
    <t>3.3.4dj: Response</t>
  </si>
  <si>
    <t>3.3.4dk: Public Tertiary - disability</t>
  </si>
  <si>
    <t>3.3.4dk: Response</t>
  </si>
  <si>
    <t>3.3.4d_gp</t>
  </si>
  <si>
    <t>3.3.4d_gp_ad</t>
  </si>
  <si>
    <t>3.3.4d_resp</t>
  </si>
  <si>
    <t>3.3.4d_resp_ad</t>
  </si>
  <si>
    <t>3.3.4d_inc_hmp</t>
  </si>
  <si>
    <t>3.3.4d_inc_hmp_ad</t>
  </si>
  <si>
    <t>3.3.4d_inc_mlp</t>
  </si>
  <si>
    <t>3.3.4d_inc_mlp_ad</t>
  </si>
  <si>
    <t>3.3.4d_disp</t>
  </si>
  <si>
    <t>3.3.4d_disp_ad</t>
  </si>
  <si>
    <t>3.3.4ea: Private primary schools - overall</t>
  </si>
  <si>
    <t>3.3.4ea: Response</t>
  </si>
  <si>
    <t>3.3.4eb: Private primary schools - males</t>
  </si>
  <si>
    <t>3.3.4eb: Response</t>
  </si>
  <si>
    <t>3.3.4ec: Private primary schools - females</t>
  </si>
  <si>
    <t>3.3.4ec: Response</t>
  </si>
  <si>
    <t>3.3.4ed: Private primary schools - urban</t>
  </si>
  <si>
    <t>3.3.4ed: Response</t>
  </si>
  <si>
    <t>3.3.4ee: Private primary schools - rural</t>
  </si>
  <si>
    <t>3.3.4ee: Response</t>
  </si>
  <si>
    <t>3.3.4ef: Private primary schools - Q1</t>
  </si>
  <si>
    <t>3.3.4ef: Response</t>
  </si>
  <si>
    <t>3.3.4eg: Private primary schools - Q2</t>
  </si>
  <si>
    <t>3.3.4eg: Response</t>
  </si>
  <si>
    <t>3.3.4eh: Private primary schools - Q3</t>
  </si>
  <si>
    <t>3.3.4eh: Response</t>
  </si>
  <si>
    <t>3.3.4ei: Private primary schools - Q4</t>
  </si>
  <si>
    <t>3.3.4ei: Response</t>
  </si>
  <si>
    <t>3.3.4ej: Private primary schools - Q5</t>
  </si>
  <si>
    <t>3.3.4ej: Response</t>
  </si>
  <si>
    <t>3.3.4ek: Private primary schools - disability</t>
  </si>
  <si>
    <t>3.3.4ek: Response</t>
  </si>
  <si>
    <t>3.3.4e_gp</t>
  </si>
  <si>
    <t>3.3.4e_gp_ad</t>
  </si>
  <si>
    <t>3.3.4e_resp</t>
  </si>
  <si>
    <t>3.3.4e_resp_ad</t>
  </si>
  <si>
    <t>3.3.4e_inc_hmp</t>
  </si>
  <si>
    <t>3.3.4e_inc_hmp_ad</t>
  </si>
  <si>
    <t>3.3.4e_inc_mlp</t>
  </si>
  <si>
    <t>3.3.4e_inc_mlp_ad</t>
  </si>
  <si>
    <t>3.3.4e_disp</t>
  </si>
  <si>
    <t>3.3.4e_disp_ad</t>
  </si>
  <si>
    <t>3.3.4fa: Private secondary schools - overall</t>
  </si>
  <si>
    <t>3.3.4fa: Response</t>
  </si>
  <si>
    <t>3.3.4fb: Private secondary schools - males</t>
  </si>
  <si>
    <t>3.3.4fb: Response</t>
  </si>
  <si>
    <t>3.3.4fc: Private secondary schools - females</t>
  </si>
  <si>
    <t>3.3.4fc: Response</t>
  </si>
  <si>
    <t>3.3.4fd: Private secondary schools - urban</t>
  </si>
  <si>
    <t>3.3.4fd: Response</t>
  </si>
  <si>
    <t>3.3.4fe: Private secondary schools - rural</t>
  </si>
  <si>
    <t>3.3.4fe: Response</t>
  </si>
  <si>
    <t>3.3.4ff: Private secondary schools - Q1</t>
  </si>
  <si>
    <t>3.3.4ff: Response</t>
  </si>
  <si>
    <t>3.3.4fg: Private secondary schools - Q2</t>
  </si>
  <si>
    <t>3.3.4fg: Response</t>
  </si>
  <si>
    <t>3.3.4fh: Private secondary schools - Q3</t>
  </si>
  <si>
    <t>3.3.4fh: Response</t>
  </si>
  <si>
    <t>3.3.4fi: Private secondary schools - Q4</t>
  </si>
  <si>
    <t>3.3.4fi: Response</t>
  </si>
  <si>
    <t>3.3.4fj: Private secondary schools - Q5</t>
  </si>
  <si>
    <t>3.3.4fj: Response</t>
  </si>
  <si>
    <t>3.3.4fk: Private secondary schools - disability</t>
  </si>
  <si>
    <t>3.3.4f_gp</t>
  </si>
  <si>
    <t>3.3.4f_gp_ad</t>
  </si>
  <si>
    <t>3.3.4f_resp</t>
  </si>
  <si>
    <t>3.3.4f_resp_ad</t>
  </si>
  <si>
    <t>3.3.4f_inc_hmp</t>
  </si>
  <si>
    <t>3.3.4f_inc_hmp_ad</t>
  </si>
  <si>
    <t>3.3.4f_inc_mlp</t>
  </si>
  <si>
    <t>3.3.4f_inc_mlp_ad</t>
  </si>
  <si>
    <t>3.3.4f_disp</t>
  </si>
  <si>
    <t>3.3.4f_disp_ad</t>
  </si>
  <si>
    <t>3.3.4ga: Private TVET - overall</t>
  </si>
  <si>
    <t>3.3.4gb: Private TVET - males</t>
  </si>
  <si>
    <t>3.3.4gb: Response</t>
  </si>
  <si>
    <t>3.3.4gc: Private TVET - females</t>
  </si>
  <si>
    <t>3.3.4gc: Response</t>
  </si>
  <si>
    <t>3.3.4gd: Private TVET - urban</t>
  </si>
  <si>
    <t>3.3.4gd: Response</t>
  </si>
  <si>
    <t>3.3.4ge: Private TVET - rural</t>
  </si>
  <si>
    <t>3.3.4ge: Response</t>
  </si>
  <si>
    <t>3.3.4gf: Private TVET - Q1</t>
  </si>
  <si>
    <t>3.3.4gf: Response</t>
  </si>
  <si>
    <t>3.3.4gg: Private TVET - Q2</t>
  </si>
  <si>
    <t>3.3.4gg: Response</t>
  </si>
  <si>
    <t>3.3.4gh: Private TVET - Q3</t>
  </si>
  <si>
    <t>3.3.4gh: Response</t>
  </si>
  <si>
    <t>3.3.4gi: Private TVET - Q4</t>
  </si>
  <si>
    <t>3.3.4gi: Response</t>
  </si>
  <si>
    <t>3.3.4gj: Private TVET - Q5</t>
  </si>
  <si>
    <t>3.3.4gj: Response</t>
  </si>
  <si>
    <t>3.3.4gk: Private TVET - disability</t>
  </si>
  <si>
    <t>3.3.4gk: Response</t>
  </si>
  <si>
    <t>3.3.4g_gp</t>
  </si>
  <si>
    <t>3.3.4g_gp_ad</t>
  </si>
  <si>
    <t>3.3.4g_resp</t>
  </si>
  <si>
    <t>3.3.4g_resp_ad</t>
  </si>
  <si>
    <t>3.3.4g_inc_hmp</t>
  </si>
  <si>
    <t>3.3.4g_inc_hmp_ad</t>
  </si>
  <si>
    <t>3.3.4g_inc_mlp</t>
  </si>
  <si>
    <t>3.3.4g_inc_mlp_ad</t>
  </si>
  <si>
    <t>3.3.4g_disp</t>
  </si>
  <si>
    <t>3.3.4g_disp_ad</t>
  </si>
  <si>
    <t>3.3.4ha: Private Tertiary - overall</t>
  </si>
  <si>
    <t>3.3.4ha: Response</t>
  </si>
  <si>
    <t>3.3.4hb: Private Tertiary - males</t>
  </si>
  <si>
    <t>3.3.4hb: Response</t>
  </si>
  <si>
    <t>3.3.4hc: Private Tertiary - females</t>
  </si>
  <si>
    <t>3.3.4hc: Response</t>
  </si>
  <si>
    <t>3.3.4hd: Private Tertiary - urban</t>
  </si>
  <si>
    <t>3.3.4hd: Response</t>
  </si>
  <si>
    <t>3.3.4he: Private Tertiary - rural</t>
  </si>
  <si>
    <t>3.3.4he: Response</t>
  </si>
  <si>
    <t>3.3.4hf: Private Tertiary - Q1</t>
  </si>
  <si>
    <t>3.3.4hf: Response</t>
  </si>
  <si>
    <t>3.3.4hg: Private Tertiary - Q2</t>
  </si>
  <si>
    <t>3.3.4hg: Response</t>
  </si>
  <si>
    <t>3.3.4hh: Private Tertiary - Q3</t>
  </si>
  <si>
    <t>3.3.4hh: Response</t>
  </si>
  <si>
    <t>3.3.4hi: Private Tertiary - Q4</t>
  </si>
  <si>
    <t>3.3.4hi: Response</t>
  </si>
  <si>
    <t>3.3.4hj: Private Tertiary - Q5</t>
  </si>
  <si>
    <t>3.3.4hj: Response</t>
  </si>
  <si>
    <t>3.3.4hk: Private Tertiary - disability</t>
  </si>
  <si>
    <t>3.3.4hk: Response</t>
  </si>
  <si>
    <t>3.3.4h_gp</t>
  </si>
  <si>
    <t>3.3.4h_gp_ad</t>
  </si>
  <si>
    <t>3.3.4h_resp</t>
  </si>
  <si>
    <t>3.3.4h_resp_ad</t>
  </si>
  <si>
    <t>3.3.4h_inc_hmp</t>
  </si>
  <si>
    <t>3.3.4h_inc_hmp_ad</t>
  </si>
  <si>
    <t>3.3.4h_inc_mlp</t>
  </si>
  <si>
    <t>3.3.4h_inc_mlp_ad</t>
  </si>
  <si>
    <t>3.3.4h_disp</t>
  </si>
  <si>
    <t>3.3.4h_disp_ad</t>
  </si>
  <si>
    <t>3.3.4_% available</t>
  </si>
  <si>
    <t>3.3.4_year</t>
  </si>
  <si>
    <t>Participation_Available</t>
  </si>
  <si>
    <t>Participation_EW</t>
  </si>
  <si>
    <t>4.1.1a: The full development of the child's personality, talents, and mental and physical abilities</t>
  </si>
  <si>
    <t>4.1.1a: Response</t>
  </si>
  <si>
    <t>4.1.1b: The development of respect for human rights and fundamental freedoms</t>
  </si>
  <si>
    <t>4.1.1b: Response</t>
  </si>
  <si>
    <t>4.1.1c: The development of respect for the child's parents, cultural identity, language, and values, as well as respect for the values of the child's country and other civilizations</t>
  </si>
  <si>
    <t>4.1.1c: Response</t>
  </si>
  <si>
    <t>4.1.1d: The development of the child's responsiblities in a free society, including understanding, peace, tolerance, equality, and friendship among all persons and groups</t>
  </si>
  <si>
    <t>4.1.1d: Response</t>
  </si>
  <si>
    <t>4.1.1e: The development of respect for the natural environment</t>
  </si>
  <si>
    <t>4.1.1e: Response</t>
  </si>
  <si>
    <t>4.1.2a: The full development of the child's personality, talents, and mental and physical abilities</t>
  </si>
  <si>
    <t>4.1.2a: Response</t>
  </si>
  <si>
    <t>4.1.2b: The development of respect for human rights and fundamental freedoms</t>
  </si>
  <si>
    <t>4.1.2b: Response</t>
  </si>
  <si>
    <t>4.1.2c: The development of respect for the child's parents, cultural identity, language, and values, as well as respect for the values of the child's country and other civilizations</t>
  </si>
  <si>
    <t>4.1.2c: Response</t>
  </si>
  <si>
    <t>4.1.2d: The development of the child's responsiblities in a free society, including understanding, peace, tolerance, equality, and friendship among all persons and groups</t>
  </si>
  <si>
    <t>4.1.2d: Response</t>
  </si>
  <si>
    <t>4.1.2e: The development of respect for the natural environment</t>
  </si>
  <si>
    <t>4.1.2e: Response</t>
  </si>
  <si>
    <t>4.1.3a: The full development of the child's personality, talents, and mental and physical abilities</t>
  </si>
  <si>
    <t>4.1.3a: Response</t>
  </si>
  <si>
    <t>4.1.3b: The development of respect for human rights and fundamental freedoms</t>
  </si>
  <si>
    <t>4.1.3b: Response</t>
  </si>
  <si>
    <t>4.1.3c: The development of respect for the child's parents, cultural identity, language, and values, as well as respect for the values of the child's country and other civilizations</t>
  </si>
  <si>
    <t>4.1.3c: Response</t>
  </si>
  <si>
    <t>4.1.3d: The development of the child's responsiblities in a free society, including understanding, peace, tolerance, equality, and friendship among all persons and groups</t>
  </si>
  <si>
    <t>4.1.3d: Response</t>
  </si>
  <si>
    <t>4.1.3e: The development of respect for the natural environment</t>
  </si>
  <si>
    <t>4.1.3e: Response</t>
  </si>
  <si>
    <t>4.1.4: Response</t>
  </si>
  <si>
    <t>4.1.5a: Health and well-being</t>
  </si>
  <si>
    <t>4.1.5a: Response</t>
  </si>
  <si>
    <t>4.1.5b: Human rights</t>
  </si>
  <si>
    <t>4.1.5b: Response</t>
  </si>
  <si>
    <t>4.1.5c: The arts</t>
  </si>
  <si>
    <t>4.1.5c: Response</t>
  </si>
  <si>
    <t>Aims_Available</t>
  </si>
  <si>
    <t>Aims of Ed_EW</t>
  </si>
  <si>
    <t>4.2.1: Response</t>
  </si>
  <si>
    <t>4.2.2a: Response</t>
  </si>
  <si>
    <t>4.2.2b: Does corporal punishment occur in practice?</t>
  </si>
  <si>
    <t>4.2.2b: Response</t>
  </si>
  <si>
    <t>Learn Environ_Available</t>
  </si>
  <si>
    <t>Learning Environment_EW</t>
  </si>
  <si>
    <t>4.3.1aa: Overall primary - overall</t>
  </si>
  <si>
    <t>4.3.1aa: Response</t>
  </si>
  <si>
    <t>4.3.1ab: Overall primary - males</t>
  </si>
  <si>
    <t>4.3.1ab: Response</t>
  </si>
  <si>
    <t>4.3.1ac: Overall primary - females</t>
  </si>
  <si>
    <t>4.1.ac:  Response</t>
  </si>
  <si>
    <t>4.3.1ad: Overall primary - urban</t>
  </si>
  <si>
    <t>4.3.1ad: Response</t>
  </si>
  <si>
    <t>4.3.1ae: Overall primary - rural</t>
  </si>
  <si>
    <t>4.3.1ae: Response</t>
  </si>
  <si>
    <t>4.3.1af: Overall primary - Q1</t>
  </si>
  <si>
    <t>4.3.1af: Response</t>
  </si>
  <si>
    <t>4.3.1ag: Overall primary - Q2</t>
  </si>
  <si>
    <t>4.3.1ag: Response</t>
  </si>
  <si>
    <t>4.3.1ah: Overall primary - Q3</t>
  </si>
  <si>
    <t>4.3.1ah: Response</t>
  </si>
  <si>
    <t>4.3.1ai: Overall primary - Q4</t>
  </si>
  <si>
    <t>4.3.1ai: Response</t>
  </si>
  <si>
    <t>4.3.1aj: Overall primary - Q5</t>
  </si>
  <si>
    <t>4.3.1aj: Response</t>
  </si>
  <si>
    <t>4.3.1ak: Overall primary - disability</t>
  </si>
  <si>
    <t>4.3.1ak: Response</t>
  </si>
  <si>
    <t>4.3.1a_gp</t>
  </si>
  <si>
    <t>4.3.1a_gp_ad</t>
  </si>
  <si>
    <t>4.3.1a_resp</t>
  </si>
  <si>
    <t>4.3.1a_resp_ad</t>
  </si>
  <si>
    <t>4.3.1a_inc_hmp</t>
  </si>
  <si>
    <t>4.3.1a_inc_hmp_ad</t>
  </si>
  <si>
    <t>4.3.1a_inc_mlp</t>
  </si>
  <si>
    <t>4.3.1a_inc_mlp_ad</t>
  </si>
  <si>
    <t>4.3.1a_disp</t>
  </si>
  <si>
    <t>4.3.1a_disp_ad</t>
  </si>
  <si>
    <t>4.3.1ba: Reading primary - overall</t>
  </si>
  <si>
    <t>4.3.1ba: Response</t>
  </si>
  <si>
    <t>4.3.1bb: Reading primary - males</t>
  </si>
  <si>
    <t>4.3.1bb: Response</t>
  </si>
  <si>
    <t>4.3.1bc: Reading primary - females</t>
  </si>
  <si>
    <t>4.3.1bc: Response</t>
  </si>
  <si>
    <t>4.3.1bd: Reading primary - urban</t>
  </si>
  <si>
    <t>4.3.1bd: Response</t>
  </si>
  <si>
    <t>4.3.1be: Reading primary - rural</t>
  </si>
  <si>
    <t>4.3.1be: Response</t>
  </si>
  <si>
    <t>4.3.1bf: Reading primary - Q1</t>
  </si>
  <si>
    <t>4.3.1bf: Response</t>
  </si>
  <si>
    <t>4.3.1bg: Reading primary - Q2</t>
  </si>
  <si>
    <t>4.3.1bg: Response</t>
  </si>
  <si>
    <t>4.3.1bh: Reading primary - Q3</t>
  </si>
  <si>
    <t>4.3.1bh: Response</t>
  </si>
  <si>
    <t>4.3.1bi: Reading primary - Q4</t>
  </si>
  <si>
    <t>4.3.1bi: Response</t>
  </si>
  <si>
    <t>4.3.1bj: Reading primary - Q5</t>
  </si>
  <si>
    <t>4.3.1bj: Response</t>
  </si>
  <si>
    <t>4.3.1bk: Reading primary - disability</t>
  </si>
  <si>
    <t>4.3.1bk: Response</t>
  </si>
  <si>
    <t>4.3.1b_gp</t>
  </si>
  <si>
    <t>4.3.1b_gp_ad</t>
  </si>
  <si>
    <t>4.3.1b_resp</t>
  </si>
  <si>
    <t>4.3.1b_resp_ad</t>
  </si>
  <si>
    <t>4.3.1b_inc_hmp</t>
  </si>
  <si>
    <t>4.3.1b_inc_hmp_ad</t>
  </si>
  <si>
    <t>4.3.1b_inc_mlp</t>
  </si>
  <si>
    <t>4.3.1b_inc_mlp_ad</t>
  </si>
  <si>
    <t>4.3.1b_disp</t>
  </si>
  <si>
    <t>4.3.1b_disp_ad</t>
  </si>
  <si>
    <t>4.3.1ca: Math primary - overall</t>
  </si>
  <si>
    <t>4.3.1ca: Response</t>
  </si>
  <si>
    <t>4.3.1cb: Math primary - males</t>
  </si>
  <si>
    <t>4.3.1cb: Response</t>
  </si>
  <si>
    <t>4.3.1cc: Math primary - females</t>
  </si>
  <si>
    <t>4.3.1cc: Response</t>
  </si>
  <si>
    <t>4.3.1cd: Math primary - urban</t>
  </si>
  <si>
    <t>4.3.1cd: Response</t>
  </si>
  <si>
    <t>4.3.1ce: Math primary - rural</t>
  </si>
  <si>
    <t>4.3.1ce: Response</t>
  </si>
  <si>
    <t>4.3.1cf: Math primary - Q1</t>
  </si>
  <si>
    <t>4.3.1cf: Response</t>
  </si>
  <si>
    <t>4.3.1cg: Math primary - Q2</t>
  </si>
  <si>
    <t>4.3.1cg: Response</t>
  </si>
  <si>
    <t>4.3.1ch: Math primary - Q3</t>
  </si>
  <si>
    <t>4.3.1ch: Response</t>
  </si>
  <si>
    <t>4.3.1ci: Math primary - Q4</t>
  </si>
  <si>
    <t>4.3.1ci: Response</t>
  </si>
  <si>
    <t>4.3.1cj: Math primary - Q5</t>
  </si>
  <si>
    <t>4.3.1cj: Response</t>
  </si>
  <si>
    <t>4.3.1ck: Math primary - disability</t>
  </si>
  <si>
    <t>4.3.1ck: Response</t>
  </si>
  <si>
    <t>4.3.1c_gp</t>
  </si>
  <si>
    <t>4.3.1c_gp_ad</t>
  </si>
  <si>
    <t>4.3.1c_resp</t>
  </si>
  <si>
    <t>4.3.1c_resp_ad</t>
  </si>
  <si>
    <t>4.3.1c_inc_hmp</t>
  </si>
  <si>
    <t>4.3.1c_inc_hmp_ad</t>
  </si>
  <si>
    <t>4.3.1c_inc_mlp</t>
  </si>
  <si>
    <t>4.3.1c_inc_mlp_ad</t>
  </si>
  <si>
    <t>4.3.1c_disp</t>
  </si>
  <si>
    <t>4.3.1c_disp_ad</t>
  </si>
  <si>
    <t>4.3.1da: Overall secondary - overall</t>
  </si>
  <si>
    <t>4.3.1da: Response</t>
  </si>
  <si>
    <t>4.3.1db: Overall secondary - males</t>
  </si>
  <si>
    <t>4.3.1db: Response</t>
  </si>
  <si>
    <t>4.3.1dc: Overall secondary - females</t>
  </si>
  <si>
    <t>4.3.1dc: Response</t>
  </si>
  <si>
    <t>4.3.1dd: Overall secondary - urban</t>
  </si>
  <si>
    <t>4.3.1dd: Response</t>
  </si>
  <si>
    <t>4.3.1de: Overall secondary - rural</t>
  </si>
  <si>
    <t>4.3.1de: Response</t>
  </si>
  <si>
    <t>4.3.1df: Overall secondary - Q1</t>
  </si>
  <si>
    <t>4.3.1df: Response</t>
  </si>
  <si>
    <t>4.3.1dg: Overall secondary - Q2</t>
  </si>
  <si>
    <t>4.3.1dg: Response</t>
  </si>
  <si>
    <t>4.3.1dh: Overall secondary - Q3</t>
  </si>
  <si>
    <t>4.3.1dh: Response</t>
  </si>
  <si>
    <t>4.3.1di: Overall secondary - Q4</t>
  </si>
  <si>
    <t>4.3.1di: Response</t>
  </si>
  <si>
    <t>4.3.1dj: Overall secondary - Q5</t>
  </si>
  <si>
    <t>4.3.1dj: Response</t>
  </si>
  <si>
    <t>4.3.1dk: Overall secondary - disability</t>
  </si>
  <si>
    <t>4.3.1dk: Response</t>
  </si>
  <si>
    <t>4.3.1d_gp</t>
  </si>
  <si>
    <t>4.3.1d_gp_ad</t>
  </si>
  <si>
    <t>4.3.1d_resp</t>
  </si>
  <si>
    <t>4.3.1d_resp_ad</t>
  </si>
  <si>
    <t>4.3.1d_inc_hmp</t>
  </si>
  <si>
    <t>4.3.1d_inc_hmp_ad</t>
  </si>
  <si>
    <t>4.3.1d_inc_mlp</t>
  </si>
  <si>
    <t>4.3.1d_inc_mlp_ad</t>
  </si>
  <si>
    <t>4.3.1d_disp</t>
  </si>
  <si>
    <t>4.3.1d_disp_ad</t>
  </si>
  <si>
    <t>4.3.1ea: Reading secondary - overall</t>
  </si>
  <si>
    <t>4.3.1ea: Response</t>
  </si>
  <si>
    <t>4.3.1eb: Reading secondary - males</t>
  </si>
  <si>
    <t>4.3.1eb: Response</t>
  </si>
  <si>
    <t>4.3.1ec: Reading secondary - females</t>
  </si>
  <si>
    <t>4.3.1ec: Response</t>
  </si>
  <si>
    <t>4.3.1ed: Reading secondary - urban</t>
  </si>
  <si>
    <t>4.3.1ed: Response</t>
  </si>
  <si>
    <t>4.3.1ee: Reading secondary - rural</t>
  </si>
  <si>
    <t>4.3.1ee: Response</t>
  </si>
  <si>
    <t>4.3.1ef: Reading secondary - Q1</t>
  </si>
  <si>
    <t>4.3.1ef: Response</t>
  </si>
  <si>
    <t>4.3.1eg: Reading secondary - Q2</t>
  </si>
  <si>
    <t>4.3.1eg: Response</t>
  </si>
  <si>
    <t>4.3.1eh: Reading secondary - Q3</t>
  </si>
  <si>
    <t>4.3.1eh: Response</t>
  </si>
  <si>
    <t>4.3.1ei: Reading secondary - Q4</t>
  </si>
  <si>
    <t>4.3.1ei: Response</t>
  </si>
  <si>
    <t>4.3.1ej: Reading secondary - Q5</t>
  </si>
  <si>
    <t>4.3.1ej: Response</t>
  </si>
  <si>
    <t>4.3.1ek: Reading secondary - disability</t>
  </si>
  <si>
    <t>4.3.1ek: Response</t>
  </si>
  <si>
    <t>4.3.1e_gp</t>
  </si>
  <si>
    <t>4.3.1e_gp_ad</t>
  </si>
  <si>
    <t>4.3.1e_resp</t>
  </si>
  <si>
    <t>4.3.1e_resp_ad</t>
  </si>
  <si>
    <t>4.3.1e_inc_hmp</t>
  </si>
  <si>
    <t>4.3.1e_inc_hmp_ad</t>
  </si>
  <si>
    <t>4.3.1e_inc_mlp</t>
  </si>
  <si>
    <t>4.3.1e_inc_mlp_ad</t>
  </si>
  <si>
    <t>4.3.1e_disp</t>
  </si>
  <si>
    <t>4.3.1e_disp_ad</t>
  </si>
  <si>
    <t>4.3.1fa: Math secondary - overall</t>
  </si>
  <si>
    <t>4.3.1fa: Response</t>
  </si>
  <si>
    <t>4.3.1fb: Math secondary - males</t>
  </si>
  <si>
    <t>4.3.1fb: Response</t>
  </si>
  <si>
    <t>4.3.1fc: Math secondary - females</t>
  </si>
  <si>
    <t>4.3.1fc: Response</t>
  </si>
  <si>
    <t>4.3.1fd: Math secondary - urban</t>
  </si>
  <si>
    <t>4.3.1fd: Response</t>
  </si>
  <si>
    <t>4.3.1fe: Math secondary - rural</t>
  </si>
  <si>
    <t>4.3.1fe: Response</t>
  </si>
  <si>
    <t>4.3.1ff: Math secondary - Q1</t>
  </si>
  <si>
    <t>4.3.1ff: Response</t>
  </si>
  <si>
    <t>4.3.1fg: Math secondary - Q2</t>
  </si>
  <si>
    <t>4.3.1fg: Response</t>
  </si>
  <si>
    <t>4.3.1fh: Math secondary - Q3</t>
  </si>
  <si>
    <t>4.3.1fh: Response</t>
  </si>
  <si>
    <t>4.3.1fi: Math secondary - Q4</t>
  </si>
  <si>
    <t>4.3.1fi: Response</t>
  </si>
  <si>
    <t>4.3.1fj: Math secondary - Q5</t>
  </si>
  <si>
    <t>4.3.1fj: Response</t>
  </si>
  <si>
    <t>4.3.1fk: Math secondary - disability</t>
  </si>
  <si>
    <t>4.3.1fk: Response</t>
  </si>
  <si>
    <t>4.3.1f_gp</t>
  </si>
  <si>
    <t>4.3.1f_gp_ad</t>
  </si>
  <si>
    <t>4.3.1f_resp</t>
  </si>
  <si>
    <t>4.3.1f_resp_ad</t>
  </si>
  <si>
    <t>4.3.1f_inc_hmp</t>
  </si>
  <si>
    <t>4.3.1f_inc_hmp_ad</t>
  </si>
  <si>
    <t>4.3.1f_inc_mlp</t>
  </si>
  <si>
    <t>4.3.1f_inc_mlp_ad</t>
  </si>
  <si>
    <t>4.3.1f_disp</t>
  </si>
  <si>
    <t>4.3.1f_disp_ad</t>
  </si>
  <si>
    <t>4.3.1_% available</t>
  </si>
  <si>
    <t>4.3.1_year</t>
  </si>
  <si>
    <t>4.3.2aa: Youth - overall</t>
  </si>
  <si>
    <t>4.3.2aa: Response</t>
  </si>
  <si>
    <t>4.3.2ab: Youth - males</t>
  </si>
  <si>
    <t>4.3.2ab: Response</t>
  </si>
  <si>
    <t>4.3.2ac: Youth - females</t>
  </si>
  <si>
    <t>4.3.2ac: Response</t>
  </si>
  <si>
    <t>4.3.2ad: Youth - urban</t>
  </si>
  <si>
    <t>4.3.2ad: Response</t>
  </si>
  <si>
    <t>4.3.2ae: Youth - rural</t>
  </si>
  <si>
    <t>4.3.2ae: Response</t>
  </si>
  <si>
    <t>4.3.2af: Youth - Q1</t>
  </si>
  <si>
    <t>4.3.2af: Response</t>
  </si>
  <si>
    <t>4.3.2ag: Youth - Q2</t>
  </si>
  <si>
    <t>4.3.2ag: Response</t>
  </si>
  <si>
    <t>4.3.2ah: Youth - Q3</t>
  </si>
  <si>
    <t>4.3.2ah: Response</t>
  </si>
  <si>
    <t>4.3.2ai: Youth - Q4</t>
  </si>
  <si>
    <t>4.3.2ai: Response</t>
  </si>
  <si>
    <t>4.3.2aj: Youth - Q5</t>
  </si>
  <si>
    <t>4.3.2aj: Response</t>
  </si>
  <si>
    <t>4.3.2ak: Youth - disability</t>
  </si>
  <si>
    <t>4.3.2ak: Response</t>
  </si>
  <si>
    <t>4.3.2a_gp</t>
  </si>
  <si>
    <t>4.3.2a_gp_ad</t>
  </si>
  <si>
    <t>4.3.2a_resp</t>
  </si>
  <si>
    <t>4.3.2a_resp_ad</t>
  </si>
  <si>
    <t>4.3.2a_inc_hmp</t>
  </si>
  <si>
    <t>4.3.2a_inc_hmp_ad</t>
  </si>
  <si>
    <t>4.3.2a_inc_mlp</t>
  </si>
  <si>
    <t>4.3.2a_inc_mlp_ad</t>
  </si>
  <si>
    <t>4.3.2a_disp</t>
  </si>
  <si>
    <t>4.3.2a_disp_ad</t>
  </si>
  <si>
    <t>4.3.2ba: Adult - overall</t>
  </si>
  <si>
    <t>4.3.2ba: Response</t>
  </si>
  <si>
    <t>4.3.2bb: Adult - males</t>
  </si>
  <si>
    <t>4.3.2bb: Response</t>
  </si>
  <si>
    <t>4.3.2bc: Adult - females</t>
  </si>
  <si>
    <t>4.3.2bc: Response</t>
  </si>
  <si>
    <t>4.3.2bd: Adult - urban</t>
  </si>
  <si>
    <t>4.3.2bd: Response</t>
  </si>
  <si>
    <t>4.3.2be: Adult - rural</t>
  </si>
  <si>
    <t>4.3.2be: Response</t>
  </si>
  <si>
    <t>4.3.2bf: Adult - Q1</t>
  </si>
  <si>
    <t>4.3.2bf: Response</t>
  </si>
  <si>
    <t>4.3.2bg: Adult - Q2</t>
  </si>
  <si>
    <t>4.3.2bg: Response</t>
  </si>
  <si>
    <t>4.3.2bh: Adult - Q3</t>
  </si>
  <si>
    <t>4.3.2bh: Response</t>
  </si>
  <si>
    <t>4.3.2bi: Adult - Q4</t>
  </si>
  <si>
    <t>4.3.2bi: Response</t>
  </si>
  <si>
    <t>4.3.2bj: Adult - Q5</t>
  </si>
  <si>
    <t>4.3.2bj: Response</t>
  </si>
  <si>
    <t>4.3.2bk: Adult - disability</t>
  </si>
  <si>
    <t>4.3.2bk: Response</t>
  </si>
  <si>
    <t>4.3.2b_gp</t>
  </si>
  <si>
    <t>4.3.2b_gp_ad</t>
  </si>
  <si>
    <t>4.3.2b_resp</t>
  </si>
  <si>
    <t>4.3.2b_resp_ad</t>
  </si>
  <si>
    <t>4.3.2b_inc_hmp</t>
  </si>
  <si>
    <t>4.3.2b_inc_hmp_ad</t>
  </si>
  <si>
    <t>4.3.2b_inc_mlp</t>
  </si>
  <si>
    <t>4.3.2b_inc_mlp_ad</t>
  </si>
  <si>
    <t>4.3.2b_disp</t>
  </si>
  <si>
    <t>4.3.2b_disp_ad</t>
  </si>
  <si>
    <t>4.3.2_% available</t>
  </si>
  <si>
    <t>4.3.2_year</t>
  </si>
  <si>
    <t>Learning Outcomes_Available</t>
  </si>
  <si>
    <t>Learning Outcomes_EW</t>
  </si>
  <si>
    <t>5.1.1: Response</t>
  </si>
  <si>
    <t>5.1.2: Response</t>
  </si>
  <si>
    <t>C w Disability_Available</t>
  </si>
  <si>
    <t>Children w Disabilities_EW</t>
  </si>
  <si>
    <t>5.2.1: Response</t>
  </si>
  <si>
    <t>5.2.2: Response</t>
  </si>
  <si>
    <t>5.2.3a: Primary schools</t>
  </si>
  <si>
    <t>5.2.3a: Response</t>
  </si>
  <si>
    <t>5.2.3b: Secondary schools</t>
  </si>
  <si>
    <t>5.2.3b: Response</t>
  </si>
  <si>
    <t>C of Minorities_Available</t>
  </si>
  <si>
    <t>C of Minorities_EW</t>
  </si>
  <si>
    <t>5.3.1: Response</t>
  </si>
  <si>
    <t>5.3.2: Response</t>
  </si>
  <si>
    <t>5.3.3: Response</t>
  </si>
  <si>
    <t>5.3.4: Response</t>
  </si>
  <si>
    <t>Out of S Education_Available</t>
  </si>
  <si>
    <t>Out of School Ed_EW</t>
  </si>
  <si>
    <t>Chile</t>
  </si>
  <si>
    <t>Yes</t>
  </si>
  <si>
    <t>Not Applicable</t>
  </si>
  <si>
    <t>Yes, but it is not justiciable</t>
  </si>
  <si>
    <t>No</t>
  </si>
  <si>
    <t>Annually or more</t>
  </si>
  <si>
    <t>Yes, both free and compulsory</t>
  </si>
  <si>
    <t>Yes, it is rarely practiced</t>
  </si>
  <si>
    <t>Missing</t>
  </si>
  <si>
    <t>M</t>
  </si>
  <si>
    <t>F</t>
  </si>
  <si>
    <t>Yes, regularly practiced</t>
  </si>
  <si>
    <t>Urban</t>
  </si>
  <si>
    <t>High</t>
  </si>
  <si>
    <t>Middle</t>
  </si>
  <si>
    <t>Mean</t>
  </si>
  <si>
    <t>Yes, but availability is rare or uncommon</t>
  </si>
  <si>
    <t>Yes, generally available</t>
  </si>
  <si>
    <t>Nigeria</t>
  </si>
  <si>
    <t>Yes, and it is justiciable</t>
  </si>
  <si>
    <t>Philippines</t>
  </si>
  <si>
    <t>Yes, it is regularly practiced</t>
  </si>
  <si>
    <t>Yes, they are generally available</t>
  </si>
  <si>
    <t>Tanzania</t>
  </si>
  <si>
    <t>Yes, it is nearly universally practiced</t>
  </si>
  <si>
    <t>Yes, very common in practice</t>
  </si>
  <si>
    <t>Yes, universally available</t>
  </si>
  <si>
    <t>Zimbabwe</t>
  </si>
  <si>
    <t>Yes with Reservations</t>
  </si>
  <si>
    <t>There is no regular collection pattern</t>
  </si>
  <si>
    <t>No, provides either free or compulsory but not both</t>
  </si>
  <si>
    <t>1.5: Financing</t>
  </si>
  <si>
    <t>5.4: Out of School Children</t>
  </si>
  <si>
    <t>C 1.3.2: Does the national education plan include measure to encourage regular attendance at schools and reduce drop-out rates?</t>
  </si>
  <si>
    <t>C 1.5.1: What is the current (2013) public expenditure per pupil as a percentage of the GDP per capita?</t>
  </si>
  <si>
    <t>C 1.5.2: What was the government expenditure on education as reported as the percentage of GDP allocated to education in 2014?</t>
  </si>
  <si>
    <t>C 1.5.3: What percentage of the 2014 national education budget came from foreign aid sources (bilateral and multilateral)?</t>
  </si>
  <si>
    <t>C 1.5.4: What is the percentage of GDP allocated to foreign aid in relation to education? [donor countries]</t>
  </si>
  <si>
    <t>C 1.5.5: What is the percentage of total national education budget allocated to each level of education?</t>
  </si>
  <si>
    <t>C 1.5.6: What percentage of he total national education budget is allocated to the following components?</t>
  </si>
  <si>
    <t>C 1.5.7: What percentage of the approved budget for education in the 2013 fiscal year was actually executed?</t>
  </si>
  <si>
    <t>C 2.1.1: What is the pupil-classroom ratio?</t>
  </si>
  <si>
    <t>C 2.2.1: What is the percentage of schools with toilets?</t>
  </si>
  <si>
    <t>C 2.2.2: What is the percentage of schools with potable water?</t>
  </si>
  <si>
    <t>C 2.3.1: What is the percentage of teachers that are appropriately trained?</t>
  </si>
  <si>
    <t>C 2.3.2: What is the pupil-trained teacher ratio?</t>
  </si>
  <si>
    <t>C 2.3.3: What is the mean teacher salary relative to the national mean salary in 2014?</t>
  </si>
  <si>
    <t>C 2.4.1: What is the pupil-textbook ratio?</t>
  </si>
  <si>
    <t>C 3.1.3: What percent of household spending was spent on secondary education in 2013?</t>
  </si>
  <si>
    <t>C 3.1.4: Are tuition fees charged for public university/higher education?</t>
  </si>
  <si>
    <t>C 3.1.5: Is basic education publicly provided for adults who have not completed primary education?</t>
  </si>
  <si>
    <t>C 3.3.3: What is the share of private school enrollment?</t>
  </si>
  <si>
    <t>C 4.1.6: Do national laws include children in the decision making process of school curricula, school policies, and codes of behavior?</t>
  </si>
  <si>
    <t>C 5.1.3: What is the percentage of teachers trained to teach children with disabilities?</t>
  </si>
  <si>
    <t>C 5.4.1a: Does national law prohibit early marriage (below the age of 18)?</t>
  </si>
  <si>
    <t>C 5.4.1b: In 2014, what percent of women were married by the age of 18?</t>
  </si>
  <si>
    <t>C 5.4.2: Is the legal minimum age of employment 15 or above?</t>
  </si>
  <si>
    <t>C 5.4.3: Has the government adopted specific measures to combat child labor?</t>
  </si>
  <si>
    <t>C 5.4.4: In 2014, what percent of children under the age of 15 worked in the labor force?</t>
  </si>
  <si>
    <t>C 5.4.5a: Is the legal minimum age of military recruitment 15 or above?</t>
  </si>
  <si>
    <t>C 5.4.5b: Are children under the age of 15 recruited by the military in practice?</t>
  </si>
  <si>
    <t>C 5.4.6: Are there special programs available to reintegrate demobilized child soldiers in the education system?</t>
  </si>
  <si>
    <t>C 1.3.2: Response</t>
  </si>
  <si>
    <t>C 1.5.1: Response</t>
  </si>
  <si>
    <t>C 1.5.1_year</t>
  </si>
  <si>
    <t>C 1.5.2: Response</t>
  </si>
  <si>
    <t>C 1.5.2_year</t>
  </si>
  <si>
    <t>C 1.5.3: Response</t>
  </si>
  <si>
    <t>C 1.5.3_year</t>
  </si>
  <si>
    <t>C 1.5.4: what is the percentage of GDP allocated to foreign aid in relation to education? [donor countries]</t>
  </si>
  <si>
    <t>C 1.5.4: Response</t>
  </si>
  <si>
    <t>C 1.5.4_year</t>
  </si>
  <si>
    <t>C 1.5.5a: Primary</t>
  </si>
  <si>
    <t>C 1.5.5a: Response</t>
  </si>
  <si>
    <t>C 1.5.5b: Secondary</t>
  </si>
  <si>
    <t>C 1.5.5b: Response</t>
  </si>
  <si>
    <t>C 1.5.5c: TVET</t>
  </si>
  <si>
    <t>C 1.5.5d: Tertiary</t>
  </si>
  <si>
    <t>C 1.5.5d: Response</t>
  </si>
  <si>
    <t>C 1.5.5_year</t>
  </si>
  <si>
    <t>C 1.5.6a: Teacher salaries</t>
  </si>
  <si>
    <t>C 1.5.6a: Response</t>
  </si>
  <si>
    <t>C 1.5.6b: Teaching and learning materials (including teacher training)</t>
  </si>
  <si>
    <t>C 1.5.6b: Response</t>
  </si>
  <si>
    <t>C 1.5.6c: Capital development (i.e., infrastructure)</t>
  </si>
  <si>
    <t>C 1.5.6c: Response</t>
  </si>
  <si>
    <t>C 1.5.6_year</t>
  </si>
  <si>
    <t>C 1.5.7: Response</t>
  </si>
  <si>
    <t>C 1.5.7_year</t>
  </si>
  <si>
    <t>C 2.1.1: What is the pupil-classroom ratio for secondary schools in 2014?</t>
  </si>
  <si>
    <t>C 2.1.1: Response</t>
  </si>
  <si>
    <t>C 2.1.1_year</t>
  </si>
  <si>
    <t>C 2.2.1: What is the percentage of secondary schools with toilets in 2014?</t>
  </si>
  <si>
    <t>C 2.2.1: Response</t>
  </si>
  <si>
    <t>C 2.2.1_year</t>
  </si>
  <si>
    <t>C 2.2.2: What is the percentage of secondary schools with potable water in 2014?</t>
  </si>
  <si>
    <t>C 2.2.2: Response</t>
  </si>
  <si>
    <t>C 2.2.2_year</t>
  </si>
  <si>
    <t>C 2.3.1: What percentage of secondary school teachers were appropriately trained in 2014?</t>
  </si>
  <si>
    <t>C 2.3.1: Response</t>
  </si>
  <si>
    <t>C 2.3.1_year</t>
  </si>
  <si>
    <t>C 2.3.2: What is the pupil-trained teacher ratio for secondary schools in 2014?</t>
  </si>
  <si>
    <t>C 2.3.2: Response</t>
  </si>
  <si>
    <t>C 2.3.2_year</t>
  </si>
  <si>
    <t>C 2.3.3a: Public schools</t>
  </si>
  <si>
    <t>C 2.3.3a: Response</t>
  </si>
  <si>
    <t>C 2.3.3b: Private schools</t>
  </si>
  <si>
    <t>C 2.3.3b: Response</t>
  </si>
  <si>
    <t>C 2.3.3_year</t>
  </si>
  <si>
    <t>C 2.4.1: What is the pupil-textbook ratio for secondary schools in 2014?</t>
  </si>
  <si>
    <t>C 2.4.1: Response</t>
  </si>
  <si>
    <t>C 2.4.1_year</t>
  </si>
  <si>
    <t>C 3.1.3: Response</t>
  </si>
  <si>
    <t>C 3.1.3_year</t>
  </si>
  <si>
    <t>C 3.1.4a: Are tuition fees charged for public university/higher education in 2014?</t>
  </si>
  <si>
    <t>C 3.1.4a: Response</t>
  </si>
  <si>
    <t>C 3.1.4b: If yes, what is the average tuition fee for public university/higher education in 2014?</t>
  </si>
  <si>
    <t>C 3.1.4b: Response</t>
  </si>
  <si>
    <t>C 3.1.4_year</t>
  </si>
  <si>
    <t>C 3.1.5: Response</t>
  </si>
  <si>
    <t>C 3.3.3a:  Secondary schools</t>
  </si>
  <si>
    <t>C 3.3.3a: Response</t>
  </si>
  <si>
    <t>C 3.3.3b: TVET</t>
  </si>
  <si>
    <t>C 3.3.3b: Response</t>
  </si>
  <si>
    <t>C 3.3.3c: Tertiary</t>
  </si>
  <si>
    <t>C 3.3.3c: Response</t>
  </si>
  <si>
    <t>C 4.1.6: Response</t>
  </si>
  <si>
    <t>C 5.1.3a: Overall</t>
  </si>
  <si>
    <t>C 5.1.3a: Response</t>
  </si>
  <si>
    <t>C 5.1.3b: Primary schools</t>
  </si>
  <si>
    <t>C 5.3.1b: Response</t>
  </si>
  <si>
    <t>C 5.1.3c: Secondary schools</t>
  </si>
  <si>
    <t>C 5.1.3c: Response</t>
  </si>
  <si>
    <t>C 5.1.3_year</t>
  </si>
  <si>
    <t>C 5.4.1a: Response</t>
  </si>
  <si>
    <t>C 5.4.1b: Response</t>
  </si>
  <si>
    <t>C 5.4.1b_year</t>
  </si>
  <si>
    <t>C 5.4.2: Response</t>
  </si>
  <si>
    <t>C 5.4.3: Response</t>
  </si>
  <si>
    <t>C 5.4.4</t>
  </si>
  <si>
    <t>C 5.4.4_year</t>
  </si>
  <si>
    <t>C 5.4.5a: Response</t>
  </si>
  <si>
    <t>C 5.4.5b: Response</t>
  </si>
  <si>
    <t>C 5.4.6: Response</t>
  </si>
  <si>
    <t>1598682 Chilean Pesos</t>
  </si>
  <si>
    <t>P440.17</t>
  </si>
  <si>
    <t>Yes, but it is rarely practiced</t>
  </si>
  <si>
    <t>1200000 Tsh</t>
  </si>
  <si>
    <t>400 USD</t>
  </si>
  <si>
    <t>Index</t>
  </si>
  <si>
    <t>Governance</t>
  </si>
  <si>
    <t>International Framework</t>
  </si>
  <si>
    <t>Domestic Law</t>
  </si>
  <si>
    <t>Plan of Action</t>
  </si>
  <si>
    <t>Monitoring and Reporting</t>
  </si>
  <si>
    <t>Data Availability</t>
  </si>
  <si>
    <t>Availability</t>
  </si>
  <si>
    <t>Classrooms</t>
  </si>
  <si>
    <t>Sanitation</t>
  </si>
  <si>
    <t>Teachers</t>
  </si>
  <si>
    <t>Textbooks</t>
  </si>
  <si>
    <t>Accessibility</t>
  </si>
  <si>
    <t>Free Education</t>
  </si>
  <si>
    <t>Discrimination</t>
  </si>
  <si>
    <t>Participation</t>
  </si>
  <si>
    <t>Acceptability</t>
  </si>
  <si>
    <t>Aims of Education</t>
  </si>
  <si>
    <t>Learning Environment</t>
  </si>
  <si>
    <t>Learning Outcomes</t>
  </si>
  <si>
    <t>Adaptability</t>
  </si>
  <si>
    <t>Children with Disabilities</t>
  </si>
  <si>
    <t>Children of Minorities</t>
  </si>
  <si>
    <t>Out of School Education</t>
  </si>
  <si>
    <t>RTEI Overall Score</t>
  </si>
  <si>
    <t>Transversal Themes</t>
  </si>
  <si>
    <t>1: Children with Disabilities</t>
  </si>
  <si>
    <t>2: Content of Education</t>
  </si>
  <si>
    <t>3: Girls' Education</t>
  </si>
  <si>
    <t>4: Indigenous and Minority Populations</t>
  </si>
  <si>
    <t>5: Monitoring and Accountability</t>
  </si>
  <si>
    <t>6: National Normative Framework</t>
  </si>
  <si>
    <t>7: Opportunity and Indirect Costs</t>
  </si>
  <si>
    <t>8: Private Education</t>
  </si>
  <si>
    <t>9: Teachers</t>
  </si>
  <si>
    <t>10: Income Inequality</t>
  </si>
  <si>
    <t>11: Regional Disparities</t>
  </si>
  <si>
    <t>12: Alignment of Education Aims</t>
  </si>
  <si>
    <t>1A.A: Structure and Support</t>
  </si>
  <si>
    <t>1A.B: Participation and Achievement</t>
  </si>
  <si>
    <t>1A.C: Overall State of Education for Children with Disabilities</t>
  </si>
  <si>
    <t>2A: Content of Curriculum</t>
  </si>
  <si>
    <t>2B: Availability of Textbooks</t>
  </si>
  <si>
    <t>3A: Overall State of Girls' Education</t>
  </si>
  <si>
    <t>3B: Discriminatory Environment</t>
  </si>
  <si>
    <t>3C: Relative State of Girls' Education</t>
  </si>
  <si>
    <t>4A: Discriminatory Environment</t>
  </si>
  <si>
    <t>5A: Strength of Monitoring and Accountability</t>
  </si>
  <si>
    <t>6A: National Normative Framework</t>
  </si>
  <si>
    <t>7A: Legal Restrictions in Opportunity and Indirect costs</t>
  </si>
  <si>
    <t>7B: Opportunity and Indirect Costs in Practice</t>
  </si>
  <si>
    <t>8A: Private education Legal Environment</t>
  </si>
  <si>
    <t>8B.A: Relative Teacher Salary</t>
  </si>
  <si>
    <t>8B.B: Relative Gross Enrollment Patterns</t>
  </si>
  <si>
    <t>9A: Content of Teacher Training</t>
  </si>
  <si>
    <t>9B: Effect of Teacher Training</t>
  </si>
  <si>
    <t>10A: Relative Enrollment and Completion Rates</t>
  </si>
  <si>
    <t>10B: Achievement Across Income Quintiles</t>
  </si>
  <si>
    <t>11A: Relative State of Children in Rural Settings</t>
  </si>
  <si>
    <t>12A: Alignment of Education Aims</t>
  </si>
  <si>
    <t>Data Unavailable</t>
  </si>
  <si>
    <t>See analytic handbook for interpretation</t>
  </si>
  <si>
    <t>See analytic handbook for visual</t>
  </si>
  <si>
    <t>See chart below</t>
  </si>
  <si>
    <t>Level 1: Category</t>
  </si>
  <si>
    <t>Level 2: Transversal Theme</t>
  </si>
  <si>
    <t>1A.A: Structure and support</t>
  </si>
  <si>
    <t>2A: Content of curriculum</t>
  </si>
  <si>
    <t>3A: Overall state of girls' education</t>
  </si>
  <si>
    <t>3B: Discriminatory environment</t>
  </si>
  <si>
    <t>4A: Discriminatory environment</t>
  </si>
  <si>
    <t>5A: Strength of monitoring and accountability</t>
  </si>
  <si>
    <t>7A: Legal restrictions in opportunity and indirect costs</t>
  </si>
  <si>
    <t>7B: Opportunity and indirect costs in practice</t>
  </si>
  <si>
    <t>8A: Private education legal environment</t>
  </si>
  <si>
    <t>9A: Content of teacher training</t>
  </si>
  <si>
    <t>Level 3: Indicators</t>
  </si>
  <si>
    <t>1.4.4j: Is data disaggregated by disability status?</t>
  </si>
  <si>
    <t>4.1.2a: Does the national curriculum direct education towards the full development of the child’s personality, talents, and mental and physical abilities?</t>
  </si>
  <si>
    <t>1.4.4b: Is data disaggregated by sex?</t>
  </si>
  <si>
    <t>1.2.4: Do national laws protect the rights of minorities to establish private schools?</t>
  </si>
  <si>
    <t>3.1.4a: Are tuition fees charged for public university/higher education in 2014?</t>
  </si>
  <si>
    <t>4.1.3a: Does the required training for teachers include improving the skills necessary for teaching towards the full development of the child’s personality, talents, and mental and physical abilities?</t>
  </si>
  <si>
    <t>3.2.1j: Do national laws forbid discrimination in education by disability status?</t>
  </si>
  <si>
    <t>4.1.2b: Does the national curriculum direct education towards the full development of respect for human rights and fundamental freedoms?</t>
  </si>
  <si>
    <t>3.2.1b: Do national laws forbid discrimination in education by sex?</t>
  </si>
  <si>
    <t>5.4.1a: Does national law prohibit early marriage (below the age of 18)?</t>
  </si>
  <si>
    <t>4.1.3b: Does the required training for teachers include improving the skills necessary for teaching towards the full development of respect for human rights and fundamental freedoms?</t>
  </si>
  <si>
    <t>5.1.1: Do national laws recognize the right to education for children with disabilities</t>
  </si>
  <si>
    <t>4.1.2c: Does the national curriculum direct education towards the full development of respect for the child’s parents, cultural identity, language, and values, as well as respect for the values of the child’s country and other civilizations?</t>
  </si>
  <si>
    <t>3.2.2a: Is the expulsion of girls from school because of pregnancy or for having a baby explicitly forbidden in legislation?</t>
  </si>
  <si>
    <t>5.2.1a: Do national laws prohibit early marriage (before the age of 18)?</t>
  </si>
  <si>
    <t>1.4.4a: Is data disaggregated by race and color (ethnicity)?</t>
  </si>
  <si>
    <t>1.2.1c: Do national laws protect the right to technical and vocational training?</t>
  </si>
  <si>
    <t>5.4.2: Is the legal minimum age of employment 15 or above?</t>
  </si>
  <si>
    <t>3.1.3: What percent of household spending was spent on secondary education in 2013?</t>
  </si>
  <si>
    <t>4.1.3c: Does the required training for teachers include improving the skills necessary for teaching towards the full development of respect for the child’s parents, cultural identity, language, and values, as well as respect for the values of the child’s country and other civilizations?</t>
  </si>
  <si>
    <t>4.1.2d: Does the national curriculum direct education towards the full development of the child’s responsibilities in a free society, including understanding peace, tolerance, equality, and friendship among all persons and groups?</t>
  </si>
  <si>
    <t>1.4.4c: Is data disaggregated by language?</t>
  </si>
  <si>
    <t>4.2.1: Has the national government adopted specific measures to protect children from violence and abuse in school?</t>
  </si>
  <si>
    <t>5.4.5a: Is the legal minimum age of military recruitment 15 or above?</t>
  </si>
  <si>
    <t>5.4.1b: What percent of women were married by the age of 18?</t>
  </si>
  <si>
    <t>4.1.3d: Does the required training for teachers include improving the skills necessary for teaching towards the full development of the child’s responsibilities in a free society, including understanding peace, tolerance, equality, and friendship among all persons and groups?</t>
  </si>
  <si>
    <t>5.1.3a: What is the percentage of teachers trained to teach children with disabilities?</t>
  </si>
  <si>
    <t>4.1.2e: Does the national curriculum direct education towards the full development of respect for the natural environment?</t>
  </si>
  <si>
    <t>3.3.1ac: What is the gross primary school enrollment rate for females?</t>
  </si>
  <si>
    <t>1.4.4d: Is data disaggregated by religion?</t>
  </si>
  <si>
    <t>5.4.3: Has the government adopted specific measures to combat child labor?</t>
  </si>
  <si>
    <t>5.4.4: What percent of children under the age of 15 worked in the labor force?</t>
  </si>
  <si>
    <t>4.1.3e: Does the required training for teachers include improving the skills necessary for teaching towards the full development of respect for the natural environment?</t>
  </si>
  <si>
    <t>4.1.5a: Does the national curriculum include health and well-being?</t>
  </si>
  <si>
    <t>3.3.2ac: What is the net primary school enrollment rate for females?</t>
  </si>
  <si>
    <t>1.4.4f: Is data disaggregated by national or social origin?</t>
  </si>
  <si>
    <t>1.4.3: How often is data on education regularly collected and made publicly available?</t>
  </si>
  <si>
    <t>5.4.5b: Are children under the age of 15 recruited by the military in practice?</t>
  </si>
  <si>
    <t>4.1.5b: Does the national curriculum include human rights?</t>
  </si>
  <si>
    <t>3.3.4ac: What is the public primary school completion rate for females?</t>
  </si>
  <si>
    <t>1.4.4i: Is data disaggregated by sexual orientation and gender identity?</t>
  </si>
  <si>
    <t>4.1.5c: Does the national curriculum include the arts?</t>
  </si>
  <si>
    <t>3.3.4ec: What is the private primary school completion rate for females?</t>
  </si>
  <si>
    <t>1.4.4l: Is data disaggregated by nationality?</t>
  </si>
  <si>
    <t>3.2.1a: Do national laws forbid discrimination in education by race and color (ethnicity)?</t>
  </si>
  <si>
    <t>1.3.1b: Are there targeted implementation dates for each stage in the progressive realization of the plan?</t>
  </si>
  <si>
    <t>3.2.1c: Do national laws forbid discrimination in education by language?</t>
  </si>
  <si>
    <t>4.3.1ac: What percent of females received an overall passing score on the national assessment/exam?</t>
  </si>
  <si>
    <t>3.2.1d: Do national laws forbid discrimination in education by religion?</t>
  </si>
  <si>
    <t>4.3.1bc: What percent of females received a passing score on the national reading assessment/exam?</t>
  </si>
  <si>
    <t>3.2.1f: Do national laws forbid discrimination in education by national or social origin?</t>
  </si>
  <si>
    <t>3.1.1: Do national laws provide for free and compulsory education?</t>
  </si>
  <si>
    <t>4.3.1cc: What percent of females received a passing score on the national mathematics assessment/exam?</t>
  </si>
  <si>
    <t>3.2.1i: Do national laws forbid discrimination in education by sexual orientation and gender identity?</t>
  </si>
  <si>
    <t>3.2.1a: Do national laws forbid discrimination in education on race and color (ethnicity)?</t>
  </si>
  <si>
    <t>4.3.2ac: What if the youth literacy rate (ages 15-24) for females?</t>
  </si>
  <si>
    <t>3.2.1l: Do national laws forbid discrimination in education by nationality?</t>
  </si>
  <si>
    <t>3.2.1b: Do national laws forbid discrimination in education on sex?</t>
  </si>
  <si>
    <t>4.3.2bc: What is the adult literacy rate (age 15+) for females?</t>
  </si>
  <si>
    <t>3.2.1c: Do national laws forbid discrimination in education on language?</t>
  </si>
  <si>
    <t>5.2.1: Are there mobile schools for children of nomads</t>
  </si>
  <si>
    <t>3.2.1d: Do national laws forbid discrimination in education on religion?</t>
  </si>
  <si>
    <t>5.2.2: Do national laws provide for language of instruction to be in the child’s mother tongue?</t>
  </si>
  <si>
    <t>3.2.1e: Do national laws forbid discrimination in education on political and other opinion?</t>
  </si>
  <si>
    <t>5.2.3a: What percentage of students are not taught in their mother tongue?</t>
  </si>
  <si>
    <t>3.2.1f: Do national laws forbid discrimination in education on national or social origin?</t>
  </si>
  <si>
    <t>3.2.1g: Do national laws forbid discrimination in education on property?</t>
  </si>
  <si>
    <t>3.2.1h: Do national laws forbid discrimination in education on birth?</t>
  </si>
  <si>
    <t>3.2.1i: Do national laws forbid discrimination in education on sexual orientation and gender identity?</t>
  </si>
  <si>
    <t>3.2.1j: Do national laws forbid discrimination in education on disability?</t>
  </si>
  <si>
    <t>3.2.1k: Do national laws forbid discrimination in education on age?</t>
  </si>
  <si>
    <t>3.2.1l: Do national laws forbid discrimination in education on nationality?</t>
  </si>
  <si>
    <t>3.2.1m: Do national laws forbid discrimination in education on marital and family status?</t>
  </si>
  <si>
    <t>3.2.1n: Do national laws forbid discrimination in education on health status?</t>
  </si>
  <si>
    <t>3.2.1o: Do national laws forbid discrimination in education on place of residence?</t>
  </si>
  <si>
    <t>3.2.1p: Do national laws forbid discrimination in education on economic and social situation?</t>
  </si>
  <si>
    <t>4.1.1a: Do national laws or policies direct education towards the full development of the child’s personality, talents, and mental and physical abilities?</t>
  </si>
  <si>
    <t>4.1.1b: Do national laws or policies direct education towards the full development of respect for human rights and fundamental freedoms?</t>
  </si>
  <si>
    <t>4.1.1c: Do national laws or policies direct education towards the full development of respect for the child’s parents, cultural identity, language, and values, as well as respect for the values of the child’s country and other civilizations?</t>
  </si>
  <si>
    <t>4.1.1d: Do national laws or policies direct education towards the full development of the child’s responsibilities in a free society, including understanding peace, tolerance, equality, and friendship among all persons and groups?</t>
  </si>
  <si>
    <t>4.1.1e: Do national laws or policies direct education towards the full development of respect for the natural environment?</t>
  </si>
  <si>
    <t>4.1.4: Are there established mechanisms to ensure that textbooks used in both the public and private schools are aligned with the curriculum guidelines provided by the Ministry of Education?</t>
  </si>
  <si>
    <t>5.1.1: Do national laws recognize the right to education for children with minorities?</t>
  </si>
  <si>
    <t>1.3.2: Does the national education plan include measures to encourage regular attendance and reduce drop-out rates?</t>
  </si>
  <si>
    <t>3.1.5: Is basic education publicly provided for adults who have not completed primary education?</t>
  </si>
  <si>
    <t>4.1.6: Do national laws include children in the decision making process of school curricula, school policies, and codes of behavior?</t>
  </si>
  <si>
    <t>5.4.1a: Do national laws prohibit early marriage (before the age of 18)?</t>
  </si>
</sst>
</file>

<file path=xl/styles.xml><?xml version="1.0" encoding="utf-8"?>
<styleSheet xmlns="http://schemas.openxmlformats.org/spreadsheetml/2006/main">
  <numFmts count="4">
    <numFmt numFmtId="164" formatCode="GENERAL"/>
    <numFmt numFmtId="165" formatCode="0.000"/>
    <numFmt numFmtId="166" formatCode="0.0"/>
    <numFmt numFmtId="167" formatCode="0.0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i val="true"/>
      <sz val="11"/>
      <color rgb="FF000000"/>
      <name val="Calibri"/>
      <family val="2"/>
      <charset val="1"/>
    </font>
    <font>
      <sz val="10"/>
      <name val="Arial"/>
      <family val="2"/>
    </font>
    <font>
      <b val="true"/>
      <sz val="10"/>
      <color rgb="FF595959"/>
      <name val="Calibri"/>
      <family val="2"/>
    </font>
  </fonts>
  <fills count="8">
    <fill>
      <patternFill patternType="none"/>
    </fill>
    <fill>
      <patternFill patternType="gray125"/>
    </fill>
    <fill>
      <patternFill patternType="solid">
        <fgColor rgb="FFE6B9B8"/>
        <bgColor rgb="FFD9D9D9"/>
      </patternFill>
    </fill>
    <fill>
      <patternFill patternType="solid">
        <fgColor rgb="FFB9CDE5"/>
        <bgColor rgb="FF99CCFF"/>
      </patternFill>
    </fill>
    <fill>
      <patternFill patternType="solid">
        <fgColor rgb="FFD7E4BD"/>
        <bgColor rgb="FFD9D9D9"/>
      </patternFill>
    </fill>
    <fill>
      <patternFill patternType="solid">
        <fgColor rgb="FFA6A6A6"/>
        <bgColor rgb="FF9999FF"/>
      </patternFill>
    </fill>
    <fill>
      <patternFill patternType="solid">
        <fgColor rgb="FFD9D9D9"/>
        <bgColor rgb="FFD7E4BD"/>
      </patternFill>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5" fontId="5"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5" fontId="4" fillId="6"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7"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right" vertical="bottom" textRotation="0" wrapText="true" indent="0" shrinkToFit="false"/>
      <protection locked="true" hidden="false"/>
    </xf>
    <xf numFmtId="164" fontId="0" fillId="0" borderId="0" xfId="0" applyFont="true" applyBorder="true" applyAlignment="true" applyProtection="false">
      <alignment horizontal="right" vertical="bottom" textRotation="0" wrapText="true" indent="0" shrinkToFit="false"/>
      <protection locked="true" hidden="false"/>
    </xf>
    <xf numFmtId="164" fontId="5" fillId="0" borderId="0" xfId="0" applyFont="true" applyBorder="true" applyAlignment="true" applyProtection="false">
      <alignment horizontal="right"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true" applyProtection="false">
      <alignment horizontal="general" vertical="bottom" textRotation="0" wrapText="true" indent="0" shrinkToFit="false"/>
      <protection locked="true" hidden="false"/>
    </xf>
    <xf numFmtId="167" fontId="0" fillId="0" borderId="0" xfId="0" applyFont="true" applyBorder="false" applyAlignment="true" applyProtection="false">
      <alignment horizontal="righ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B9B8"/>
      <rgbColor rgb="FF4F81BD"/>
      <rgbColor rgb="FF9999FF"/>
      <rgbColor rgb="FFC0504D"/>
      <rgbColor rgb="FFFFFFCC"/>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D9D9D9"/>
      <rgbColor rgb="FF3366FF"/>
      <rgbColor rgb="FF33CCCC"/>
      <rgbColor rgb="FF99CC00"/>
      <rgbColor rgb="FFFFCC00"/>
      <rgbColor rgb="FFFF9900"/>
      <rgbColor rgb="FFFF6600"/>
      <rgbColor rgb="FF59595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externalLink" Target="externalLinks/externalLink1.xml"/><Relationship Id="rId13"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Education'!$B$19:$D$19</c:f>
              <c:numCache>
                <c:formatCode>General</c:formatCode>
                <c:ptCount val="3"/>
                <c:pt idx="0">
                  <c:v/>
                </c:pt>
                <c:pt idx="1">
                  <c:v/>
                </c:pt>
                <c:pt idx="2">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Education'!$E$19:$G$19</c:f>
              <c:numCache>
                <c:formatCode>General</c:formatCode>
                <c:ptCount val="3"/>
                <c:pt idx="0">
                  <c:v/>
                </c:pt>
                <c:pt idx="1">
                  <c:v/>
                </c:pt>
                <c:pt idx="2">
                  <c:v/>
                </c:pt>
              </c:numCache>
            </c:numRef>
          </c:val>
        </c:ser>
        <c:axId val="67849460"/>
        <c:axId val="11329701"/>
      </c:areaChart>
      <c:catAx>
        <c:axId val="67849460"/>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11329701"/>
        <c:crosses val="autoZero"/>
        <c:auto val="1"/>
        <c:lblAlgn val="ctr"/>
        <c:lblOffset val="100"/>
      </c:catAx>
      <c:valAx>
        <c:axId val="11329701"/>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67849460"/>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Education'!$B$21:$D$21</c:f>
              <c:numCache>
                <c:formatCode>General</c:formatCode>
                <c:ptCount val="3"/>
                <c:pt idx="0">
                  <c:v/>
                </c:pt>
                <c:pt idx="1">
                  <c:v/>
                </c:pt>
                <c:pt idx="2">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Education'!$E$21:$G$21</c:f>
              <c:numCache>
                <c:formatCode>General</c:formatCode>
                <c:ptCount val="3"/>
                <c:pt idx="0">
                  <c:v/>
                </c:pt>
                <c:pt idx="1">
                  <c:v/>
                </c:pt>
                <c:pt idx="2">
                  <c:v/>
                </c:pt>
              </c:numCache>
            </c:numRef>
          </c:val>
        </c:ser>
        <c:axId val="29415388"/>
        <c:axId val="17418611"/>
      </c:areaChart>
      <c:catAx>
        <c:axId val="29415388"/>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17418611"/>
        <c:crosses val="autoZero"/>
        <c:auto val="1"/>
        <c:lblAlgn val="ctr"/>
        <c:lblOffset val="100"/>
      </c:catAx>
      <c:valAx>
        <c:axId val="17418611"/>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29415388"/>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Education'!$B$22:$D$22</c:f>
              <c:numCache>
                <c:formatCode>General</c:formatCode>
                <c:ptCount val="3"/>
                <c:pt idx="0">
                  <c:v/>
                </c:pt>
                <c:pt idx="1">
                  <c:v/>
                </c:pt>
                <c:pt idx="2">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Education'!$E$22:$G$22</c:f>
              <c:numCache>
                <c:formatCode>General</c:formatCode>
                <c:ptCount val="3"/>
                <c:pt idx="0">
                  <c:v/>
                </c:pt>
                <c:pt idx="1">
                  <c:v/>
                </c:pt>
                <c:pt idx="2">
                  <c:v/>
                </c:pt>
              </c:numCache>
            </c:numRef>
          </c:val>
        </c:ser>
        <c:axId val="99036786"/>
        <c:axId val="49486717"/>
      </c:areaChart>
      <c:catAx>
        <c:axId val="99036786"/>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49486717"/>
        <c:crosses val="autoZero"/>
        <c:auto val="1"/>
        <c:lblAlgn val="ctr"/>
        <c:lblOffset val="100"/>
      </c:catAx>
      <c:valAx>
        <c:axId val="49486717"/>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99036786"/>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charts/chart4.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Education'!$A$28:$A$29</c:f>
              <c:strCache>
                <c:ptCount val="2"/>
                <c:pt idx="0">
                  <c:v/>
                </c:pt>
                <c:pt idx="1">
                  <c:v/>
                </c:pt>
              </c:strCache>
            </c:strRef>
          </c:cat>
          <c:val>
            <c:numRef>
              <c:f>[1]'Private Education'!$B$23:$C$23</c:f>
              <c:numCache>
                <c:formatCode>General</c:formatCode>
                <c:ptCount val="2"/>
                <c:pt idx="0">
                  <c:v/>
                </c:pt>
                <c:pt idx="1">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Education'!$A$28:$A$29</c:f>
              <c:strCache>
                <c:ptCount val="2"/>
                <c:pt idx="0">
                  <c:v/>
                </c:pt>
                <c:pt idx="1">
                  <c:v/>
                </c:pt>
              </c:strCache>
            </c:strRef>
          </c:cat>
          <c:val>
            <c:numRef>
              <c:f>[1]'Private Education'!$E$23:$F$23</c:f>
              <c:numCache>
                <c:formatCode>General</c:formatCode>
                <c:ptCount val="2"/>
                <c:pt idx="0">
                  <c:v/>
                </c:pt>
                <c:pt idx="1">
                  <c:v/>
                </c:pt>
              </c:numCache>
            </c:numRef>
          </c:val>
        </c:ser>
        <c:axId val="54933146"/>
        <c:axId val="58522679"/>
      </c:areaChart>
      <c:catAx>
        <c:axId val="54933146"/>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58522679"/>
        <c:crosses val="autoZero"/>
        <c:auto val="1"/>
        <c:lblAlgn val="ctr"/>
        <c:lblOffset val="100"/>
      </c:catAx>
      <c:valAx>
        <c:axId val="58522679"/>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54933146"/>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1415880</xdr:colOff>
      <xdr:row>10</xdr:row>
      <xdr:rowOff>143280</xdr:rowOff>
    </xdr:from>
    <xdr:to>
      <xdr:col>15</xdr:col>
      <xdr:colOff>453960</xdr:colOff>
      <xdr:row>25</xdr:row>
      <xdr:rowOff>25920</xdr:rowOff>
    </xdr:to>
    <xdr:graphicFrame>
      <xdr:nvGraphicFramePr>
        <xdr:cNvPr id="0" name="Chart 1"/>
        <xdr:cNvGraphicFramePr/>
      </xdr:nvGraphicFramePr>
      <xdr:xfrm>
        <a:off x="20135520" y="4224240"/>
        <a:ext cx="5845320" cy="25117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733320</xdr:colOff>
      <xdr:row>10</xdr:row>
      <xdr:rowOff>152640</xdr:rowOff>
    </xdr:from>
    <xdr:to>
      <xdr:col>19</xdr:col>
      <xdr:colOff>196920</xdr:colOff>
      <xdr:row>25</xdr:row>
      <xdr:rowOff>35280</xdr:rowOff>
    </xdr:to>
    <xdr:graphicFrame>
      <xdr:nvGraphicFramePr>
        <xdr:cNvPr id="1" name="Chart 2"/>
        <xdr:cNvGraphicFramePr/>
      </xdr:nvGraphicFramePr>
      <xdr:xfrm>
        <a:off x="26260200" y="4233600"/>
        <a:ext cx="6270840" cy="251172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1415880</xdr:colOff>
      <xdr:row>25</xdr:row>
      <xdr:rowOff>143280</xdr:rowOff>
    </xdr:from>
    <xdr:to>
      <xdr:col>15</xdr:col>
      <xdr:colOff>453960</xdr:colOff>
      <xdr:row>40</xdr:row>
      <xdr:rowOff>26640</xdr:rowOff>
    </xdr:to>
    <xdr:graphicFrame>
      <xdr:nvGraphicFramePr>
        <xdr:cNvPr id="2" name="Chart 3"/>
        <xdr:cNvGraphicFramePr/>
      </xdr:nvGraphicFramePr>
      <xdr:xfrm>
        <a:off x="20135520" y="6853320"/>
        <a:ext cx="5845320" cy="251208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742680</xdr:colOff>
      <xdr:row>25</xdr:row>
      <xdr:rowOff>143280</xdr:rowOff>
    </xdr:from>
    <xdr:to>
      <xdr:col>19</xdr:col>
      <xdr:colOff>206280</xdr:colOff>
      <xdr:row>40</xdr:row>
      <xdr:rowOff>26640</xdr:rowOff>
    </xdr:to>
    <xdr:graphicFrame>
      <xdr:nvGraphicFramePr>
        <xdr:cNvPr id="3" name="Chart 4"/>
        <xdr:cNvGraphicFramePr/>
      </xdr:nvGraphicFramePr>
      <xdr:xfrm>
        <a:off x="26269560" y="6853320"/>
        <a:ext cx="6270840" cy="251208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Users/Travelmate/Downloads/2015%20RTEI%20Pilot%20Analytic%20Handbook%20Scores%20for%20Partner%20Handouts.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Overall Transversal Themes"/>
      <sheetName val="Opportunity and Indirect Costs"/>
      <sheetName val="National Normative Framework"/>
      <sheetName val="Monitoring and Accountability"/>
      <sheetName val="Content of Education"/>
      <sheetName val="Income Inequality"/>
      <sheetName val="Teachers"/>
      <sheetName val="Private Education"/>
      <sheetName val="Girls Education"/>
      <sheetName val="Indigenous and Minority Populat"/>
      <sheetName val="Children w Disabilities"/>
      <sheetName val="Regional Disparities"/>
      <sheetName val="Alignment of Ed Aims"/>
    </sheetNames>
    <sheetDataSet/>
  </externalBook>
</externalLink>
</file>

<file path=xl/worksheets/_rels/sheet9.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1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0" topLeftCell="AAT1" activePane="topRight" state="frozen"/>
      <selection pane="topLeft" activeCell="A1" activeCellId="0" sqref="A1"/>
      <selection pane="topRight" activeCell="AAV18" activeCellId="0" sqref="AAV18"/>
    </sheetView>
  </sheetViews>
  <sheetFormatPr defaultRowHeight="15"/>
  <cols>
    <col collapsed="false" hidden="false" max="1" min="1" style="0" width="10.995951417004"/>
    <col collapsed="false" hidden="false" max="3" min="2" style="0" width="67.5708502024292"/>
    <col collapsed="false" hidden="false" max="5" min="4" style="0" width="45.1417004048583"/>
    <col collapsed="false" hidden="false" max="7" min="6" style="0" width="84.4251012145749"/>
    <col collapsed="false" hidden="false" max="9" min="8" style="0" width="59.4210526315789"/>
    <col collapsed="false" hidden="false" max="10" min="10" style="0" width="115.425101214575"/>
    <col collapsed="false" hidden="false" max="11" min="11" style="0" width="29.8582995951417"/>
    <col collapsed="false" hidden="false" max="13" min="12" style="0" width="52.1376518218623"/>
    <col collapsed="false" hidden="false" max="15" min="14" style="0" width="57"/>
    <col collapsed="false" hidden="false" max="17" min="16" style="0" width="80.4251012145749"/>
    <col collapsed="false" hidden="false" max="18" min="18" style="0" width="16.5668016194332"/>
    <col collapsed="false" hidden="false" max="20" min="19" style="0" width="61.8582995951417"/>
    <col collapsed="false" hidden="false" max="22" min="21" style="0" width="52.5748987854251"/>
    <col collapsed="false" hidden="false" max="24" min="23" style="0" width="51.2793522267207"/>
    <col collapsed="false" hidden="false" max="26" min="25" style="0" width="52.7085020242915"/>
    <col collapsed="false" hidden="false" max="27" min="27" style="0" width="16.5668016194332"/>
    <col collapsed="false" hidden="false" max="29" min="28" style="0" width="72.5708502024292"/>
    <col collapsed="false" hidden="false" max="31" min="30" style="0" width="86.0040485829959"/>
    <col collapsed="false" hidden="false" max="32" min="32" style="0" width="124.570850202429"/>
    <col collapsed="false" hidden="false" max="33" min="33" style="0" width="35.8542510121458"/>
    <col collapsed="false" hidden="false" max="35" min="34" style="0" width="130.141700404858"/>
    <col collapsed="false" hidden="false" max="36" min="36" style="0" width="16.5668016194332"/>
    <col collapsed="false" hidden="false" max="38" min="37" style="0" width="61.1417004048583"/>
    <col collapsed="false" hidden="false" max="40" min="39" style="0" width="105.712550607287"/>
    <col collapsed="false" hidden="false" max="42" min="41" style="0" width="68.2834008097166"/>
    <col collapsed="false" hidden="false" max="44" min="43" style="0" width="35.2834008097166"/>
    <col collapsed="false" hidden="false" max="46" min="45" style="0" width="106.570850202429"/>
    <col collapsed="false" hidden="false" max="48" min="47" style="0" width="68.2834008097166"/>
    <col collapsed="false" hidden="false" max="50" min="49" style="0" width="108.995951417004"/>
    <col collapsed="false" hidden="false" max="52" min="51" style="0" width="52.004048582996"/>
    <col collapsed="false" hidden="false" max="54" min="53" style="0" width="109.854251012146"/>
    <col collapsed="false" hidden="false" max="56" min="55" style="0" width="49.5668016194332"/>
    <col collapsed="false" hidden="false" max="58" min="57" style="0" width="68.7125506072875"/>
    <col collapsed="false" hidden="false" max="60" min="59" style="0" width="78.8542510121458"/>
    <col collapsed="false" hidden="false" max="62" min="61" style="0" width="76.8542510121458"/>
    <col collapsed="false" hidden="false" max="64" min="63" style="0" width="113.004048582996"/>
    <col collapsed="false" hidden="false" max="66" min="65" style="0" width="63.7125506072874"/>
    <col collapsed="false" hidden="false" max="67" min="67" style="0" width="16.5668016194332"/>
    <col collapsed="false" hidden="false" max="68" min="68" style="1" width="23.4251012145749"/>
    <col collapsed="false" hidden="false" max="69" min="69" style="1" width="22.2793522267206"/>
    <col collapsed="false" hidden="false" max="70" min="70" style="1" width="27.5708502024291"/>
    <col collapsed="false" hidden="false" max="72" min="71" style="0" width="58"/>
    <col collapsed="false" hidden="false" max="74" min="73" style="0" width="60.421052631579"/>
    <col collapsed="false" hidden="false" max="76" min="75" style="0" width="72.8542510121458"/>
    <col collapsed="false" hidden="false" max="77" min="77" style="0" width="67.1417004048583"/>
    <col collapsed="false" hidden="false" max="78" min="78" style="0" width="30.4210526315789"/>
    <col collapsed="false" hidden="false" max="80" min="79" style="0" width="95.7125506072875"/>
    <col collapsed="false" hidden="false" max="83" min="81" style="0" width="77.4251012145749"/>
    <col collapsed="false" hidden="false" max="84" min="84" style="0" width="33.4291497975709"/>
    <col collapsed="false" hidden="false" max="86" min="85" style="0" width="153.570850202429"/>
    <col collapsed="false" hidden="false" max="87" min="87" style="1" width="12.4251012145749"/>
    <col collapsed="false" hidden="false" max="88" min="88" style="1" width="23"/>
    <col collapsed="false" hidden="false" max="89" min="89" style="1" width="17.5668016194332"/>
    <col collapsed="false" hidden="false" max="91" min="90" style="0" width="93.7165991902834"/>
    <col collapsed="false" hidden="false" max="93" min="92" style="0" width="100.283400809717"/>
    <col collapsed="false" hidden="false" max="94" min="94" style="1" width="13.4251012145749"/>
    <col collapsed="false" hidden="false" max="95" min="95" style="1" width="23"/>
    <col collapsed="false" hidden="false" max="96" min="96" style="1" width="17.5668016194332"/>
    <col collapsed="false" hidden="false" max="98" min="97" style="0" width="91.4210526315789"/>
    <col collapsed="false" hidden="false" max="100" min="99" style="0" width="70.7125506072875"/>
    <col collapsed="false" hidden="false" max="102" min="101" style="0" width="79.8542510121458"/>
    <col collapsed="false" hidden="false" max="104" min="103" style="0" width="56.4210526315789"/>
    <col collapsed="false" hidden="false" max="106" min="105" style="0" width="10.4251012145749"/>
    <col collapsed="false" hidden="false" max="108" min="107" style="0" width="15.4251012145749"/>
    <col collapsed="false" hidden="false" max="110" min="109" style="0" width="14.7125506072875"/>
    <col collapsed="false" hidden="false" max="112" min="111" style="0" width="30"/>
    <col collapsed="false" hidden="false" max="114" min="113" style="0" width="28.2874493927125"/>
    <col collapsed="false" hidden="false" max="116" min="115" style="0" width="14.9959514170041"/>
    <col collapsed="false" hidden="false" max="118" min="117" style="0" width="11.5708502024291"/>
    <col collapsed="false" hidden="false" max="120" min="119" style="0" width="41.8542510121458"/>
    <col collapsed="false" hidden="false" max="122" min="121" style="0" width="15.1376518218623"/>
    <col collapsed="false" hidden="false" max="124" min="123" style="0" width="10.5708502024292"/>
    <col collapsed="false" hidden="false" max="126" min="125" style="0" width="16.7125506072875"/>
    <col collapsed="false" hidden="false" max="128" min="127" style="0" width="30.2874493927125"/>
    <col collapsed="false" hidden="false" max="130" min="129" style="0" width="19.2834008097166"/>
    <col collapsed="false" hidden="false" max="132" min="131" style="0" width="23.8502024291498"/>
    <col collapsed="false" hidden="false" max="134" min="133" style="0" width="34"/>
    <col collapsed="false" hidden="false" max="135" min="135" style="0" width="16.5668016194332"/>
    <col collapsed="false" hidden="false" max="136" min="136" style="1" width="24.2793522267206"/>
    <col collapsed="false" hidden="false" max="137" min="137" style="1" width="15.8542510121457"/>
    <col collapsed="false" hidden="false" max="138" min="138" style="1" width="10.4251012145749"/>
    <col collapsed="false" hidden="false" max="139" min="139" style="1" width="19.2834008097166"/>
    <col collapsed="false" hidden="false" max="141" min="140" style="0" width="61.8582995951417"/>
    <col collapsed="false" hidden="false" max="142" min="142" style="0" width="9.99595141700405"/>
    <col collapsed="false" hidden="false" max="143" min="143" style="1" width="10.995951417004"/>
    <col collapsed="false" hidden="false" max="144" min="144" style="1" width="20.5748987854251"/>
    <col collapsed="false" hidden="false" max="145" min="145" style="1" width="15.1376518218623"/>
    <col collapsed="false" hidden="false" max="147" min="146" style="0" width="63.1417004048583"/>
    <col collapsed="false" hidden="false" max="148" min="148" style="0" width="9.99595141700405"/>
    <col collapsed="false" hidden="false" max="150" min="149" style="0" width="70"/>
    <col collapsed="false" hidden="false" max="151" min="151" style="0" width="9.99595141700405"/>
    <col collapsed="false" hidden="false" max="152" min="152" style="1" width="9.99595141700405"/>
    <col collapsed="false" hidden="false" max="153" min="153" style="1" width="19.5748987854251"/>
    <col collapsed="false" hidden="false" max="154" min="154" style="1" width="14.1417004048583"/>
    <col collapsed="false" hidden="false" max="156" min="155" style="0" width="88.8502024291498"/>
    <col collapsed="false" hidden="false" max="157" min="157" style="0" width="9.99595141700405"/>
    <col collapsed="false" hidden="false" max="158" min="158" style="0" width="66.7125506072875"/>
    <col collapsed="false" hidden="false" max="159" min="159" style="0" width="20.5748987854251"/>
    <col collapsed="false" hidden="false" max="160" min="160" style="0" width="9.99595141700405"/>
    <col collapsed="false" hidden="false" max="161" min="161" style="1" width="8.85425101214575"/>
    <col collapsed="false" hidden="false" max="162" min="162" style="1" width="18.4251012145749"/>
    <col collapsed="false" hidden="false" max="163" min="163" style="1" width="12.8542510121458"/>
    <col collapsed="false" hidden="false" max="165" min="164" style="0" width="61"/>
    <col collapsed="false" hidden="false" max="166" min="166" style="0" width="9.99595141700405"/>
    <col collapsed="false" hidden="false" max="167" min="167" style="1" width="10.1417004048583"/>
    <col collapsed="false" hidden="false" max="168" min="168" style="1" width="19.7085020242915"/>
    <col collapsed="false" hidden="false" max="169" min="169" style="1" width="14.2834008097166"/>
    <col collapsed="false" hidden="false" max="171" min="170" style="0" width="66"/>
    <col collapsed="false" hidden="false" max="173" min="172" style="0" width="77.2834008097166"/>
    <col collapsed="false" hidden="false" max="174" min="174" style="0" width="9.99595141700405"/>
    <col collapsed="false" hidden="false" max="175" min="175" style="1" width="16.1093117408907"/>
    <col collapsed="false" hidden="false" max="176" min="176" style="1" width="23.8502024291498"/>
    <col collapsed="false" hidden="false" max="177" min="177" style="1" width="18.4251012145749"/>
    <col collapsed="false" hidden="false" max="179" min="178" style="0" width="65.1417004048583"/>
    <col collapsed="false" hidden="false" max="181" min="180" style="0" width="10.4251012145749"/>
    <col collapsed="false" hidden="false" max="183" min="182" style="0" width="15.4251012145749"/>
    <col collapsed="false" hidden="false" max="185" min="184" style="0" width="14.7125506072875"/>
    <col collapsed="false" hidden="false" max="187" min="186" style="0" width="30"/>
    <col collapsed="false" hidden="false" max="189" min="188" style="0" width="29.2874493927125"/>
    <col collapsed="false" hidden="false" max="191" min="190" style="0" width="14.9959514170041"/>
    <col collapsed="false" hidden="false" max="193" min="192" style="0" width="11.5708502024291"/>
    <col collapsed="false" hidden="false" max="195" min="194" style="0" width="41.8542510121458"/>
    <col collapsed="false" hidden="false" max="197" min="196" style="0" width="15.1376518218623"/>
    <col collapsed="false" hidden="false" max="199" min="198" style="0" width="10.5708502024292"/>
    <col collapsed="false" hidden="false" max="201" min="200" style="0" width="16.7125506072875"/>
    <col collapsed="false" hidden="false" max="203" min="202" style="0" width="30.2874493927125"/>
    <col collapsed="false" hidden="false" max="205" min="204" style="0" width="19.1376518218624"/>
    <col collapsed="false" hidden="false" max="207" min="206" style="0" width="24.2793522267206"/>
    <col collapsed="false" hidden="false" max="209" min="208" style="0" width="34"/>
    <col collapsed="false" hidden="false" max="210" min="210" style="0" width="13.1417004048583"/>
    <col collapsed="false" hidden="false" max="211" min="211" style="0" width="117.85020242915"/>
    <col collapsed="false" hidden="false" max="212" min="212" style="0" width="27.5708502024291"/>
    <col collapsed="false" hidden="false" max="213" min="213" style="0" width="84.4251012145749"/>
    <col collapsed="false" hidden="false" max="214" min="214" style="0" width="38.1417004048583"/>
    <col collapsed="false" hidden="false" max="215" min="215" style="0" width="119.425101214575"/>
    <col collapsed="false" hidden="false" max="216" min="216" style="0" width="20.5748987854251"/>
    <col collapsed="false" hidden="false" max="217" min="217" style="1" width="13.9959514170041"/>
    <col collapsed="false" hidden="false" max="218" min="218" style="1" width="23.5748987854251"/>
    <col collapsed="false" hidden="false" max="219" min="219" style="1" width="18.1376518218623"/>
    <col collapsed="false" hidden="false" max="221" min="220" style="0" width="37.4291497975708"/>
    <col collapsed="false" hidden="false" max="223" min="222" style="0" width="29.7165991902834"/>
    <col collapsed="false" hidden="false" max="225" min="224" style="0" width="31.2874493927125"/>
    <col collapsed="false" hidden="false" max="227" min="226" style="0" width="29.4210526315789"/>
    <col collapsed="false" hidden="false" max="229" min="228" style="0" width="28.4210526315789"/>
    <col collapsed="false" hidden="false" max="231" min="230" style="0" width="26.2874493927125"/>
    <col collapsed="false" hidden="false" max="233" min="232" style="0" width="26.5708502024291"/>
    <col collapsed="false" hidden="false" max="235" min="234" style="0" width="26.7165991902834"/>
    <col collapsed="false" hidden="false" max="237" min="236" style="0" width="25.2793522267206"/>
    <col collapsed="false" hidden="false" max="239" min="238" style="0" width="26.1457489878542"/>
    <col collapsed="false" hidden="false" max="241" min="240" style="0" width="32.4291497975708"/>
    <col collapsed="false" hidden="false" max="242" min="242" style="0" width="9.2834008097166"/>
    <col collapsed="false" hidden="false" max="243" min="243" style="0" width="12.4251012145749"/>
    <col collapsed="false" hidden="false" max="244" min="244" style="0" width="10.995951417004"/>
    <col collapsed="false" hidden="false" max="245" min="245" style="0" width="14.2834008097166"/>
    <col collapsed="false" hidden="false" max="246" min="246" style="0" width="14.8542510121458"/>
    <col collapsed="false" hidden="false" max="247" min="247" style="0" width="18.1376518218623"/>
    <col collapsed="false" hidden="false" max="248" min="248" style="0" width="14.2834008097166"/>
    <col collapsed="false" hidden="false" max="249" min="249" style="0" width="17.5668016194332"/>
    <col collapsed="false" hidden="false" max="250" min="250" style="0" width="10.8542510121457"/>
    <col collapsed="false" hidden="false" max="251" min="251" style="0" width="14.1417004048583"/>
    <col collapsed="false" hidden="false" max="253" min="252" style="0" width="32.8582995951417"/>
    <col collapsed="false" hidden="false" max="255" min="254" style="0" width="32.1417004048583"/>
    <col collapsed="false" hidden="false" max="257" min="256" style="0" width="33.8582995951417"/>
    <col collapsed="false" hidden="false" max="259" min="258" style="0" width="32"/>
    <col collapsed="false" hidden="false" max="261" min="260" style="0" width="31"/>
    <col collapsed="false" hidden="false" max="263" min="262" style="0" width="28.7165991902834"/>
    <col collapsed="false" hidden="false" max="265" min="264" style="0" width="29"/>
    <col collapsed="false" hidden="false" max="267" min="266" style="0" width="29.1417004048583"/>
    <col collapsed="false" hidden="false" max="271" min="268" style="0" width="28.5708502024291"/>
    <col collapsed="false" hidden="false" max="273" min="272" style="0" width="35"/>
    <col collapsed="false" hidden="false" max="274" min="274" style="0" width="9.4251012145749"/>
    <col collapsed="false" hidden="false" max="275" min="275" style="0" width="12.5668016194332"/>
    <col collapsed="false" hidden="false" max="276" min="276" style="0" width="11.1417004048583"/>
    <col collapsed="false" hidden="false" max="277" min="277" style="0" width="14.4251012145749"/>
    <col collapsed="false" hidden="false" max="278" min="278" style="0" width="14.9959514170041"/>
    <col collapsed="false" hidden="false" max="279" min="279" style="0" width="18.2834008097166"/>
    <col collapsed="false" hidden="false" max="280" min="280" style="0" width="14.4251012145749"/>
    <col collapsed="false" hidden="false" max="281" min="281" style="0" width="17.7085020242915"/>
    <col collapsed="false" hidden="false" max="282" min="282" style="0" width="10.995951417004"/>
    <col collapsed="false" hidden="false" max="283" min="283" style="0" width="14.2834008097166"/>
    <col collapsed="false" hidden="false" max="285" min="284" style="0" width="20.2793522267206"/>
    <col collapsed="false" hidden="false" max="287" min="286" style="0" width="19.5748987854251"/>
    <col collapsed="false" hidden="false" max="289" min="288" style="0" width="21.1457489878542"/>
    <col collapsed="false" hidden="false" max="291" min="290" style="0" width="19.4251012145749"/>
    <col collapsed="false" hidden="false" max="293" min="292" style="0" width="18.4251012145749"/>
    <col collapsed="false" hidden="false" max="295" min="294" style="0" width="16.1376518218624"/>
    <col collapsed="false" hidden="false" max="297" min="296" style="0" width="16.4251012145749"/>
    <col collapsed="false" hidden="false" max="299" min="298" style="0" width="16.5668016194332"/>
    <col collapsed="false" hidden="false" max="303" min="300" style="0" width="16.004048582996"/>
    <col collapsed="false" hidden="false" max="305" min="304" style="0" width="22.4251012145749"/>
    <col collapsed="false" hidden="false" max="306" min="306" style="0" width="9.1417004048583"/>
    <col collapsed="false" hidden="false" max="307" min="307" style="0" width="12.2834008097166"/>
    <col collapsed="false" hidden="false" max="308" min="308" style="0" width="10.8542510121457"/>
    <col collapsed="false" hidden="false" max="309" min="309" style="0" width="14.1417004048583"/>
    <col collapsed="false" hidden="false" max="310" min="310" style="0" width="14.7125506072875"/>
    <col collapsed="false" hidden="false" max="311" min="311" style="0" width="18.004048582996"/>
    <col collapsed="false" hidden="false" max="312" min="312" style="0" width="14.1417004048583"/>
    <col collapsed="false" hidden="false" max="313" min="313" style="0" width="17.4251012145749"/>
    <col collapsed="false" hidden="false" max="314" min="314" style="0" width="10.7125506072875"/>
    <col collapsed="false" hidden="false" max="315" min="315" style="0" width="8.5748987854251"/>
    <col collapsed="false" hidden="false" max="317" min="316" style="0" width="23.2793522267206"/>
    <col collapsed="false" hidden="false" max="319" min="318" style="0" width="22.5748987854251"/>
    <col collapsed="false" hidden="false" max="321" min="320" style="0" width="24.1457489878543"/>
    <col collapsed="false" hidden="false" max="323" min="322" style="0" width="22.4251012145749"/>
    <col collapsed="false" hidden="false" max="325" min="324" style="0" width="21.4251012145749"/>
    <col collapsed="false" hidden="false" max="327" min="326" style="0" width="19.1376518218624"/>
    <col collapsed="false" hidden="false" max="329" min="328" style="0" width="19.4251012145749"/>
    <col collapsed="false" hidden="false" max="331" min="330" style="0" width="19.5748987854251"/>
    <col collapsed="false" hidden="false" max="335" min="332" style="0" width="19.004048582996"/>
    <col collapsed="false" hidden="false" max="337" min="336" style="0" width="25.2793522267206"/>
    <col collapsed="false" hidden="false" max="338" min="338" style="0" width="9.4251012145749"/>
    <col collapsed="false" hidden="false" max="339" min="339" style="0" width="12.5668016194332"/>
    <col collapsed="false" hidden="false" max="340" min="340" style="0" width="11.1417004048583"/>
    <col collapsed="false" hidden="false" max="341" min="341" style="0" width="14.4251012145749"/>
    <col collapsed="false" hidden="false" max="342" min="342" style="0" width="14.9959514170041"/>
    <col collapsed="false" hidden="false" max="343" min="343" style="0" width="18.2834008097166"/>
    <col collapsed="false" hidden="false" max="344" min="344" style="0" width="14.4251012145749"/>
    <col collapsed="false" hidden="false" max="345" min="345" style="0" width="17.7085020242915"/>
    <col collapsed="false" hidden="false" max="346" min="346" style="0" width="10.995951417004"/>
    <col collapsed="false" hidden="false" max="347" min="347" style="0" width="14.2834008097166"/>
    <col collapsed="false" hidden="false" max="348" min="348" style="0" width="16.2834008097166"/>
    <col collapsed="false" hidden="false" max="349" min="349" style="0" width="9.99595141700405"/>
    <col collapsed="false" hidden="false" max="351" min="350" style="0" width="35.8542510121458"/>
    <col collapsed="false" hidden="false" max="353" min="352" style="0" width="29.7165991902834"/>
    <col collapsed="false" hidden="false" max="355" min="354" style="0" width="31.2874493927125"/>
    <col collapsed="false" hidden="false" max="357" min="356" style="0" width="29.4210526315789"/>
    <col collapsed="false" hidden="false" max="359" min="358" style="0" width="28.4210526315789"/>
    <col collapsed="false" hidden="false" max="361" min="360" style="0" width="26.2874493927125"/>
    <col collapsed="false" hidden="false" max="363" min="362" style="0" width="26.5708502024291"/>
    <col collapsed="false" hidden="false" max="365" min="364" style="0" width="26.7165991902834"/>
    <col collapsed="false" hidden="false" max="367" min="366" style="0" width="25.2793522267206"/>
    <col collapsed="false" hidden="false" max="369" min="368" style="0" width="26.1457489878542"/>
    <col collapsed="false" hidden="false" max="371" min="370" style="0" width="32.4291497975708"/>
    <col collapsed="false" hidden="false" max="372" min="372" style="0" width="9.2834008097166"/>
    <col collapsed="false" hidden="false" max="373" min="373" style="0" width="12.4251012145749"/>
    <col collapsed="false" hidden="false" max="374" min="374" style="0" width="10.995951417004"/>
    <col collapsed="false" hidden="false" max="375" min="375" style="0" width="14.2834008097166"/>
    <col collapsed="false" hidden="false" max="376" min="376" style="0" width="14.8542510121458"/>
    <col collapsed="false" hidden="false" max="377" min="377" style="0" width="18.1376518218623"/>
    <col collapsed="false" hidden="false" max="378" min="378" style="0" width="14.2834008097166"/>
    <col collapsed="false" hidden="false" max="379" min="379" style="0" width="17.5668016194332"/>
    <col collapsed="false" hidden="false" max="380" min="380" style="0" width="10.8542510121457"/>
    <col collapsed="false" hidden="false" max="381" min="381" style="0" width="14.1417004048583"/>
    <col collapsed="false" hidden="false" max="383" min="382" style="0" width="32.8582995951417"/>
    <col collapsed="false" hidden="false" max="385" min="384" style="0" width="32.1417004048583"/>
    <col collapsed="false" hidden="false" max="387" min="386" style="0" width="33.8582995951417"/>
    <col collapsed="false" hidden="false" max="389" min="388" style="0" width="32"/>
    <col collapsed="false" hidden="false" max="391" min="390" style="0" width="31"/>
    <col collapsed="false" hidden="false" max="393" min="392" style="0" width="28.7165991902834"/>
    <col collapsed="false" hidden="false" max="395" min="394" style="0" width="29"/>
    <col collapsed="false" hidden="false" max="397" min="396" style="0" width="29.1417004048583"/>
    <col collapsed="false" hidden="false" max="401" min="398" style="0" width="28.5708502024291"/>
    <col collapsed="false" hidden="false" max="403" min="402" style="0" width="35"/>
    <col collapsed="false" hidden="false" max="404" min="404" style="0" width="9.4251012145749"/>
    <col collapsed="false" hidden="false" max="405" min="405" style="0" width="12.5668016194332"/>
    <col collapsed="false" hidden="false" max="406" min="406" style="0" width="11.1417004048583"/>
    <col collapsed="false" hidden="false" max="407" min="407" style="0" width="14.4251012145749"/>
    <col collapsed="false" hidden="false" max="408" min="408" style="0" width="14.9959514170041"/>
    <col collapsed="false" hidden="false" max="409" min="409" style="0" width="18.2834008097166"/>
    <col collapsed="false" hidden="false" max="410" min="410" style="0" width="14.4251012145749"/>
    <col collapsed="false" hidden="false" max="411" min="411" style="0" width="17.7085020242915"/>
    <col collapsed="false" hidden="false" max="412" min="412" style="0" width="10.995951417004"/>
    <col collapsed="false" hidden="false" max="413" min="413" style="0" width="14.2834008097166"/>
    <col collapsed="false" hidden="false" max="414" min="414" style="0" width="16.2834008097166"/>
    <col collapsed="false" hidden="false" max="415" min="415" style="0" width="9.99595141700405"/>
    <col collapsed="false" hidden="false" max="417" min="416" style="0" width="67.2834008097166"/>
    <col collapsed="false" hidden="false" max="418" min="418" style="0" width="9.99595141700405"/>
    <col collapsed="false" hidden="false" max="420" min="419" style="0" width="36.4291497975708"/>
    <col collapsed="false" hidden="false" max="422" min="421" style="0" width="35.7125506072874"/>
    <col collapsed="false" hidden="false" max="424" min="423" style="0" width="37.2834008097166"/>
    <col collapsed="false" hidden="false" max="426" min="425" style="0" width="35.5708502024291"/>
    <col collapsed="false" hidden="false" max="428" min="427" style="0" width="34.5708502024291"/>
    <col collapsed="false" hidden="false" max="430" min="429" style="0" width="32.2874493927126"/>
    <col collapsed="false" hidden="false" max="432" min="431" style="0" width="32.5708502024291"/>
    <col collapsed="false" hidden="false" max="434" min="433" style="0" width="32.7125506072874"/>
    <col collapsed="false" hidden="false" max="436" min="435" style="0" width="31.4291497975708"/>
    <col collapsed="false" hidden="false" max="438" min="437" style="0" width="32.1417004048583"/>
    <col collapsed="false" hidden="false" max="440" min="439" style="0" width="38.5708502024291"/>
    <col collapsed="false" hidden="false" max="441" min="441" style="0" width="9.2834008097166"/>
    <col collapsed="false" hidden="false" max="442" min="442" style="0" width="12.4251012145749"/>
    <col collapsed="false" hidden="false" max="443" min="443" style="0" width="10.995951417004"/>
    <col collapsed="false" hidden="false" max="444" min="444" style="0" width="14.2834008097166"/>
    <col collapsed="false" hidden="false" max="445" min="445" style="0" width="14.8542510121458"/>
    <col collapsed="false" hidden="false" max="446" min="446" style="0" width="18.1376518218623"/>
    <col collapsed="false" hidden="false" max="447" min="447" style="0" width="14.2834008097166"/>
    <col collapsed="false" hidden="false" max="448" min="448" style="0" width="17.5668016194332"/>
    <col collapsed="false" hidden="false" max="449" min="449" style="0" width="10.8542510121457"/>
    <col collapsed="false" hidden="false" max="450" min="450" style="0" width="14.1417004048583"/>
    <col collapsed="false" hidden="false" max="452" min="451" style="0" width="38.8542510121457"/>
    <col collapsed="false" hidden="false" max="454" min="453" style="0" width="38.1417004048583"/>
    <col collapsed="false" hidden="false" max="456" min="455" style="0" width="39.7125506072874"/>
    <col collapsed="false" hidden="false" max="458" min="457" style="0" width="38"/>
    <col collapsed="false" hidden="false" max="460" min="459" style="0" width="36.8542510121458"/>
    <col collapsed="false" hidden="false" max="462" min="461" style="0" width="34.7125506072874"/>
    <col collapsed="false" hidden="false" max="464" min="463" style="0" width="35"/>
    <col collapsed="false" hidden="false" max="466" min="465" style="0" width="35.1417004048583"/>
    <col collapsed="false" hidden="false" max="470" min="467" style="0" width="34.5708502024291"/>
    <col collapsed="false" hidden="false" max="472" min="471" style="0" width="40.8542510121458"/>
    <col collapsed="false" hidden="false" max="473" min="473" style="0" width="9.4251012145749"/>
    <col collapsed="false" hidden="false" max="474" min="474" style="0" width="12.5668016194332"/>
    <col collapsed="false" hidden="false" max="475" min="475" style="0" width="11.1417004048583"/>
    <col collapsed="false" hidden="false" max="476" min="476" style="0" width="14.4251012145749"/>
    <col collapsed="false" hidden="false" max="477" min="477" style="0" width="14.9959514170041"/>
    <col collapsed="false" hidden="false" max="478" min="478" style="0" width="18.2834008097166"/>
    <col collapsed="false" hidden="false" max="479" min="479" style="0" width="14.4251012145749"/>
    <col collapsed="false" hidden="false" max="480" min="480" style="0" width="17.7085020242915"/>
    <col collapsed="false" hidden="false" max="481" min="481" style="0" width="10.995951417004"/>
    <col collapsed="false" hidden="false" max="482" min="482" style="0" width="14.2834008097166"/>
    <col collapsed="false" hidden="false" max="484" min="483" style="0" width="26.4210526315789"/>
    <col collapsed="false" hidden="false" max="486" min="485" style="0" width="25.7165991902834"/>
    <col collapsed="false" hidden="false" max="488" min="487" style="0" width="27.2874493927125"/>
    <col collapsed="false" hidden="false" max="490" min="489" style="0" width="25.5708502024291"/>
    <col collapsed="false" hidden="false" max="492" min="491" style="0" width="24.4251012145749"/>
    <col collapsed="false" hidden="false" max="494" min="493" style="0" width="22.2793522267206"/>
    <col collapsed="false" hidden="false" max="496" min="495" style="0" width="22.5748987854251"/>
    <col collapsed="false" hidden="false" max="498" min="497" style="0" width="22.7085020242915"/>
    <col collapsed="false" hidden="false" max="502" min="499" style="0" width="22.1457489878542"/>
    <col collapsed="false" hidden="false" max="504" min="503" style="0" width="28.4210526315789"/>
    <col collapsed="false" hidden="false" max="505" min="505" style="0" width="9.1417004048583"/>
    <col collapsed="false" hidden="false" max="506" min="506" style="0" width="12.2834008097166"/>
    <col collapsed="false" hidden="false" max="507" min="507" style="0" width="10.8542510121457"/>
    <col collapsed="false" hidden="false" max="508" min="508" style="0" width="14.1417004048583"/>
    <col collapsed="false" hidden="false" max="509" min="509" style="0" width="14.7125506072875"/>
    <col collapsed="false" hidden="false" max="510" min="510" style="0" width="18.004048582996"/>
    <col collapsed="false" hidden="false" max="511" min="511" style="0" width="14.1417004048583"/>
    <col collapsed="false" hidden="false" max="512" min="512" style="0" width="17.4251012145749"/>
    <col collapsed="false" hidden="false" max="513" min="513" style="0" width="10.7125506072875"/>
    <col collapsed="false" hidden="false" max="514" min="514" style="0" width="8.5748987854251"/>
    <col collapsed="false" hidden="false" max="516" min="515" style="0" width="29.2874493927125"/>
    <col collapsed="false" hidden="false" max="518" min="517" style="0" width="28.5708502024291"/>
    <col collapsed="false" hidden="false" max="520" min="519" style="0" width="30.2874493927125"/>
    <col collapsed="false" hidden="false" max="522" min="521" style="0" width="28.4210526315789"/>
    <col collapsed="false" hidden="false" max="524" min="523" style="0" width="27.4210526315789"/>
    <col collapsed="false" hidden="false" max="526" min="525" style="0" width="25.1457489878543"/>
    <col collapsed="false" hidden="false" max="528" min="527" style="0" width="25.5708502024291"/>
    <col collapsed="false" hidden="false" max="530" min="529" style="0" width="25.7165991902834"/>
    <col collapsed="false" hidden="false" max="534" min="531" style="0" width="25"/>
    <col collapsed="false" hidden="false" max="536" min="535" style="0" width="31.4291497975708"/>
    <col collapsed="false" hidden="false" max="537" min="537" style="0" width="9.4251012145749"/>
    <col collapsed="false" hidden="false" max="538" min="538" style="0" width="12.5668016194332"/>
    <col collapsed="false" hidden="false" max="539" min="539" style="0" width="11.1417004048583"/>
    <col collapsed="false" hidden="false" max="540" min="540" style="0" width="14.4251012145749"/>
    <col collapsed="false" hidden="false" max="541" min="541" style="0" width="14.9959514170041"/>
    <col collapsed="false" hidden="false" max="542" min="542" style="0" width="18.2834008097166"/>
    <col collapsed="false" hidden="false" max="543" min="543" style="0" width="14.4251012145749"/>
    <col collapsed="false" hidden="false" max="544" min="544" style="0" width="17.7085020242915"/>
    <col collapsed="false" hidden="false" max="545" min="545" style="0" width="10.995951417004"/>
    <col collapsed="false" hidden="false" max="546" min="546" style="0" width="14.2834008097166"/>
    <col collapsed="false" hidden="false" max="548" min="547" style="0" width="37.4291497975708"/>
    <col collapsed="false" hidden="false" max="550" min="549" style="0" width="36.7125506072874"/>
    <col collapsed="false" hidden="false" max="552" min="551" style="0" width="38.4251012145749"/>
    <col collapsed="false" hidden="false" max="554" min="553" style="0" width="36.5708502024291"/>
    <col collapsed="false" hidden="false" max="556" min="555" style="0" width="35.5708502024291"/>
    <col collapsed="false" hidden="false" max="558" min="557" style="0" width="33.2834008097166"/>
    <col collapsed="false" hidden="false" max="560" min="559" style="0" width="33.5708502024291"/>
    <col collapsed="false" hidden="false" max="562" min="561" style="0" width="33.8582995951417"/>
    <col collapsed="false" hidden="false" max="564" min="563" style="0" width="32.4291497975708"/>
    <col collapsed="false" hidden="false" max="566" min="565" style="0" width="33.1417004048583"/>
    <col collapsed="false" hidden="false" max="568" min="567" style="0" width="39.5708502024291"/>
    <col collapsed="false" hidden="false" max="569" min="569" style="0" width="9.4251012145749"/>
    <col collapsed="false" hidden="false" max="570" min="570" style="0" width="12.5668016194332"/>
    <col collapsed="false" hidden="false" max="571" min="571" style="0" width="11.1417004048583"/>
    <col collapsed="false" hidden="false" max="572" min="572" style="0" width="14.4251012145749"/>
    <col collapsed="false" hidden="false" max="573" min="573" style="0" width="14.9959514170041"/>
    <col collapsed="false" hidden="false" max="574" min="574" style="0" width="18.2834008097166"/>
    <col collapsed="false" hidden="false" max="575" min="575" style="0" width="14.4251012145749"/>
    <col collapsed="false" hidden="false" max="576" min="576" style="0" width="17.7085020242915"/>
    <col collapsed="false" hidden="false" max="577" min="577" style="0" width="10.995951417004"/>
    <col collapsed="false" hidden="false" max="578" min="578" style="0" width="14.2834008097166"/>
    <col collapsed="false" hidden="false" max="580" min="579" style="0" width="39.2834008097166"/>
    <col collapsed="false" hidden="false" max="582" min="581" style="0" width="38.5708502024291"/>
    <col collapsed="false" hidden="false" max="584" min="583" style="0" width="40.1417004048583"/>
    <col collapsed="false" hidden="false" max="586" min="585" style="0" width="38.4251012145749"/>
    <col collapsed="false" hidden="false" max="588" min="587" style="0" width="37.2834008097166"/>
    <col collapsed="false" hidden="false" max="590" min="589" style="0" width="35.1417004048583"/>
    <col collapsed="false" hidden="false" max="592" min="591" style="0" width="35.4291497975708"/>
    <col collapsed="false" hidden="false" max="594" min="593" style="0" width="35.5708502024291"/>
    <col collapsed="false" hidden="false" max="598" min="595" style="0" width="35"/>
    <col collapsed="false" hidden="false" max="600" min="599" style="0" width="41.2834008097166"/>
    <col collapsed="false" hidden="false" max="601" min="601" style="0" width="9"/>
    <col collapsed="false" hidden="false" max="602" min="602" style="0" width="12.1417004048583"/>
    <col collapsed="false" hidden="false" max="603" min="603" style="0" width="10.7125506072875"/>
    <col collapsed="false" hidden="false" max="604" min="604" style="0" width="8.5748987854251"/>
    <col collapsed="false" hidden="false" max="605" min="605" style="0" width="14.5668016194332"/>
    <col collapsed="false" hidden="false" max="606" min="606" style="0" width="17.8542510121458"/>
    <col collapsed="false" hidden="false" max="607" min="607" style="0" width="8.5748987854251"/>
    <col collapsed="false" hidden="false" max="608" min="608" style="0" width="17.2834008097166"/>
    <col collapsed="false" hidden="false" max="609" min="609" style="0" width="10.5708502024292"/>
    <col collapsed="false" hidden="false" max="610" min="610" style="0" width="13.8542510121457"/>
    <col collapsed="false" hidden="false" max="611" min="611" style="0" width="27.4210526315789"/>
    <col collapsed="false" hidden="false" max="613" min="612" style="0" width="26.7165991902834"/>
    <col collapsed="false" hidden="false" max="615" min="614" style="0" width="28.2874493927125"/>
    <col collapsed="false" hidden="false" max="617" min="616" style="0" width="26.5708502024291"/>
    <col collapsed="false" hidden="false" max="619" min="618" style="0" width="25.5708502024291"/>
    <col collapsed="false" hidden="false" max="621" min="620" style="0" width="23.2793522267206"/>
    <col collapsed="false" hidden="false" max="623" min="622" style="0" width="23.5748987854251"/>
    <col collapsed="false" hidden="false" max="625" min="624" style="0" width="23.7165991902834"/>
    <col collapsed="false" hidden="false" max="629" min="626" style="0" width="23.1457489878542"/>
    <col collapsed="false" hidden="false" max="631" min="630" style="0" width="29.4210526315789"/>
    <col collapsed="false" hidden="false" max="632" min="632" style="0" width="9.2834008097166"/>
    <col collapsed="false" hidden="false" max="633" min="633" style="0" width="12.4251012145749"/>
    <col collapsed="false" hidden="false" max="634" min="634" style="0" width="10.995951417004"/>
    <col collapsed="false" hidden="false" max="635" min="635" style="0" width="14.2834008097166"/>
    <col collapsed="false" hidden="false" max="636" min="636" style="0" width="14.8542510121458"/>
    <col collapsed="false" hidden="false" max="637" min="637" style="0" width="18.1376518218623"/>
    <col collapsed="false" hidden="false" max="638" min="638" style="0" width="14.2834008097166"/>
    <col collapsed="false" hidden="false" max="639" min="639" style="0" width="17.5668016194332"/>
    <col collapsed="false" hidden="false" max="640" min="640" style="0" width="10.8542510121457"/>
    <col collapsed="false" hidden="false" max="641" min="641" style="0" width="14.1417004048583"/>
    <col collapsed="false" hidden="false" max="643" min="642" style="0" width="30.2874493927125"/>
    <col collapsed="false" hidden="false" max="645" min="644" style="0" width="29.4210526315789"/>
    <col collapsed="false" hidden="false" max="647" min="646" style="0" width="31.1417004048583"/>
    <col collapsed="false" hidden="false" max="649" min="648" style="0" width="29.2874493927125"/>
    <col collapsed="false" hidden="false" max="651" min="650" style="0" width="28.2874493927125"/>
    <col collapsed="false" hidden="false" max="653" min="652" style="0" width="26.1457489878542"/>
    <col collapsed="false" hidden="false" max="655" min="654" style="0" width="26.4210526315789"/>
    <col collapsed="false" hidden="false" max="657" min="656" style="0" width="26.5708502024291"/>
    <col collapsed="false" hidden="false" max="661" min="658" style="0" width="26"/>
    <col collapsed="false" hidden="false" max="663" min="662" style="0" width="32.2874493927126"/>
    <col collapsed="false" hidden="false" max="664" min="664" style="0" width="9.4251012145749"/>
    <col collapsed="false" hidden="false" max="665" min="665" style="0" width="12.5668016194332"/>
    <col collapsed="false" hidden="false" max="666" min="666" style="0" width="11.1417004048583"/>
    <col collapsed="false" hidden="false" max="667" min="667" style="0" width="14.4251012145749"/>
    <col collapsed="false" hidden="false" max="668" min="668" style="0" width="14.9959514170041"/>
    <col collapsed="false" hidden="false" max="669" min="669" style="0" width="18.2834008097166"/>
    <col collapsed="false" hidden="false" max="670" min="670" style="0" width="14.4251012145749"/>
    <col collapsed="false" hidden="false" max="671" min="671" style="0" width="17.7085020242915"/>
    <col collapsed="false" hidden="false" max="672" min="672" style="0" width="10.995951417004"/>
    <col collapsed="false" hidden="false" max="673" min="673" style="0" width="14.2834008097166"/>
    <col collapsed="false" hidden="false" max="674" min="674" style="0" width="16.2834008097166"/>
    <col collapsed="false" hidden="false" max="675" min="675" style="0" width="9.99595141700405"/>
    <col collapsed="false" hidden="false" max="676" min="676" style="1" width="12.2834008097166"/>
    <col collapsed="false" hidden="false" max="677" min="677" style="1" width="22.004048582996"/>
    <col collapsed="false" hidden="false" max="678" min="678" style="1" width="16.4251012145749"/>
    <col collapsed="false" hidden="false" max="680" min="679" style="0" width="88.1457489878543"/>
    <col collapsed="false" hidden="false" max="682" min="681" style="0" width="73.9959514170041"/>
    <col collapsed="false" hidden="false" max="684" min="683" style="0" width="159"/>
    <col collapsed="false" hidden="false" max="686" min="685" style="0" width="154.570850202429"/>
    <col collapsed="false" hidden="false" max="688" min="687" style="0" width="59.1457489878543"/>
    <col collapsed="false" hidden="false" max="690" min="689" style="0" width="88.1457489878543"/>
    <col collapsed="false" hidden="false" max="692" min="691" style="0" width="73.9959514170041"/>
    <col collapsed="false" hidden="false" max="694" min="693" style="0" width="159"/>
    <col collapsed="false" hidden="false" max="696" min="695" style="0" width="154.570850202429"/>
    <col collapsed="false" hidden="false" max="698" min="697" style="0" width="59.1457489878543"/>
    <col collapsed="false" hidden="false" max="700" min="699" style="0" width="136.570850202429"/>
    <col collapsed="false" hidden="false" max="702" min="701" style="0" width="73.9959514170041"/>
    <col collapsed="false" hidden="false" max="704" min="703" style="0" width="159"/>
    <col collapsed="false" hidden="false" max="706" min="705" style="0" width="154.570850202429"/>
    <col collapsed="false" hidden="false" max="708" min="707" style="0" width="59.1457489878543"/>
    <col collapsed="false" hidden="false" max="710" min="709" style="0" width="171.425101214575"/>
    <col collapsed="false" hidden="false" max="712" min="711" style="0" width="55.7165991902834"/>
    <col collapsed="false" hidden="false" max="714" min="713" style="0" width="19.2834008097166"/>
    <col collapsed="false" hidden="false" max="716" min="715" style="0" width="14.1417004048583"/>
    <col collapsed="false" hidden="false" max="717" min="717" style="1" width="17.004048582996"/>
    <col collapsed="false" hidden="false" max="718" min="718" style="1" width="14.8542510121458"/>
    <col collapsed="false" hidden="false" max="719" min="719" style="1" width="14.4251012145749"/>
    <col collapsed="false" hidden="false" max="721" min="720" style="0" width="106.425101214575"/>
    <col collapsed="false" hidden="false" max="723" min="722" style="0" width="50.5748987854251"/>
    <col collapsed="false" hidden="false" max="725" min="724" style="0" width="47.5668016194332"/>
    <col collapsed="false" hidden="false" max="726" min="726" style="1" width="20.7085020242915"/>
    <col collapsed="false" hidden="false" max="727" min="727" style="1" width="22.7085020242915"/>
    <col collapsed="false" hidden="false" max="728" min="728" style="1" width="24.8502024291498"/>
    <col collapsed="false" hidden="false" max="729" min="729" style="0" width="90.8502024291498"/>
    <col collapsed="false" hidden="false" max="730" min="730" style="0" width="17.8542510121458"/>
    <col collapsed="false" hidden="false" max="732" min="731" style="0" width="29.4210526315789"/>
    <col collapsed="false" hidden="false" max="734" min="733" style="0" width="31.1417004048583"/>
    <col collapsed="false" hidden="false" max="736" min="735" style="0" width="29.2874493927125"/>
    <col collapsed="false" hidden="false" max="738" min="737" style="0" width="28.2874493927125"/>
    <col collapsed="false" hidden="false" max="740" min="739" style="0" width="26.1457489878542"/>
    <col collapsed="false" hidden="false" max="742" min="741" style="0" width="26.4210526315789"/>
    <col collapsed="false" hidden="false" max="744" min="743" style="0" width="26.5708502024291"/>
    <col collapsed="false" hidden="false" max="748" min="745" style="0" width="26"/>
    <col collapsed="false" hidden="false" max="750" min="749" style="0" width="32.2874493927126"/>
    <col collapsed="false" hidden="false" max="751" min="751" style="0" width="9.2834008097166"/>
    <col collapsed="false" hidden="false" max="752" min="752" style="0" width="12.4251012145749"/>
    <col collapsed="false" hidden="false" max="753" min="753" style="0" width="10.995951417004"/>
    <col collapsed="false" hidden="false" max="754" min="754" style="0" width="14.2834008097166"/>
    <col collapsed="false" hidden="false" max="755" min="755" style="0" width="14.8542510121458"/>
    <col collapsed="false" hidden="false" max="756" min="756" style="0" width="18.1376518218623"/>
    <col collapsed="false" hidden="false" max="757" min="757" style="0" width="14.2834008097166"/>
    <col collapsed="false" hidden="false" max="758" min="758" style="0" width="17.5668016194332"/>
    <col collapsed="false" hidden="false" max="759" min="759" style="0" width="10.8542510121457"/>
    <col collapsed="false" hidden="false" max="760" min="760" style="0" width="14.1417004048583"/>
    <col collapsed="false" hidden="false" max="762" min="761" style="0" width="31.1417004048583"/>
    <col collapsed="false" hidden="false" max="764" min="763" style="0" width="30.4210526315789"/>
    <col collapsed="false" hidden="false" max="766" min="765" style="0" width="32"/>
    <col collapsed="false" hidden="false" max="768" min="767" style="0" width="30.2874493927125"/>
    <col collapsed="false" hidden="false" max="770" min="769" style="0" width="29.1417004048583"/>
    <col collapsed="false" hidden="false" max="772" min="771" style="0" width="27"/>
    <col collapsed="false" hidden="false" max="774" min="773" style="0" width="27.2874493927125"/>
    <col collapsed="false" hidden="false" max="776" min="775" style="0" width="27.4210526315789"/>
    <col collapsed="false" hidden="false" max="780" min="777" style="0" width="26.8502024291498"/>
    <col collapsed="false" hidden="false" max="782" min="781" style="0" width="33.1417004048583"/>
    <col collapsed="false" hidden="false" max="783" min="783" style="0" width="9.4251012145749"/>
    <col collapsed="false" hidden="false" max="784" min="784" style="0" width="12.5668016194332"/>
    <col collapsed="false" hidden="false" max="785" min="785" style="0" width="11.1417004048583"/>
    <col collapsed="false" hidden="false" max="786" min="786" style="0" width="14.4251012145749"/>
    <col collapsed="false" hidden="false" max="787" min="787" style="0" width="14.9959514170041"/>
    <col collapsed="false" hidden="false" max="788" min="788" style="0" width="18.2834008097166"/>
    <col collapsed="false" hidden="false" max="789" min="789" style="0" width="14.4251012145749"/>
    <col collapsed="false" hidden="false" max="790" min="790" style="0" width="17.7085020242915"/>
    <col collapsed="false" hidden="false" max="791" min="791" style="0" width="10.995951417004"/>
    <col collapsed="false" hidden="false" max="792" min="792" style="0" width="14.2834008097166"/>
    <col collapsed="false" hidden="false" max="794" min="793" style="0" width="28.1417004048583"/>
    <col collapsed="false" hidden="false" max="796" min="795" style="0" width="27.4210526315789"/>
    <col collapsed="false" hidden="false" max="798" min="797" style="0" width="29"/>
    <col collapsed="false" hidden="false" max="800" min="799" style="0" width="27.2874493927125"/>
    <col collapsed="false" hidden="false" max="802" min="801" style="0" width="26.2874493927125"/>
    <col collapsed="false" hidden="false" max="804" min="803" style="0" width="24"/>
    <col collapsed="false" hidden="false" max="806" min="805" style="0" width="24.2793522267206"/>
    <col collapsed="false" hidden="false" max="808" min="807" style="0" width="24.4251012145749"/>
    <col collapsed="false" hidden="false" max="812" min="809" style="0" width="23.8502024291498"/>
    <col collapsed="false" hidden="false" max="814" min="813" style="0" width="30.2874493927125"/>
    <col collapsed="false" hidden="false" max="815" min="815" style="0" width="9.1417004048583"/>
    <col collapsed="false" hidden="false" max="816" min="816" style="0" width="12.2834008097166"/>
    <col collapsed="false" hidden="false" max="817" min="817" style="0" width="10.8542510121457"/>
    <col collapsed="false" hidden="false" max="818" min="818" style="0" width="14.1417004048583"/>
    <col collapsed="false" hidden="false" max="819" min="819" style="0" width="14.7125506072875"/>
    <col collapsed="false" hidden="false" max="820" min="820" style="0" width="18.004048582996"/>
    <col collapsed="false" hidden="false" max="821" min="821" style="0" width="14.1417004048583"/>
    <col collapsed="false" hidden="false" max="822" min="822" style="0" width="17.4251012145749"/>
    <col collapsed="false" hidden="false" max="823" min="823" style="0" width="10.7125506072875"/>
    <col collapsed="false" hidden="false" max="824" min="824" style="0" width="8.5748987854251"/>
    <col collapsed="false" hidden="false" max="826" min="825" style="0" width="32.5708502024291"/>
    <col collapsed="false" hidden="false" max="828" min="827" style="0" width="31.8582995951417"/>
    <col collapsed="false" hidden="false" max="830" min="829" style="0" width="33.4291497975709"/>
    <col collapsed="false" hidden="false" max="832" min="831" style="0" width="31.7125506072874"/>
    <col collapsed="false" hidden="false" max="834" min="833" style="0" width="30.7125506072874"/>
    <col collapsed="false" hidden="false" max="836" min="835" style="0" width="28.4210526315789"/>
    <col collapsed="false" hidden="false" max="838" min="837" style="0" width="28.7165991902834"/>
    <col collapsed="false" hidden="false" max="840" min="839" style="0" width="28.8582995951417"/>
    <col collapsed="false" hidden="false" max="844" min="841" style="0" width="28.2874493927125"/>
    <col collapsed="false" hidden="false" max="846" min="845" style="0" width="34.7125506072874"/>
    <col collapsed="false" hidden="false" max="847" min="847" style="0" width="9.4251012145749"/>
    <col collapsed="false" hidden="false" max="848" min="848" style="0" width="12.5668016194332"/>
    <col collapsed="false" hidden="false" max="849" min="849" style="0" width="11.1417004048583"/>
    <col collapsed="false" hidden="false" max="850" min="850" style="0" width="14.4251012145749"/>
    <col collapsed="false" hidden="false" max="851" min="851" style="0" width="14.9959514170041"/>
    <col collapsed="false" hidden="false" max="852" min="852" style="0" width="18.2834008097166"/>
    <col collapsed="false" hidden="false" max="853" min="853" style="0" width="14.4251012145749"/>
    <col collapsed="false" hidden="false" max="854" min="854" style="0" width="17.7085020242915"/>
    <col collapsed="false" hidden="false" max="855" min="855" style="0" width="10.995951417004"/>
    <col collapsed="false" hidden="false" max="856" min="856" style="0" width="14.2834008097166"/>
    <col collapsed="false" hidden="false" max="858" min="857" style="0" width="33.2834008097166"/>
    <col collapsed="false" hidden="false" max="860" min="859" style="0" width="32.5708502024291"/>
    <col collapsed="false" hidden="false" max="862" min="861" style="0" width="34.2834008097166"/>
    <col collapsed="false" hidden="false" max="864" min="863" style="0" width="32.4291497975708"/>
    <col collapsed="false" hidden="false" max="866" min="865" style="0" width="31.4291497975708"/>
    <col collapsed="false" hidden="false" max="868" min="867" style="0" width="29.1417004048583"/>
    <col collapsed="false" hidden="false" max="870" min="869" style="0" width="29.4210526315789"/>
    <col collapsed="false" hidden="false" max="872" min="871" style="0" width="29.7165991902834"/>
    <col collapsed="false" hidden="false" max="876" min="873" style="0" width="29"/>
    <col collapsed="false" hidden="false" max="878" min="877" style="0" width="35.4291497975708"/>
    <col collapsed="false" hidden="false" max="879" min="879" style="0" width="9.4251012145749"/>
    <col collapsed="false" hidden="false" max="880" min="880" style="0" width="12.5668016194332"/>
    <col collapsed="false" hidden="false" max="881" min="881" style="0" width="11.1417004048583"/>
    <col collapsed="false" hidden="false" max="882" min="882" style="0" width="14.4251012145749"/>
    <col collapsed="false" hidden="false" max="883" min="883" style="0" width="14.9959514170041"/>
    <col collapsed="false" hidden="false" max="884" min="884" style="0" width="18.2834008097166"/>
    <col collapsed="false" hidden="false" max="885" min="885" style="0" width="14.4251012145749"/>
    <col collapsed="false" hidden="false" max="886" min="886" style="0" width="17.7085020242915"/>
    <col collapsed="false" hidden="false" max="887" min="887" style="0" width="10.995951417004"/>
    <col collapsed="false" hidden="false" max="888" min="888" style="0" width="14.2834008097166"/>
    <col collapsed="false" hidden="false" max="890" min="889" style="0" width="30.2874493927125"/>
    <col collapsed="false" hidden="false" max="892" min="891" style="0" width="29.4210526315789"/>
    <col collapsed="false" hidden="false" max="894" min="893" style="0" width="31.1417004048583"/>
    <col collapsed="false" hidden="false" max="896" min="895" style="0" width="29.2874493927125"/>
    <col collapsed="false" hidden="false" max="898" min="897" style="0" width="28.2874493927125"/>
    <col collapsed="false" hidden="false" max="900" min="899" style="0" width="26.1457489878542"/>
    <col collapsed="false" hidden="false" max="902" min="901" style="0" width="26.4210526315789"/>
    <col collapsed="false" hidden="false" max="904" min="903" style="0" width="26.5708502024291"/>
    <col collapsed="false" hidden="false" max="908" min="905" style="0" width="26"/>
    <col collapsed="false" hidden="false" max="910" min="909" style="0" width="32.2874493927126"/>
    <col collapsed="false" hidden="false" max="911" min="911" style="0" width="9"/>
    <col collapsed="false" hidden="false" max="912" min="912" style="0" width="12.1417004048583"/>
    <col collapsed="false" hidden="false" max="913" min="913" style="0" width="10.7125506072875"/>
    <col collapsed="false" hidden="false" max="914" min="914" style="0" width="8.5748987854251"/>
    <col collapsed="false" hidden="false" max="915" min="915" style="0" width="14.5668016194332"/>
    <col collapsed="false" hidden="false" max="916" min="916" style="0" width="17.8542510121458"/>
    <col collapsed="false" hidden="false" max="917" min="917" style="0" width="8.5748987854251"/>
    <col collapsed="false" hidden="false" max="918" min="918" style="0" width="17.2834008097166"/>
    <col collapsed="false" hidden="false" max="919" min="919" style="0" width="10.5708502024292"/>
    <col collapsed="false" hidden="false" max="920" min="920" style="0" width="13.8542510121457"/>
    <col collapsed="false" hidden="false" max="921" min="921" style="0" width="16.2834008097166"/>
    <col collapsed="false" hidden="false" max="922" min="922" style="0" width="9.99595141700405"/>
    <col collapsed="false" hidden="false" max="924" min="923" style="0" width="28.7165991902834"/>
    <col collapsed="false" hidden="false" max="926" min="925" style="0" width="20.5748987854251"/>
    <col collapsed="false" hidden="false" max="928" min="927" style="0" width="22.2793522267206"/>
    <col collapsed="false" hidden="false" max="930" min="929" style="0" width="20.4251012145749"/>
    <col collapsed="false" hidden="false" max="932" min="931" style="0" width="19.4251012145749"/>
    <col collapsed="false" hidden="false" max="934" min="933" style="0" width="17.2834008097166"/>
    <col collapsed="false" hidden="false" max="936" min="935" style="0" width="17.5668016194332"/>
    <col collapsed="false" hidden="false" max="938" min="937" style="0" width="17.7085020242915"/>
    <col collapsed="false" hidden="false" max="942" min="939" style="0" width="17.004048582996"/>
    <col collapsed="false" hidden="false" max="944" min="943" style="0" width="23.4251012145749"/>
    <col collapsed="false" hidden="false" max="945" min="945" style="0" width="9.2834008097166"/>
    <col collapsed="false" hidden="false" max="946" min="946" style="0" width="12.4251012145749"/>
    <col collapsed="false" hidden="false" max="947" min="947" style="0" width="10.995951417004"/>
    <col collapsed="false" hidden="false" max="948" min="948" style="0" width="14.2834008097166"/>
    <col collapsed="false" hidden="false" max="949" min="949" style="0" width="14.8542510121458"/>
    <col collapsed="false" hidden="false" max="950" min="950" style="0" width="18.1376518218623"/>
    <col collapsed="false" hidden="false" max="951" min="951" style="0" width="14.2834008097166"/>
    <col collapsed="false" hidden="false" max="952" min="952" style="0" width="17.5668016194332"/>
    <col collapsed="false" hidden="false" max="953" min="953" style="0" width="10.8542510121457"/>
    <col collapsed="false" hidden="false" max="954" min="954" style="0" width="14.1417004048583"/>
    <col collapsed="false" hidden="false" max="956" min="955" style="0" width="21.1457489878542"/>
    <col collapsed="false" hidden="false" max="958" min="957" style="0" width="20.4251012145749"/>
    <col collapsed="false" hidden="false" max="960" min="959" style="0" width="22.1457489878542"/>
    <col collapsed="false" hidden="false" max="962" min="961" style="0" width="20.2793522267206"/>
    <col collapsed="false" hidden="false" max="964" min="963" style="0" width="19.2834008097166"/>
    <col collapsed="false" hidden="false" max="966" min="965" style="0" width="17.004048582996"/>
    <col collapsed="false" hidden="false" max="968" min="967" style="0" width="17.4251012145749"/>
    <col collapsed="false" hidden="false" max="970" min="969" style="0" width="17.5668016194332"/>
    <col collapsed="false" hidden="false" max="974" min="971" style="0" width="16.8542510121458"/>
    <col collapsed="false" hidden="false" max="976" min="975" style="0" width="23.2793522267206"/>
    <col collapsed="false" hidden="false" max="977" min="977" style="0" width="9.4251012145749"/>
    <col collapsed="false" hidden="false" max="978" min="978" style="0" width="12.5668016194332"/>
    <col collapsed="false" hidden="false" max="979" min="979" style="0" width="11.1417004048583"/>
    <col collapsed="false" hidden="false" max="980" min="980" style="0" width="14.4251012145749"/>
    <col collapsed="false" hidden="false" max="981" min="981" style="0" width="14.9959514170041"/>
    <col collapsed="false" hidden="false" max="982" min="982" style="0" width="18.2834008097166"/>
    <col collapsed="false" hidden="false" max="983" min="983" style="0" width="14.4251012145749"/>
    <col collapsed="false" hidden="false" max="984" min="984" style="0" width="17.7085020242915"/>
    <col collapsed="false" hidden="false" max="985" min="985" style="0" width="10.995951417004"/>
    <col collapsed="false" hidden="false" max="986" min="986" style="0" width="14.2834008097166"/>
    <col collapsed="false" hidden="false" max="987" min="987" style="0" width="16.2834008097166"/>
    <col collapsed="false" hidden="false" max="988" min="988" style="0" width="9.99595141700405"/>
    <col collapsed="false" hidden="false" max="989" min="989" style="1" width="18.2834008097166"/>
    <col collapsed="false" hidden="false" max="990" min="990" style="1" width="27.8502024291498"/>
    <col collapsed="false" hidden="false" max="991" min="991" style="1" width="22.4251012145749"/>
    <col collapsed="false" hidden="false" max="993" min="992" style="0" width="77.8542510121458"/>
    <col collapsed="false" hidden="false" max="994" min="994" style="0" width="99.2834008097166"/>
    <col collapsed="false" hidden="false" max="995" min="995" style="0" width="25.4210526315789"/>
    <col collapsed="false" hidden="false" max="996" min="996" style="1" width="23.7165991902834"/>
    <col collapsed="false" hidden="false" max="997" min="997" style="1" width="22.5748987854251"/>
    <col collapsed="false" hidden="false" max="998" min="998" style="1" width="25.2793522267206"/>
    <col collapsed="false" hidden="false" max="1000" min="999" style="0" width="51.1376518218624"/>
    <col collapsed="false" hidden="false" max="1002" min="1001" style="0" width="85.5748987854251"/>
    <col collapsed="false" hidden="false" max="1004" min="1003" style="0" width="64.8582995951417"/>
    <col collapsed="false" hidden="false" max="1006" min="1005" style="0" width="23.8502024291498"/>
    <col collapsed="false" hidden="false" max="1007" min="1007" style="1" width="20.8542510121457"/>
    <col collapsed="false" hidden="false" max="1008" min="1008" style="1" width="23.8502024291498"/>
    <col collapsed="false" hidden="false" max="1009" min="1009" style="1" width="18.4251012145749"/>
    <col collapsed="false" hidden="false" max="1010" min="1010" style="0" width="108.712550607287"/>
    <col collapsed="false" hidden="false" max="1011" min="1011" style="0" width="21.1457489878542"/>
    <col collapsed="false" hidden="false" max="1013" min="1012" style="0" width="35.2834008097166"/>
    <col collapsed="false" hidden="false" max="1014" min="1014" style="0" width="105.425101214575"/>
    <col collapsed="false" hidden="false" max="1015" min="1015" style="0" width="17.2834008097166"/>
    <col collapsed="false" hidden="false" max="1016" min="1016" style="0" width="83.7085020242915"/>
    <col collapsed="false" hidden="false" max="1017" min="1017" style="0" width="21.7085020242915"/>
    <col collapsed="false" hidden="false" max="1018" min="1018" style="1" width="22.4251012145749"/>
    <col collapsed="false" hidden="false" max="1019" min="1019" style="1" width="27"/>
    <col collapsed="false" hidden="false" max="1020" min="1020" style="1" width="19.7085020242915"/>
    <col collapsed="false" hidden="false" max="1025" min="1021" style="0" width="8.53441295546559"/>
  </cols>
  <sheetData>
    <row r="1" customFormat="false" ht="15" hidden="false" customHeight="false" outlineLevel="0" collapsed="false">
      <c r="A1" s="0" t="s">
        <v>0</v>
      </c>
      <c r="B1" s="2" t="s">
        <v>1</v>
      </c>
      <c r="BP1" s="0"/>
      <c r="BQ1" s="0"/>
      <c r="BR1" s="0"/>
      <c r="CI1" s="0"/>
      <c r="CJ1" s="0"/>
      <c r="CK1" s="0"/>
      <c r="CP1" s="0"/>
      <c r="CQ1" s="0"/>
      <c r="CR1" s="0"/>
      <c r="EF1" s="0"/>
      <c r="EG1" s="0"/>
      <c r="EH1" s="0"/>
      <c r="EI1" s="0"/>
      <c r="EJ1" s="3" t="s">
        <v>2</v>
      </c>
      <c r="EM1" s="0"/>
      <c r="EN1" s="0"/>
      <c r="EO1" s="0"/>
      <c r="EV1" s="0"/>
      <c r="EW1" s="0"/>
      <c r="EX1" s="0"/>
      <c r="FE1" s="0"/>
      <c r="FF1" s="0"/>
      <c r="FG1" s="0"/>
      <c r="FK1" s="0"/>
      <c r="FL1" s="0"/>
      <c r="FM1" s="0"/>
      <c r="FN1" s="2" t="s">
        <v>3</v>
      </c>
      <c r="FS1" s="0"/>
      <c r="FT1" s="0"/>
      <c r="FU1" s="0"/>
      <c r="HI1" s="0"/>
      <c r="HJ1" s="0"/>
      <c r="HK1" s="0"/>
      <c r="YZ1" s="0"/>
      <c r="ZA1" s="0"/>
      <c r="ZB1" s="0"/>
      <c r="ZC1" s="2" t="s">
        <v>4</v>
      </c>
      <c r="AAO1" s="0"/>
      <c r="AAP1" s="0"/>
      <c r="AAQ1" s="0"/>
      <c r="AAX1" s="0"/>
      <c r="AAY1" s="0"/>
      <c r="AAZ1" s="0"/>
      <c r="ALA1" s="0"/>
      <c r="ALB1" s="0"/>
      <c r="ALC1" s="0"/>
      <c r="ALD1" s="2" t="s">
        <v>5</v>
      </c>
      <c r="ALH1" s="0"/>
      <c r="ALI1" s="0"/>
      <c r="ALJ1" s="0"/>
      <c r="ALS1" s="0"/>
      <c r="ALT1" s="0"/>
      <c r="ALU1" s="0"/>
      <c r="AMD1" s="0"/>
      <c r="AME1" s="0"/>
      <c r="AMF1" s="0"/>
    </row>
    <row r="2" customFormat="false" ht="15" hidden="false" customHeight="false" outlineLevel="0" collapsed="false">
      <c r="A2" s="0" t="s">
        <v>6</v>
      </c>
      <c r="B2" s="2" t="s">
        <v>7</v>
      </c>
      <c r="BP2" s="0"/>
      <c r="BQ2" s="0"/>
      <c r="BR2" s="0"/>
      <c r="BS2" s="2" t="s">
        <v>8</v>
      </c>
      <c r="CI2" s="0"/>
      <c r="CJ2" s="0"/>
      <c r="CK2" s="0"/>
      <c r="CL2" s="2" t="s">
        <v>9</v>
      </c>
      <c r="CP2" s="0"/>
      <c r="CQ2" s="0"/>
      <c r="CR2" s="0"/>
      <c r="CS2" s="2" t="s">
        <v>10</v>
      </c>
      <c r="EF2" s="0"/>
      <c r="EG2" s="0"/>
      <c r="EH2" s="0"/>
      <c r="EI2" s="2" t="s">
        <v>11</v>
      </c>
      <c r="EJ2" s="3" t="s">
        <v>12</v>
      </c>
      <c r="EM2" s="0"/>
      <c r="EN2" s="0"/>
      <c r="EO2" s="0"/>
      <c r="EP2" s="3" t="s">
        <v>13</v>
      </c>
      <c r="EV2" s="0"/>
      <c r="EW2" s="0"/>
      <c r="EX2" s="0"/>
      <c r="EY2" s="3" t="s">
        <v>14</v>
      </c>
      <c r="FE2" s="0"/>
      <c r="FF2" s="0"/>
      <c r="FG2" s="0"/>
      <c r="FH2" s="3" t="s">
        <v>15</v>
      </c>
      <c r="FK2" s="0"/>
      <c r="FL2" s="0"/>
      <c r="FM2" s="0"/>
      <c r="FN2" s="2" t="s">
        <v>16</v>
      </c>
      <c r="FS2" s="0"/>
      <c r="FT2" s="0"/>
      <c r="FU2" s="0"/>
      <c r="FV2" s="2" t="s">
        <v>17</v>
      </c>
      <c r="HI2" s="0"/>
      <c r="HJ2" s="0"/>
      <c r="HK2" s="0"/>
      <c r="HL2" s="3" t="s">
        <v>18</v>
      </c>
      <c r="YZ2" s="0"/>
      <c r="ZA2" s="0"/>
      <c r="ZB2" s="0"/>
      <c r="ZC2" s="2" t="s">
        <v>19</v>
      </c>
      <c r="AAO2" s="0"/>
      <c r="AAP2" s="0"/>
      <c r="AAQ2" s="0"/>
      <c r="AAR2" s="2" t="s">
        <v>20</v>
      </c>
      <c r="AAX2" s="0"/>
      <c r="AAY2" s="0"/>
      <c r="AAZ2" s="0"/>
      <c r="ABA2" s="4" t="s">
        <v>21</v>
      </c>
      <c r="ALA2" s="0"/>
      <c r="ALB2" s="0"/>
      <c r="ALC2" s="0"/>
      <c r="ALD2" s="2" t="s">
        <v>22</v>
      </c>
      <c r="ALH2" s="0"/>
      <c r="ALI2" s="0"/>
      <c r="ALJ2" s="0"/>
      <c r="ALK2" s="3" t="s">
        <v>23</v>
      </c>
      <c r="ALS2" s="0"/>
      <c r="ALT2" s="0"/>
      <c r="ALU2" s="0"/>
      <c r="ALV2" s="3" t="s">
        <v>24</v>
      </c>
      <c r="AMD2" s="0"/>
      <c r="AME2" s="0"/>
      <c r="AMF2" s="0"/>
    </row>
    <row r="3" customFormat="false" ht="15" hidden="false" customHeight="false" outlineLevel="0" collapsed="false">
      <c r="A3" s="0" t="s">
        <v>25</v>
      </c>
      <c r="B3" s="2" t="s">
        <v>26</v>
      </c>
      <c r="S3" s="2" t="s">
        <v>27</v>
      </c>
      <c r="U3" s="2" t="s">
        <v>28</v>
      </c>
      <c r="AB3" s="2" t="s">
        <v>29</v>
      </c>
      <c r="AK3" s="2" t="s">
        <v>30</v>
      </c>
      <c r="BP3" s="0"/>
      <c r="BQ3" s="0"/>
      <c r="BR3" s="0"/>
      <c r="BS3" s="2" t="s">
        <v>31</v>
      </c>
      <c r="CA3" s="2" t="s">
        <v>32</v>
      </c>
      <c r="CC3" s="2" t="s">
        <v>33</v>
      </c>
      <c r="CE3" s="2" t="s">
        <v>34</v>
      </c>
      <c r="CG3" s="2" t="s">
        <v>35</v>
      </c>
      <c r="CI3" s="0"/>
      <c r="CJ3" s="0"/>
      <c r="CK3" s="0"/>
      <c r="CL3" s="2" t="s">
        <v>36</v>
      </c>
      <c r="CN3" s="2" t="s">
        <v>37</v>
      </c>
      <c r="CP3" s="0"/>
      <c r="CQ3" s="0"/>
      <c r="CR3" s="0"/>
      <c r="CS3" s="2" t="s">
        <v>38</v>
      </c>
      <c r="CU3" s="2" t="s">
        <v>39</v>
      </c>
      <c r="CW3" s="3" t="s">
        <v>40</v>
      </c>
      <c r="CY3" s="2" t="s">
        <v>41</v>
      </c>
      <c r="EF3" s="0"/>
      <c r="EG3" s="0"/>
      <c r="EH3" s="0"/>
      <c r="EI3" s="0"/>
      <c r="EJ3" s="3" t="s">
        <v>42</v>
      </c>
      <c r="EM3" s="0"/>
      <c r="EN3" s="0"/>
      <c r="EO3" s="0"/>
      <c r="EP3" s="3" t="s">
        <v>43</v>
      </c>
      <c r="ES3" s="3" t="s">
        <v>44</v>
      </c>
      <c r="EV3" s="0"/>
      <c r="EW3" s="0"/>
      <c r="EX3" s="0"/>
      <c r="EY3" s="3" t="s">
        <v>45</v>
      </c>
      <c r="FB3" s="3" t="s">
        <v>46</v>
      </c>
      <c r="FE3" s="0"/>
      <c r="FF3" s="0"/>
      <c r="FG3" s="0"/>
      <c r="FH3" s="3" t="s">
        <v>47</v>
      </c>
      <c r="FK3" s="0"/>
      <c r="FL3" s="0"/>
      <c r="FM3" s="0"/>
      <c r="FN3" s="2" t="s">
        <v>48</v>
      </c>
      <c r="FP3" s="3" t="s">
        <v>49</v>
      </c>
      <c r="FS3" s="0"/>
      <c r="FT3" s="0"/>
      <c r="FU3" s="0"/>
      <c r="FV3" s="2" t="s">
        <v>50</v>
      </c>
      <c r="HC3" s="2" t="s">
        <v>51</v>
      </c>
      <c r="HE3" s="3" t="s">
        <v>52</v>
      </c>
      <c r="HG3" s="3" t="s">
        <v>53</v>
      </c>
      <c r="HI3" s="0"/>
      <c r="HJ3" s="0"/>
      <c r="HK3" s="0"/>
      <c r="HL3" s="3" t="s">
        <v>54</v>
      </c>
      <c r="ML3" s="3" t="s">
        <v>55</v>
      </c>
      <c r="OZ3" s="3" t="s">
        <v>56</v>
      </c>
      <c r="PC3" s="3" t="s">
        <v>57</v>
      </c>
      <c r="YZ3" s="0"/>
      <c r="ZA3" s="0"/>
      <c r="ZB3" s="0"/>
      <c r="ZC3" s="2" t="s">
        <v>58</v>
      </c>
      <c r="ZM3" s="3" t="s">
        <v>59</v>
      </c>
      <c r="ZW3" s="3" t="s">
        <v>60</v>
      </c>
      <c r="AAG3" s="2" t="s">
        <v>61</v>
      </c>
      <c r="AAI3" s="3" t="s">
        <v>62</v>
      </c>
      <c r="AAO3" s="0"/>
      <c r="AAP3" s="0"/>
      <c r="AAQ3" s="0"/>
      <c r="AAR3" s="2" t="s">
        <v>63</v>
      </c>
      <c r="AAT3" s="2" t="s">
        <v>64</v>
      </c>
      <c r="AAV3" s="3" t="s">
        <v>65</v>
      </c>
      <c r="AAX3" s="0"/>
      <c r="AAY3" s="0"/>
      <c r="AAZ3" s="0"/>
      <c r="ABA3" s="4" t="s">
        <v>66</v>
      </c>
      <c r="AIM3" s="4" t="s">
        <v>67</v>
      </c>
      <c r="ALA3" s="0"/>
      <c r="ALB3" s="0"/>
      <c r="ALC3" s="0"/>
      <c r="ALD3" s="2" t="s">
        <v>68</v>
      </c>
      <c r="ALF3" s="3" t="s">
        <v>69</v>
      </c>
      <c r="ALH3" s="0"/>
      <c r="ALI3" s="0"/>
      <c r="ALJ3" s="0"/>
      <c r="ALK3" s="3" t="s">
        <v>70</v>
      </c>
      <c r="ALM3" s="2" t="s">
        <v>71</v>
      </c>
      <c r="ALO3" s="3" t="s">
        <v>72</v>
      </c>
      <c r="ALS3" s="0"/>
      <c r="ALT3" s="0"/>
      <c r="ALU3" s="0"/>
      <c r="ALV3" s="3" t="s">
        <v>73</v>
      </c>
      <c r="ALX3" s="3" t="s">
        <v>74</v>
      </c>
      <c r="ALZ3" s="3" t="s">
        <v>75</v>
      </c>
      <c r="AMB3" s="3" t="s">
        <v>76</v>
      </c>
      <c r="AMD3" s="0"/>
      <c r="AME3" s="0"/>
      <c r="AMF3" s="0"/>
    </row>
    <row r="4" customFormat="false" ht="13.8" hidden="false" customHeight="false" outlineLevel="0" collapsed="false">
      <c r="B4" s="2" t="s">
        <v>77</v>
      </c>
      <c r="C4" s="2" t="s">
        <v>78</v>
      </c>
      <c r="D4" s="2" t="s">
        <v>79</v>
      </c>
      <c r="E4" s="2" t="s">
        <v>80</v>
      </c>
      <c r="F4" s="2" t="s">
        <v>81</v>
      </c>
      <c r="G4" s="2" t="s">
        <v>82</v>
      </c>
      <c r="H4" s="2" t="s">
        <v>83</v>
      </c>
      <c r="I4" s="2" t="s">
        <v>84</v>
      </c>
      <c r="J4" s="2" t="s">
        <v>85</v>
      </c>
      <c r="K4" s="2" t="s">
        <v>86</v>
      </c>
      <c r="L4" s="2" t="s">
        <v>87</v>
      </c>
      <c r="M4" s="2" t="s">
        <v>88</v>
      </c>
      <c r="N4" s="2" t="s">
        <v>89</v>
      </c>
      <c r="O4" s="2" t="s">
        <v>90</v>
      </c>
      <c r="P4" s="2" t="s">
        <v>91</v>
      </c>
      <c r="Q4" s="2" t="s">
        <v>92</v>
      </c>
      <c r="R4" s="2" t="s">
        <v>93</v>
      </c>
      <c r="S4" s="2" t="s">
        <v>94</v>
      </c>
      <c r="T4" s="2" t="s">
        <v>95</v>
      </c>
      <c r="U4" s="2" t="s">
        <v>96</v>
      </c>
      <c r="V4" s="2" t="s">
        <v>97</v>
      </c>
      <c r="W4" s="2" t="s">
        <v>98</v>
      </c>
      <c r="X4" s="2" t="s">
        <v>99</v>
      </c>
      <c r="Y4" s="2" t="s">
        <v>100</v>
      </c>
      <c r="Z4" s="2" t="s">
        <v>101</v>
      </c>
      <c r="AA4" s="2" t="s">
        <v>102</v>
      </c>
      <c r="AB4" s="2" t="s">
        <v>103</v>
      </c>
      <c r="AC4" s="2" t="s">
        <v>104</v>
      </c>
      <c r="AD4" s="2" t="s">
        <v>105</v>
      </c>
      <c r="AE4" s="2" t="s">
        <v>106</v>
      </c>
      <c r="AF4" s="2" t="s">
        <v>107</v>
      </c>
      <c r="AG4" s="2" t="s">
        <v>108</v>
      </c>
      <c r="AH4" s="2" t="s">
        <v>109</v>
      </c>
      <c r="AI4" s="2" t="s">
        <v>110</v>
      </c>
      <c r="AJ4" s="2" t="s">
        <v>111</v>
      </c>
      <c r="AK4" s="2" t="s">
        <v>112</v>
      </c>
      <c r="AL4" s="2" t="s">
        <v>113</v>
      </c>
      <c r="AM4" s="2" t="s">
        <v>114</v>
      </c>
      <c r="AN4" s="2" t="s">
        <v>115</v>
      </c>
      <c r="AO4" s="2" t="s">
        <v>116</v>
      </c>
      <c r="AP4" s="2" t="s">
        <v>117</v>
      </c>
      <c r="AQ4" s="2" t="s">
        <v>118</v>
      </c>
      <c r="AR4" s="2" t="s">
        <v>119</v>
      </c>
      <c r="AS4" s="2" t="s">
        <v>120</v>
      </c>
      <c r="AT4" s="2" t="s">
        <v>121</v>
      </c>
      <c r="AU4" s="2" t="s">
        <v>122</v>
      </c>
      <c r="AV4" s="2" t="s">
        <v>123</v>
      </c>
      <c r="AW4" s="2" t="s">
        <v>124</v>
      </c>
      <c r="AX4" s="2" t="s">
        <v>125</v>
      </c>
      <c r="AY4" s="2" t="s">
        <v>126</v>
      </c>
      <c r="AZ4" s="2" t="s">
        <v>127</v>
      </c>
      <c r="BA4" s="2" t="s">
        <v>128</v>
      </c>
      <c r="BB4" s="2" t="s">
        <v>129</v>
      </c>
      <c r="BC4" s="2" t="s">
        <v>130</v>
      </c>
      <c r="BD4" s="2" t="s">
        <v>131</v>
      </c>
      <c r="BE4" s="2" t="s">
        <v>132</v>
      </c>
      <c r="BF4" s="2" t="s">
        <v>133</v>
      </c>
      <c r="BG4" s="2" t="s">
        <v>134</v>
      </c>
      <c r="BH4" s="2" t="s">
        <v>135</v>
      </c>
      <c r="BI4" s="2" t="s">
        <v>136</v>
      </c>
      <c r="BJ4" s="2" t="s">
        <v>137</v>
      </c>
      <c r="BK4" s="2" t="s">
        <v>138</v>
      </c>
      <c r="BL4" s="2" t="s">
        <v>139</v>
      </c>
      <c r="BM4" s="2" t="s">
        <v>140</v>
      </c>
      <c r="BN4" s="2" t="s">
        <v>141</v>
      </c>
      <c r="BO4" s="2" t="s">
        <v>142</v>
      </c>
      <c r="BP4" s="5" t="s">
        <v>7</v>
      </c>
      <c r="BQ4" s="5" t="s">
        <v>143</v>
      </c>
      <c r="BR4" s="5" t="s">
        <v>144</v>
      </c>
      <c r="BS4" s="2" t="s">
        <v>145</v>
      </c>
      <c r="BT4" s="2" t="s">
        <v>146</v>
      </c>
      <c r="BU4" s="2" t="s">
        <v>147</v>
      </c>
      <c r="BV4" s="2" t="s">
        <v>148</v>
      </c>
      <c r="BW4" s="2" t="s">
        <v>149</v>
      </c>
      <c r="BX4" s="2" t="s">
        <v>150</v>
      </c>
      <c r="BY4" s="2" t="s">
        <v>151</v>
      </c>
      <c r="BZ4" s="2" t="s">
        <v>152</v>
      </c>
      <c r="CA4" s="2" t="s">
        <v>32</v>
      </c>
      <c r="CB4" s="2" t="s">
        <v>153</v>
      </c>
      <c r="CC4" s="2" t="s">
        <v>33</v>
      </c>
      <c r="CD4" s="2" t="s">
        <v>154</v>
      </c>
      <c r="CE4" s="2" t="s">
        <v>34</v>
      </c>
      <c r="CF4" s="2" t="s">
        <v>155</v>
      </c>
      <c r="CG4" s="2" t="s">
        <v>35</v>
      </c>
      <c r="CH4" s="2" t="s">
        <v>156</v>
      </c>
      <c r="CI4" s="5" t="s">
        <v>8</v>
      </c>
      <c r="CJ4" s="5" t="s">
        <v>157</v>
      </c>
      <c r="CK4" s="5" t="s">
        <v>158</v>
      </c>
      <c r="CL4" s="2" t="s">
        <v>36</v>
      </c>
      <c r="CM4" s="2" t="s">
        <v>159</v>
      </c>
      <c r="CN4" s="2" t="s">
        <v>37</v>
      </c>
      <c r="CO4" s="2" t="s">
        <v>160</v>
      </c>
      <c r="CP4" s="5" t="s">
        <v>9</v>
      </c>
      <c r="CQ4" s="5" t="s">
        <v>161</v>
      </c>
      <c r="CR4" s="5" t="s">
        <v>162</v>
      </c>
      <c r="CS4" s="2" t="s">
        <v>38</v>
      </c>
      <c r="CT4" s="2" t="s">
        <v>163</v>
      </c>
      <c r="CU4" s="2" t="s">
        <v>39</v>
      </c>
      <c r="CV4" s="2" t="s">
        <v>164</v>
      </c>
      <c r="CW4" s="3" t="s">
        <v>40</v>
      </c>
      <c r="CX4" s="3" t="s">
        <v>165</v>
      </c>
      <c r="CY4" s="2" t="s">
        <v>166</v>
      </c>
      <c r="CZ4" s="2" t="s">
        <v>167</v>
      </c>
      <c r="DA4" s="2" t="s">
        <v>168</v>
      </c>
      <c r="DB4" s="2" t="s">
        <v>169</v>
      </c>
      <c r="DC4" s="2" t="s">
        <v>170</v>
      </c>
      <c r="DD4" s="2" t="s">
        <v>171</v>
      </c>
      <c r="DE4" s="2" t="s">
        <v>172</v>
      </c>
      <c r="DF4" s="2" t="s">
        <v>173</v>
      </c>
      <c r="DG4" s="2" t="s">
        <v>174</v>
      </c>
      <c r="DH4" s="2" t="s">
        <v>175</v>
      </c>
      <c r="DI4" s="2" t="s">
        <v>176</v>
      </c>
      <c r="DJ4" s="2" t="s">
        <v>177</v>
      </c>
      <c r="DK4" s="2" t="s">
        <v>178</v>
      </c>
      <c r="DL4" s="2" t="s">
        <v>179</v>
      </c>
      <c r="DM4" s="2" t="s">
        <v>180</v>
      </c>
      <c r="DN4" s="2" t="s">
        <v>181</v>
      </c>
      <c r="DO4" s="2" t="s">
        <v>182</v>
      </c>
      <c r="DP4" s="2" t="s">
        <v>183</v>
      </c>
      <c r="DQ4" s="2" t="s">
        <v>184</v>
      </c>
      <c r="DR4" s="2" t="s">
        <v>185</v>
      </c>
      <c r="DS4" s="2" t="s">
        <v>186</v>
      </c>
      <c r="DT4" s="2" t="s">
        <v>187</v>
      </c>
      <c r="DU4" s="2" t="s">
        <v>188</v>
      </c>
      <c r="DV4" s="2" t="s">
        <v>189</v>
      </c>
      <c r="DW4" s="2" t="s">
        <v>190</v>
      </c>
      <c r="DX4" s="2" t="s">
        <v>191</v>
      </c>
      <c r="DY4" s="2" t="s">
        <v>192</v>
      </c>
      <c r="DZ4" s="2" t="s">
        <v>193</v>
      </c>
      <c r="EA4" s="2" t="s">
        <v>194</v>
      </c>
      <c r="EB4" s="2" t="s">
        <v>195</v>
      </c>
      <c r="EC4" s="2" t="s">
        <v>196</v>
      </c>
      <c r="ED4" s="2" t="s">
        <v>197</v>
      </c>
      <c r="EE4" s="2" t="s">
        <v>198</v>
      </c>
      <c r="EF4" s="5" t="s">
        <v>10</v>
      </c>
      <c r="EG4" s="5" t="s">
        <v>199</v>
      </c>
      <c r="EH4" s="5" t="s">
        <v>200</v>
      </c>
      <c r="EI4" s="5" t="s">
        <v>11</v>
      </c>
      <c r="EJ4" s="3" t="s">
        <v>201</v>
      </c>
      <c r="EK4" s="3" t="s">
        <v>202</v>
      </c>
      <c r="EL4" s="3" t="s">
        <v>203</v>
      </c>
      <c r="EM4" s="6" t="s">
        <v>12</v>
      </c>
      <c r="EN4" s="6" t="s">
        <v>204</v>
      </c>
      <c r="EO4" s="6" t="s">
        <v>205</v>
      </c>
      <c r="EP4" s="3" t="s">
        <v>206</v>
      </c>
      <c r="EQ4" s="3" t="s">
        <v>207</v>
      </c>
      <c r="ER4" s="3" t="s">
        <v>208</v>
      </c>
      <c r="ES4" s="3" t="s">
        <v>209</v>
      </c>
      <c r="ET4" s="3" t="s">
        <v>210</v>
      </c>
      <c r="EU4" s="3" t="s">
        <v>211</v>
      </c>
      <c r="EV4" s="6" t="s">
        <v>13</v>
      </c>
      <c r="EW4" s="6" t="s">
        <v>212</v>
      </c>
      <c r="EX4" s="6" t="s">
        <v>213</v>
      </c>
      <c r="EY4" s="3" t="s">
        <v>214</v>
      </c>
      <c r="EZ4" s="3" t="s">
        <v>215</v>
      </c>
      <c r="FA4" s="3" t="s">
        <v>216</v>
      </c>
      <c r="FB4" s="3" t="s">
        <v>217</v>
      </c>
      <c r="FC4" s="3" t="s">
        <v>218</v>
      </c>
      <c r="FD4" s="3" t="s">
        <v>219</v>
      </c>
      <c r="FE4" s="6" t="s">
        <v>14</v>
      </c>
      <c r="FF4" s="6" t="s">
        <v>220</v>
      </c>
      <c r="FG4" s="6" t="s">
        <v>221</v>
      </c>
      <c r="FH4" s="3" t="s">
        <v>222</v>
      </c>
      <c r="FI4" s="3" t="s">
        <v>223</v>
      </c>
      <c r="FJ4" s="3" t="s">
        <v>224</v>
      </c>
      <c r="FK4" s="6" t="s">
        <v>15</v>
      </c>
      <c r="FL4" s="6" t="s">
        <v>225</v>
      </c>
      <c r="FM4" s="6" t="s">
        <v>226</v>
      </c>
      <c r="FN4" s="2" t="s">
        <v>48</v>
      </c>
      <c r="FO4" s="2" t="s">
        <v>227</v>
      </c>
      <c r="FP4" s="3" t="s">
        <v>49</v>
      </c>
      <c r="FQ4" s="3" t="s">
        <v>228</v>
      </c>
      <c r="FR4" s="3" t="s">
        <v>229</v>
      </c>
      <c r="FS4" s="6" t="s">
        <v>16</v>
      </c>
      <c r="FT4" s="6" t="s">
        <v>230</v>
      </c>
      <c r="FU4" s="6" t="s">
        <v>231</v>
      </c>
      <c r="FV4" s="2" t="s">
        <v>232</v>
      </c>
      <c r="FW4" s="2" t="s">
        <v>233</v>
      </c>
      <c r="FX4" s="2" t="s">
        <v>234</v>
      </c>
      <c r="FY4" s="2" t="s">
        <v>235</v>
      </c>
      <c r="FZ4" s="2" t="s">
        <v>236</v>
      </c>
      <c r="GA4" s="2" t="s">
        <v>237</v>
      </c>
      <c r="GB4" s="2" t="s">
        <v>238</v>
      </c>
      <c r="GC4" s="2" t="s">
        <v>239</v>
      </c>
      <c r="GD4" s="2" t="s">
        <v>240</v>
      </c>
      <c r="GE4" s="2" t="s">
        <v>241</v>
      </c>
      <c r="GF4" s="2" t="s">
        <v>242</v>
      </c>
      <c r="GG4" s="2" t="s">
        <v>243</v>
      </c>
      <c r="GH4" s="2" t="s">
        <v>244</v>
      </c>
      <c r="GI4" s="2" t="s">
        <v>245</v>
      </c>
      <c r="GJ4" s="2" t="s">
        <v>246</v>
      </c>
      <c r="GK4" s="2" t="s">
        <v>247</v>
      </c>
      <c r="GL4" s="2" t="s">
        <v>248</v>
      </c>
      <c r="GM4" s="2" t="s">
        <v>249</v>
      </c>
      <c r="GN4" s="2" t="s">
        <v>250</v>
      </c>
      <c r="GO4" s="2" t="s">
        <v>251</v>
      </c>
      <c r="GP4" s="2" t="s">
        <v>252</v>
      </c>
      <c r="GQ4" s="2" t="s">
        <v>253</v>
      </c>
      <c r="GR4" s="2" t="s">
        <v>254</v>
      </c>
      <c r="GS4" s="2" t="s">
        <v>255</v>
      </c>
      <c r="GT4" s="2" t="s">
        <v>256</v>
      </c>
      <c r="GU4" s="2" t="s">
        <v>257</v>
      </c>
      <c r="GV4" s="2" t="s">
        <v>258</v>
      </c>
      <c r="GW4" s="2" t="s">
        <v>259</v>
      </c>
      <c r="GX4" s="2" t="s">
        <v>260</v>
      </c>
      <c r="GY4" s="2" t="s">
        <v>261</v>
      </c>
      <c r="GZ4" s="2" t="s">
        <v>262</v>
      </c>
      <c r="HA4" s="2" t="s">
        <v>263</v>
      </c>
      <c r="HB4" s="2" t="s">
        <v>264</v>
      </c>
      <c r="HC4" s="2" t="s">
        <v>51</v>
      </c>
      <c r="HD4" s="2" t="s">
        <v>265</v>
      </c>
      <c r="HE4" s="3" t="s">
        <v>52</v>
      </c>
      <c r="HF4" s="3" t="s">
        <v>266</v>
      </c>
      <c r="HG4" s="3" t="s">
        <v>53</v>
      </c>
      <c r="HH4" s="3" t="s">
        <v>267</v>
      </c>
      <c r="HI4" s="6" t="s">
        <v>17</v>
      </c>
      <c r="HJ4" s="6" t="s">
        <v>268</v>
      </c>
      <c r="HK4" s="6" t="s">
        <v>269</v>
      </c>
      <c r="HL4" s="3" t="s">
        <v>270</v>
      </c>
      <c r="HM4" s="3" t="s">
        <v>271</v>
      </c>
      <c r="HN4" s="3" t="s">
        <v>272</v>
      </c>
      <c r="HO4" s="3" t="s">
        <v>273</v>
      </c>
      <c r="HP4" s="3" t="s">
        <v>274</v>
      </c>
      <c r="HQ4" s="3" t="s">
        <v>275</v>
      </c>
      <c r="HR4" s="3" t="s">
        <v>276</v>
      </c>
      <c r="HS4" s="3" t="s">
        <v>277</v>
      </c>
      <c r="HT4" s="3" t="s">
        <v>278</v>
      </c>
      <c r="HU4" s="3" t="s">
        <v>279</v>
      </c>
      <c r="HV4" s="3" t="s">
        <v>280</v>
      </c>
      <c r="HW4" s="3" t="s">
        <v>281</v>
      </c>
      <c r="HX4" s="3" t="s">
        <v>282</v>
      </c>
      <c r="HY4" s="3" t="s">
        <v>283</v>
      </c>
      <c r="HZ4" s="3" t="s">
        <v>284</v>
      </c>
      <c r="IA4" s="3" t="s">
        <v>285</v>
      </c>
      <c r="IB4" s="3" t="s">
        <v>286</v>
      </c>
      <c r="IC4" s="3" t="s">
        <v>287</v>
      </c>
      <c r="ID4" s="3" t="s">
        <v>288</v>
      </c>
      <c r="IE4" s="3" t="s">
        <v>289</v>
      </c>
      <c r="IF4" s="3" t="s">
        <v>290</v>
      </c>
      <c r="IG4" s="3" t="s">
        <v>291</v>
      </c>
      <c r="IH4" s="3" t="s">
        <v>292</v>
      </c>
      <c r="II4" s="3" t="s">
        <v>293</v>
      </c>
      <c r="IJ4" s="3" t="s">
        <v>294</v>
      </c>
      <c r="IK4" s="3" t="s">
        <v>295</v>
      </c>
      <c r="IL4" s="3" t="s">
        <v>296</v>
      </c>
      <c r="IM4" s="3" t="s">
        <v>297</v>
      </c>
      <c r="IN4" s="3" t="s">
        <v>298</v>
      </c>
      <c r="IO4" s="3" t="s">
        <v>299</v>
      </c>
      <c r="IP4" s="3" t="s">
        <v>300</v>
      </c>
      <c r="IQ4" s="3" t="s">
        <v>301</v>
      </c>
      <c r="IR4" s="3" t="s">
        <v>302</v>
      </c>
      <c r="IS4" s="3" t="s">
        <v>303</v>
      </c>
      <c r="IT4" s="3" t="s">
        <v>304</v>
      </c>
      <c r="IU4" s="3" t="s">
        <v>305</v>
      </c>
      <c r="IV4" s="3" t="s">
        <v>306</v>
      </c>
      <c r="IW4" s="3" t="s">
        <v>307</v>
      </c>
      <c r="IX4" s="3" t="s">
        <v>308</v>
      </c>
      <c r="IY4" s="3" t="s">
        <v>309</v>
      </c>
      <c r="IZ4" s="3" t="s">
        <v>310</v>
      </c>
      <c r="JA4" s="3" t="s">
        <v>311</v>
      </c>
      <c r="JB4" s="3" t="s">
        <v>312</v>
      </c>
      <c r="JC4" s="3" t="s">
        <v>313</v>
      </c>
      <c r="JD4" s="3" t="s">
        <v>314</v>
      </c>
      <c r="JE4" s="3" t="s">
        <v>315</v>
      </c>
      <c r="JF4" s="3" t="s">
        <v>316</v>
      </c>
      <c r="JG4" s="3" t="s">
        <v>317</v>
      </c>
      <c r="JH4" s="3" t="s">
        <v>318</v>
      </c>
      <c r="JI4" s="3" t="s">
        <v>319</v>
      </c>
      <c r="JJ4" s="3" t="s">
        <v>320</v>
      </c>
      <c r="JK4" s="3" t="s">
        <v>321</v>
      </c>
      <c r="JL4" s="3" t="s">
        <v>322</v>
      </c>
      <c r="JM4" s="3" t="s">
        <v>323</v>
      </c>
      <c r="JN4" s="3" t="s">
        <v>324</v>
      </c>
      <c r="JO4" s="3" t="s">
        <v>325</v>
      </c>
      <c r="JP4" s="3" t="s">
        <v>326</v>
      </c>
      <c r="JQ4" s="3" t="s">
        <v>327</v>
      </c>
      <c r="JR4" s="3" t="s">
        <v>328</v>
      </c>
      <c r="JS4" s="3" t="s">
        <v>329</v>
      </c>
      <c r="JT4" s="3" t="s">
        <v>330</v>
      </c>
      <c r="JU4" s="3" t="s">
        <v>331</v>
      </c>
      <c r="JV4" s="3" t="s">
        <v>332</v>
      </c>
      <c r="JW4" s="3" t="s">
        <v>333</v>
      </c>
      <c r="JX4" s="3" t="s">
        <v>334</v>
      </c>
      <c r="JY4" s="3" t="s">
        <v>335</v>
      </c>
      <c r="JZ4" s="3" t="s">
        <v>336</v>
      </c>
      <c r="KA4" s="3" t="s">
        <v>337</v>
      </c>
      <c r="KB4" s="3" t="s">
        <v>338</v>
      </c>
      <c r="KC4" s="3" t="s">
        <v>339</v>
      </c>
      <c r="KD4" s="3" t="s">
        <v>340</v>
      </c>
      <c r="KE4" s="3" t="s">
        <v>341</v>
      </c>
      <c r="KF4" s="3" t="s">
        <v>342</v>
      </c>
      <c r="KG4" s="3" t="s">
        <v>343</v>
      </c>
      <c r="KH4" s="3" t="s">
        <v>344</v>
      </c>
      <c r="KI4" s="3" t="s">
        <v>345</v>
      </c>
      <c r="KJ4" s="3" t="s">
        <v>346</v>
      </c>
      <c r="KK4" s="3" t="s">
        <v>347</v>
      </c>
      <c r="KL4" s="3" t="s">
        <v>348</v>
      </c>
      <c r="KM4" s="3" t="s">
        <v>349</v>
      </c>
      <c r="KN4" s="3" t="s">
        <v>350</v>
      </c>
      <c r="KO4" s="3" t="s">
        <v>351</v>
      </c>
      <c r="KP4" s="3" t="s">
        <v>352</v>
      </c>
      <c r="KQ4" s="3" t="s">
        <v>353</v>
      </c>
      <c r="KR4" s="3" t="s">
        <v>354</v>
      </c>
      <c r="KS4" s="3" t="s">
        <v>355</v>
      </c>
      <c r="KT4" s="3" t="s">
        <v>356</v>
      </c>
      <c r="KU4" s="3" t="s">
        <v>357</v>
      </c>
      <c r="KV4" s="3" t="s">
        <v>358</v>
      </c>
      <c r="KW4" s="3" t="s">
        <v>359</v>
      </c>
      <c r="KX4" s="3" t="s">
        <v>360</v>
      </c>
      <c r="KY4" s="3" t="s">
        <v>361</v>
      </c>
      <c r="KZ4" s="3" t="s">
        <v>362</v>
      </c>
      <c r="LA4" s="3" t="s">
        <v>363</v>
      </c>
      <c r="LB4" s="3" t="s">
        <v>364</v>
      </c>
      <c r="LC4" s="3" t="s">
        <v>365</v>
      </c>
      <c r="LD4" s="3" t="s">
        <v>366</v>
      </c>
      <c r="LE4" s="3" t="s">
        <v>367</v>
      </c>
      <c r="LF4" s="3" t="s">
        <v>368</v>
      </c>
      <c r="LG4" s="3" t="s">
        <v>369</v>
      </c>
      <c r="LH4" s="3" t="s">
        <v>370</v>
      </c>
      <c r="LI4" s="3" t="s">
        <v>371</v>
      </c>
      <c r="LJ4" s="3" t="s">
        <v>372</v>
      </c>
      <c r="LK4" s="3" t="s">
        <v>373</v>
      </c>
      <c r="LL4" s="3" t="s">
        <v>374</v>
      </c>
      <c r="LM4" s="3" t="s">
        <v>375</v>
      </c>
      <c r="LN4" s="3" t="s">
        <v>376</v>
      </c>
      <c r="LO4" s="3" t="s">
        <v>377</v>
      </c>
      <c r="LP4" s="3" t="s">
        <v>378</v>
      </c>
      <c r="LQ4" s="3" t="s">
        <v>379</v>
      </c>
      <c r="LR4" s="3" t="s">
        <v>380</v>
      </c>
      <c r="LS4" s="3" t="s">
        <v>381</v>
      </c>
      <c r="LT4" s="3" t="s">
        <v>382</v>
      </c>
      <c r="LU4" s="3" t="s">
        <v>383</v>
      </c>
      <c r="LV4" s="3" t="s">
        <v>384</v>
      </c>
      <c r="LW4" s="3" t="s">
        <v>385</v>
      </c>
      <c r="LX4" s="3" t="s">
        <v>386</v>
      </c>
      <c r="LY4" s="3" t="s">
        <v>387</v>
      </c>
      <c r="LZ4" s="3" t="s">
        <v>388</v>
      </c>
      <c r="MA4" s="3" t="s">
        <v>389</v>
      </c>
      <c r="MB4" s="3" t="s">
        <v>390</v>
      </c>
      <c r="MC4" s="3" t="s">
        <v>391</v>
      </c>
      <c r="MD4" s="3" t="s">
        <v>392</v>
      </c>
      <c r="ME4" s="3" t="s">
        <v>393</v>
      </c>
      <c r="MF4" s="3" t="s">
        <v>394</v>
      </c>
      <c r="MG4" s="3" t="s">
        <v>395</v>
      </c>
      <c r="MH4" s="3" t="s">
        <v>396</v>
      </c>
      <c r="MI4" s="3" t="s">
        <v>397</v>
      </c>
      <c r="MJ4" s="3" t="s">
        <v>398</v>
      </c>
      <c r="MK4" s="3" t="s">
        <v>399</v>
      </c>
      <c r="ML4" s="3" t="s">
        <v>400</v>
      </c>
      <c r="MM4" s="3" t="s">
        <v>401</v>
      </c>
      <c r="MN4" s="3" t="s">
        <v>402</v>
      </c>
      <c r="MO4" s="3" t="s">
        <v>403</v>
      </c>
      <c r="MP4" s="3" t="s">
        <v>404</v>
      </c>
      <c r="MQ4" s="3" t="s">
        <v>405</v>
      </c>
      <c r="MR4" s="3" t="s">
        <v>406</v>
      </c>
      <c r="MS4" s="3" t="s">
        <v>407</v>
      </c>
      <c r="MT4" s="3" t="s">
        <v>408</v>
      </c>
      <c r="MU4" s="3" t="s">
        <v>409</v>
      </c>
      <c r="MV4" s="3" t="s">
        <v>410</v>
      </c>
      <c r="MW4" s="3" t="s">
        <v>411</v>
      </c>
      <c r="MX4" s="3" t="s">
        <v>412</v>
      </c>
      <c r="MY4" s="3" t="s">
        <v>413</v>
      </c>
      <c r="MZ4" s="3" t="s">
        <v>414</v>
      </c>
      <c r="NA4" s="3" t="s">
        <v>415</v>
      </c>
      <c r="NB4" s="3" t="s">
        <v>416</v>
      </c>
      <c r="NC4" s="3" t="s">
        <v>417</v>
      </c>
      <c r="ND4" s="3" t="s">
        <v>418</v>
      </c>
      <c r="NE4" s="3" t="s">
        <v>419</v>
      </c>
      <c r="NF4" s="3" t="s">
        <v>420</v>
      </c>
      <c r="NG4" s="3" t="s">
        <v>421</v>
      </c>
      <c r="NH4" s="3" t="s">
        <v>422</v>
      </c>
      <c r="NI4" s="3" t="s">
        <v>423</v>
      </c>
      <c r="NJ4" s="3" t="s">
        <v>424</v>
      </c>
      <c r="NK4" s="3" t="s">
        <v>425</v>
      </c>
      <c r="NL4" s="3" t="s">
        <v>426</v>
      </c>
      <c r="NM4" s="3" t="s">
        <v>427</v>
      </c>
      <c r="NN4" s="3" t="s">
        <v>428</v>
      </c>
      <c r="NO4" s="3" t="s">
        <v>429</v>
      </c>
      <c r="NP4" s="3" t="s">
        <v>430</v>
      </c>
      <c r="NQ4" s="3" t="s">
        <v>431</v>
      </c>
      <c r="NR4" s="3" t="s">
        <v>432</v>
      </c>
      <c r="NS4" s="3" t="s">
        <v>433</v>
      </c>
      <c r="NT4" s="3" t="s">
        <v>434</v>
      </c>
      <c r="NU4" s="3" t="s">
        <v>435</v>
      </c>
      <c r="NV4" s="3" t="s">
        <v>436</v>
      </c>
      <c r="NW4" s="3" t="s">
        <v>437</v>
      </c>
      <c r="NX4" s="3" t="s">
        <v>438</v>
      </c>
      <c r="NY4" s="3" t="s">
        <v>439</v>
      </c>
      <c r="NZ4" s="3" t="s">
        <v>440</v>
      </c>
      <c r="OA4" s="3" t="s">
        <v>441</v>
      </c>
      <c r="OB4" s="3" t="s">
        <v>442</v>
      </c>
      <c r="OC4" s="3" t="s">
        <v>443</v>
      </c>
      <c r="OD4" s="3" t="s">
        <v>444</v>
      </c>
      <c r="OE4" s="3" t="s">
        <v>445</v>
      </c>
      <c r="OF4" s="3" t="s">
        <v>446</v>
      </c>
      <c r="OG4" s="3" t="s">
        <v>447</v>
      </c>
      <c r="OH4" s="3" t="s">
        <v>448</v>
      </c>
      <c r="OI4" s="3" t="s">
        <v>449</v>
      </c>
      <c r="OJ4" s="3" t="s">
        <v>450</v>
      </c>
      <c r="OK4" s="3" t="s">
        <v>451</v>
      </c>
      <c r="OL4" s="3" t="s">
        <v>452</v>
      </c>
      <c r="OM4" s="3" t="s">
        <v>453</v>
      </c>
      <c r="ON4" s="3" t="s">
        <v>454</v>
      </c>
      <c r="OO4" s="3" t="s">
        <v>455</v>
      </c>
      <c r="OP4" s="3" t="s">
        <v>456</v>
      </c>
      <c r="OQ4" s="3" t="s">
        <v>457</v>
      </c>
      <c r="OR4" s="3" t="s">
        <v>458</v>
      </c>
      <c r="OS4" s="3" t="s">
        <v>459</v>
      </c>
      <c r="OT4" s="3" t="s">
        <v>460</v>
      </c>
      <c r="OU4" s="3" t="s">
        <v>461</v>
      </c>
      <c r="OV4" s="3" t="s">
        <v>462</v>
      </c>
      <c r="OW4" s="3" t="s">
        <v>463</v>
      </c>
      <c r="OX4" s="3" t="s">
        <v>464</v>
      </c>
      <c r="OY4" s="3" t="s">
        <v>465</v>
      </c>
      <c r="OZ4" s="3" t="s">
        <v>466</v>
      </c>
      <c r="PA4" s="3" t="s">
        <v>467</v>
      </c>
      <c r="PB4" s="3" t="s">
        <v>468</v>
      </c>
      <c r="PC4" s="3" t="s">
        <v>469</v>
      </c>
      <c r="PD4" s="3" t="s">
        <v>470</v>
      </c>
      <c r="PE4" s="3" t="s">
        <v>471</v>
      </c>
      <c r="PF4" s="3" t="s">
        <v>472</v>
      </c>
      <c r="PG4" s="3" t="s">
        <v>473</v>
      </c>
      <c r="PH4" s="3" t="s">
        <v>474</v>
      </c>
      <c r="PI4" s="3" t="s">
        <v>475</v>
      </c>
      <c r="PJ4" s="3" t="s">
        <v>476</v>
      </c>
      <c r="PK4" s="3" t="s">
        <v>477</v>
      </c>
      <c r="PL4" s="3" t="s">
        <v>478</v>
      </c>
      <c r="PM4" s="3" t="s">
        <v>479</v>
      </c>
      <c r="PN4" s="3" t="s">
        <v>480</v>
      </c>
      <c r="PO4" s="3" t="s">
        <v>481</v>
      </c>
      <c r="PP4" s="3" t="s">
        <v>482</v>
      </c>
      <c r="PQ4" s="3" t="s">
        <v>483</v>
      </c>
      <c r="PR4" s="3" t="s">
        <v>484</v>
      </c>
      <c r="PS4" s="3" t="s">
        <v>485</v>
      </c>
      <c r="PT4" s="3" t="s">
        <v>486</v>
      </c>
      <c r="PU4" s="3" t="s">
        <v>487</v>
      </c>
      <c r="PV4" s="3" t="s">
        <v>488</v>
      </c>
      <c r="PW4" s="3" t="s">
        <v>489</v>
      </c>
      <c r="PX4" s="3" t="s">
        <v>490</v>
      </c>
      <c r="PY4" s="3" t="s">
        <v>491</v>
      </c>
      <c r="PZ4" s="3" t="s">
        <v>492</v>
      </c>
      <c r="QA4" s="3" t="s">
        <v>493</v>
      </c>
      <c r="QB4" s="3" t="s">
        <v>494</v>
      </c>
      <c r="QC4" s="3" t="s">
        <v>495</v>
      </c>
      <c r="QD4" s="3" t="s">
        <v>496</v>
      </c>
      <c r="QE4" s="3" t="s">
        <v>497</v>
      </c>
      <c r="QF4" s="3" t="s">
        <v>498</v>
      </c>
      <c r="QG4" s="3" t="s">
        <v>499</v>
      </c>
      <c r="QH4" s="3" t="s">
        <v>500</v>
      </c>
      <c r="QI4" s="3" t="s">
        <v>501</v>
      </c>
      <c r="QJ4" s="3" t="s">
        <v>502</v>
      </c>
      <c r="QK4" s="3" t="s">
        <v>503</v>
      </c>
      <c r="QL4" s="3" t="s">
        <v>504</v>
      </c>
      <c r="QM4" s="3" t="s">
        <v>505</v>
      </c>
      <c r="QN4" s="3" t="s">
        <v>506</v>
      </c>
      <c r="QO4" s="3" t="s">
        <v>507</v>
      </c>
      <c r="QP4" s="3" t="s">
        <v>508</v>
      </c>
      <c r="QQ4" s="3" t="s">
        <v>509</v>
      </c>
      <c r="QR4" s="3" t="s">
        <v>510</v>
      </c>
      <c r="QS4" s="3" t="s">
        <v>511</v>
      </c>
      <c r="QT4" s="3" t="s">
        <v>512</v>
      </c>
      <c r="QU4" s="3" t="s">
        <v>513</v>
      </c>
      <c r="QV4" s="3" t="s">
        <v>514</v>
      </c>
      <c r="QW4" s="3" t="s">
        <v>515</v>
      </c>
      <c r="QX4" s="3" t="s">
        <v>516</v>
      </c>
      <c r="QY4" s="3" t="s">
        <v>517</v>
      </c>
      <c r="QZ4" s="3" t="s">
        <v>518</v>
      </c>
      <c r="RA4" s="3" t="s">
        <v>519</v>
      </c>
      <c r="RB4" s="3" t="s">
        <v>520</v>
      </c>
      <c r="RC4" s="3" t="s">
        <v>521</v>
      </c>
      <c r="RD4" s="3" t="s">
        <v>522</v>
      </c>
      <c r="RE4" s="3" t="s">
        <v>523</v>
      </c>
      <c r="RF4" s="3" t="s">
        <v>524</v>
      </c>
      <c r="RG4" s="3" t="s">
        <v>525</v>
      </c>
      <c r="RH4" s="3" t="s">
        <v>526</v>
      </c>
      <c r="RI4" s="3" t="s">
        <v>527</v>
      </c>
      <c r="RJ4" s="3" t="s">
        <v>528</v>
      </c>
      <c r="RK4" s="3" t="s">
        <v>529</v>
      </c>
      <c r="RL4" s="3" t="s">
        <v>530</v>
      </c>
      <c r="RM4" s="3" t="s">
        <v>531</v>
      </c>
      <c r="RN4" s="3" t="s">
        <v>532</v>
      </c>
      <c r="RO4" s="3" t="s">
        <v>533</v>
      </c>
      <c r="RP4" s="3" t="s">
        <v>534</v>
      </c>
      <c r="RQ4" s="3" t="s">
        <v>535</v>
      </c>
      <c r="RR4" s="3" t="s">
        <v>536</v>
      </c>
      <c r="RS4" s="3" t="s">
        <v>537</v>
      </c>
      <c r="RT4" s="3" t="s">
        <v>538</v>
      </c>
      <c r="RU4" s="3" t="s">
        <v>539</v>
      </c>
      <c r="RV4" s="3" t="s">
        <v>540</v>
      </c>
      <c r="RW4" s="3" t="s">
        <v>541</v>
      </c>
      <c r="RX4" s="3" t="s">
        <v>542</v>
      </c>
      <c r="RY4" s="3" t="s">
        <v>543</v>
      </c>
      <c r="RZ4" s="3" t="s">
        <v>544</v>
      </c>
      <c r="SA4" s="3" t="s">
        <v>545</v>
      </c>
      <c r="SB4" s="3" t="s">
        <v>546</v>
      </c>
      <c r="SC4" s="3" t="s">
        <v>547</v>
      </c>
      <c r="SD4" s="3" t="s">
        <v>548</v>
      </c>
      <c r="SE4" s="3" t="s">
        <v>549</v>
      </c>
      <c r="SF4" s="3" t="s">
        <v>550</v>
      </c>
      <c r="SG4" s="3" t="s">
        <v>551</v>
      </c>
      <c r="SH4" s="3" t="s">
        <v>552</v>
      </c>
      <c r="SI4" s="3" t="s">
        <v>553</v>
      </c>
      <c r="SJ4" s="3" t="s">
        <v>554</v>
      </c>
      <c r="SK4" s="3" t="s">
        <v>555</v>
      </c>
      <c r="SL4" s="3" t="s">
        <v>556</v>
      </c>
      <c r="SM4" s="3" t="s">
        <v>557</v>
      </c>
      <c r="SN4" s="3" t="s">
        <v>558</v>
      </c>
      <c r="SO4" s="3" t="s">
        <v>559</v>
      </c>
      <c r="SP4" s="3" t="s">
        <v>560</v>
      </c>
      <c r="SQ4" s="3" t="s">
        <v>561</v>
      </c>
      <c r="SR4" s="3" t="s">
        <v>562</v>
      </c>
      <c r="SS4" s="3" t="s">
        <v>563</v>
      </c>
      <c r="ST4" s="3" t="s">
        <v>564</v>
      </c>
      <c r="SU4" s="3" t="s">
        <v>565</v>
      </c>
      <c r="SV4" s="3" t="s">
        <v>566</v>
      </c>
      <c r="SW4" s="3" t="s">
        <v>567</v>
      </c>
      <c r="SX4" s="3" t="s">
        <v>568</v>
      </c>
      <c r="SY4" s="3" t="s">
        <v>569</v>
      </c>
      <c r="SZ4" s="3" t="s">
        <v>570</v>
      </c>
      <c r="TA4" s="3" t="s">
        <v>571</v>
      </c>
      <c r="TB4" s="3" t="s">
        <v>572</v>
      </c>
      <c r="TC4" s="3" t="s">
        <v>573</v>
      </c>
      <c r="TD4" s="3" t="s">
        <v>574</v>
      </c>
      <c r="TE4" s="3" t="s">
        <v>575</v>
      </c>
      <c r="TF4" s="3" t="s">
        <v>576</v>
      </c>
      <c r="TG4" s="3" t="s">
        <v>577</v>
      </c>
      <c r="TH4" s="3" t="s">
        <v>578</v>
      </c>
      <c r="TI4" s="3" t="s">
        <v>579</v>
      </c>
      <c r="TJ4" s="3" t="s">
        <v>580</v>
      </c>
      <c r="TK4" s="3" t="s">
        <v>581</v>
      </c>
      <c r="TL4" s="3" t="s">
        <v>582</v>
      </c>
      <c r="TM4" s="3" t="s">
        <v>583</v>
      </c>
      <c r="TN4" s="3" t="s">
        <v>584</v>
      </c>
      <c r="TO4" s="3" t="s">
        <v>585</v>
      </c>
      <c r="TP4" s="3" t="s">
        <v>586</v>
      </c>
      <c r="TQ4" s="3" t="s">
        <v>587</v>
      </c>
      <c r="TR4" s="3" t="s">
        <v>588</v>
      </c>
      <c r="TS4" s="3" t="s">
        <v>589</v>
      </c>
      <c r="TT4" s="3" t="s">
        <v>590</v>
      </c>
      <c r="TU4" s="3" t="s">
        <v>591</v>
      </c>
      <c r="TV4" s="3" t="s">
        <v>592</v>
      </c>
      <c r="TW4" s="3" t="s">
        <v>593</v>
      </c>
      <c r="TX4" s="3" t="s">
        <v>594</v>
      </c>
      <c r="TY4" s="3" t="s">
        <v>595</v>
      </c>
      <c r="TZ4" s="3" t="s">
        <v>596</v>
      </c>
      <c r="UA4" s="3" t="s">
        <v>597</v>
      </c>
      <c r="UB4" s="3" t="s">
        <v>598</v>
      </c>
      <c r="UC4" s="3" t="s">
        <v>599</v>
      </c>
      <c r="UD4" s="3" t="s">
        <v>600</v>
      </c>
      <c r="UE4" s="3" t="s">
        <v>601</v>
      </c>
      <c r="UF4" s="3" t="s">
        <v>602</v>
      </c>
      <c r="UG4" s="3" t="s">
        <v>603</v>
      </c>
      <c r="UH4" s="3" t="s">
        <v>604</v>
      </c>
      <c r="UI4" s="3" t="s">
        <v>605</v>
      </c>
      <c r="UJ4" s="3" t="s">
        <v>606</v>
      </c>
      <c r="UK4" s="3" t="s">
        <v>607</v>
      </c>
      <c r="UL4" s="3" t="s">
        <v>608</v>
      </c>
      <c r="UM4" s="3" t="s">
        <v>609</v>
      </c>
      <c r="UN4" s="3" t="s">
        <v>610</v>
      </c>
      <c r="UO4" s="3" t="s">
        <v>611</v>
      </c>
      <c r="UP4" s="3" t="s">
        <v>612</v>
      </c>
      <c r="UQ4" s="3" t="s">
        <v>613</v>
      </c>
      <c r="UR4" s="3" t="s">
        <v>614</v>
      </c>
      <c r="US4" s="3" t="s">
        <v>615</v>
      </c>
      <c r="UT4" s="3" t="s">
        <v>616</v>
      </c>
      <c r="UU4" s="3" t="s">
        <v>617</v>
      </c>
      <c r="UV4" s="3" t="s">
        <v>618</v>
      </c>
      <c r="UW4" s="3" t="s">
        <v>619</v>
      </c>
      <c r="UX4" s="3" t="s">
        <v>620</v>
      </c>
      <c r="UY4" s="3" t="s">
        <v>621</v>
      </c>
      <c r="UZ4" s="3" t="s">
        <v>622</v>
      </c>
      <c r="VA4" s="3" t="s">
        <v>623</v>
      </c>
      <c r="VB4" s="3" t="s">
        <v>624</v>
      </c>
      <c r="VC4" s="3" t="s">
        <v>625</v>
      </c>
      <c r="VD4" s="3" t="s">
        <v>626</v>
      </c>
      <c r="VE4" s="3" t="s">
        <v>627</v>
      </c>
      <c r="VF4" s="3" t="s">
        <v>628</v>
      </c>
      <c r="VG4" s="3" t="s">
        <v>629</v>
      </c>
      <c r="VH4" s="3" t="s">
        <v>630</v>
      </c>
      <c r="VI4" s="3" t="s">
        <v>631</v>
      </c>
      <c r="VJ4" s="3" t="s">
        <v>632</v>
      </c>
      <c r="VK4" s="3" t="s">
        <v>633</v>
      </c>
      <c r="VL4" s="3" t="s">
        <v>634</v>
      </c>
      <c r="VM4" s="3" t="s">
        <v>635</v>
      </c>
      <c r="VN4" s="3" t="s">
        <v>636</v>
      </c>
      <c r="VO4" s="3" t="s">
        <v>637</v>
      </c>
      <c r="VP4" s="3" t="s">
        <v>638</v>
      </c>
      <c r="VQ4" s="3" t="s">
        <v>639</v>
      </c>
      <c r="VR4" s="3" t="s">
        <v>640</v>
      </c>
      <c r="VS4" s="3" t="s">
        <v>641</v>
      </c>
      <c r="VT4" s="3" t="s">
        <v>642</v>
      </c>
      <c r="VU4" s="3" t="s">
        <v>643</v>
      </c>
      <c r="VV4" s="3" t="s">
        <v>644</v>
      </c>
      <c r="VW4" s="3" t="s">
        <v>645</v>
      </c>
      <c r="VX4" s="3" t="s">
        <v>646</v>
      </c>
      <c r="VY4" s="3" t="s">
        <v>647</v>
      </c>
      <c r="VZ4" s="3" t="s">
        <v>648</v>
      </c>
      <c r="WA4" s="3" t="s">
        <v>649</v>
      </c>
      <c r="WB4" s="3" t="s">
        <v>648</v>
      </c>
      <c r="WC4" s="3" t="s">
        <v>650</v>
      </c>
      <c r="WD4" s="3" t="s">
        <v>651</v>
      </c>
      <c r="WE4" s="3" t="s">
        <v>652</v>
      </c>
      <c r="WF4" s="3" t="s">
        <v>653</v>
      </c>
      <c r="WG4" s="3" t="s">
        <v>654</v>
      </c>
      <c r="WH4" s="3" t="s">
        <v>655</v>
      </c>
      <c r="WI4" s="3" t="s">
        <v>656</v>
      </c>
      <c r="WJ4" s="3" t="s">
        <v>657</v>
      </c>
      <c r="WK4" s="3" t="s">
        <v>658</v>
      </c>
      <c r="WL4" s="3" t="s">
        <v>659</v>
      </c>
      <c r="WM4" s="3" t="s">
        <v>660</v>
      </c>
      <c r="WN4" s="3" t="s">
        <v>661</v>
      </c>
      <c r="WO4" s="3" t="s">
        <v>662</v>
      </c>
      <c r="WP4" s="3" t="s">
        <v>663</v>
      </c>
      <c r="WQ4" s="3" t="s">
        <v>664</v>
      </c>
      <c r="WR4" s="3" t="s">
        <v>665</v>
      </c>
      <c r="WS4" s="3" t="s">
        <v>666</v>
      </c>
      <c r="WT4" s="3" t="s">
        <v>667</v>
      </c>
      <c r="WU4" s="3" t="s">
        <v>668</v>
      </c>
      <c r="WV4" s="3" t="s">
        <v>669</v>
      </c>
      <c r="WW4" s="3" t="s">
        <v>670</v>
      </c>
      <c r="WX4" s="3" t="s">
        <v>671</v>
      </c>
      <c r="WY4" s="3" t="s">
        <v>672</v>
      </c>
      <c r="WZ4" s="3" t="s">
        <v>673</v>
      </c>
      <c r="XA4" s="3" t="s">
        <v>674</v>
      </c>
      <c r="XB4" s="3" t="s">
        <v>675</v>
      </c>
      <c r="XC4" s="3" t="s">
        <v>676</v>
      </c>
      <c r="XD4" s="3" t="s">
        <v>677</v>
      </c>
      <c r="XE4" s="3" t="s">
        <v>678</v>
      </c>
      <c r="XF4" s="3" t="s">
        <v>679</v>
      </c>
      <c r="XG4" s="3" t="s">
        <v>680</v>
      </c>
      <c r="XH4" s="3" t="s">
        <v>681</v>
      </c>
      <c r="XI4" s="3" t="s">
        <v>682</v>
      </c>
      <c r="XJ4" s="3" t="s">
        <v>683</v>
      </c>
      <c r="XK4" s="3" t="s">
        <v>684</v>
      </c>
      <c r="XL4" s="3" t="s">
        <v>685</v>
      </c>
      <c r="XM4" s="3" t="s">
        <v>686</v>
      </c>
      <c r="XN4" s="3" t="s">
        <v>687</v>
      </c>
      <c r="XO4" s="3" t="s">
        <v>688</v>
      </c>
      <c r="XP4" s="3" t="s">
        <v>689</v>
      </c>
      <c r="XQ4" s="3" t="s">
        <v>690</v>
      </c>
      <c r="XR4" s="3" t="s">
        <v>691</v>
      </c>
      <c r="XS4" s="3" t="s">
        <v>692</v>
      </c>
      <c r="XT4" s="3" t="s">
        <v>693</v>
      </c>
      <c r="XU4" s="3" t="s">
        <v>694</v>
      </c>
      <c r="XV4" s="3" t="s">
        <v>695</v>
      </c>
      <c r="XW4" s="3" t="s">
        <v>696</v>
      </c>
      <c r="XX4" s="3" t="s">
        <v>697</v>
      </c>
      <c r="XY4" s="3" t="s">
        <v>698</v>
      </c>
      <c r="XZ4" s="3" t="s">
        <v>699</v>
      </c>
      <c r="YA4" s="3" t="s">
        <v>700</v>
      </c>
      <c r="YB4" s="3" t="s">
        <v>701</v>
      </c>
      <c r="YC4" s="3" t="s">
        <v>702</v>
      </c>
      <c r="YD4" s="3" t="s">
        <v>703</v>
      </c>
      <c r="YE4" s="3" t="s">
        <v>704</v>
      </c>
      <c r="YF4" s="3" t="s">
        <v>705</v>
      </c>
      <c r="YG4" s="3" t="s">
        <v>706</v>
      </c>
      <c r="YH4" s="3" t="s">
        <v>707</v>
      </c>
      <c r="YI4" s="3" t="s">
        <v>708</v>
      </c>
      <c r="YJ4" s="3" t="s">
        <v>709</v>
      </c>
      <c r="YK4" s="3" t="s">
        <v>710</v>
      </c>
      <c r="YL4" s="3" t="s">
        <v>711</v>
      </c>
      <c r="YM4" s="3" t="s">
        <v>712</v>
      </c>
      <c r="YN4" s="3" t="s">
        <v>713</v>
      </c>
      <c r="YO4" s="3" t="s">
        <v>714</v>
      </c>
      <c r="YP4" s="3" t="s">
        <v>715</v>
      </c>
      <c r="YQ4" s="3" t="s">
        <v>716</v>
      </c>
      <c r="YR4" s="3" t="s">
        <v>717</v>
      </c>
      <c r="YS4" s="3" t="s">
        <v>718</v>
      </c>
      <c r="YT4" s="3" t="s">
        <v>719</v>
      </c>
      <c r="YU4" s="3" t="s">
        <v>720</v>
      </c>
      <c r="YV4" s="3" t="s">
        <v>721</v>
      </c>
      <c r="YW4" s="3" t="s">
        <v>722</v>
      </c>
      <c r="YX4" s="3" t="s">
        <v>723</v>
      </c>
      <c r="YY4" s="3" t="s">
        <v>724</v>
      </c>
      <c r="YZ4" s="6" t="s">
        <v>18</v>
      </c>
      <c r="ZA4" s="6" t="s">
        <v>725</v>
      </c>
      <c r="ZB4" s="6" t="s">
        <v>726</v>
      </c>
      <c r="ZC4" s="2" t="s">
        <v>727</v>
      </c>
      <c r="ZD4" s="2" t="s">
        <v>728</v>
      </c>
      <c r="ZE4" s="2" t="s">
        <v>729</v>
      </c>
      <c r="ZF4" s="2" t="s">
        <v>730</v>
      </c>
      <c r="ZG4" s="2" t="s">
        <v>731</v>
      </c>
      <c r="ZH4" s="2" t="s">
        <v>732</v>
      </c>
      <c r="ZI4" s="2" t="s">
        <v>733</v>
      </c>
      <c r="ZJ4" s="2" t="s">
        <v>734</v>
      </c>
      <c r="ZK4" s="2" t="s">
        <v>735</v>
      </c>
      <c r="ZL4" s="2" t="s">
        <v>736</v>
      </c>
      <c r="ZM4" s="3" t="s">
        <v>737</v>
      </c>
      <c r="ZN4" s="3" t="s">
        <v>738</v>
      </c>
      <c r="ZO4" s="3" t="s">
        <v>739</v>
      </c>
      <c r="ZP4" s="3" t="s">
        <v>740</v>
      </c>
      <c r="ZQ4" s="3" t="s">
        <v>741</v>
      </c>
      <c r="ZR4" s="3" t="s">
        <v>742</v>
      </c>
      <c r="ZS4" s="3" t="s">
        <v>743</v>
      </c>
      <c r="ZT4" s="3" t="s">
        <v>744</v>
      </c>
      <c r="ZU4" s="3" t="s">
        <v>745</v>
      </c>
      <c r="ZV4" s="3" t="s">
        <v>746</v>
      </c>
      <c r="ZW4" s="3" t="s">
        <v>747</v>
      </c>
      <c r="ZX4" s="3" t="s">
        <v>748</v>
      </c>
      <c r="ZY4" s="3" t="s">
        <v>749</v>
      </c>
      <c r="ZZ4" s="3" t="s">
        <v>750</v>
      </c>
      <c r="AAA4" s="3" t="s">
        <v>751</v>
      </c>
      <c r="AAB4" s="3" t="s">
        <v>752</v>
      </c>
      <c r="AAC4" s="3" t="s">
        <v>753</v>
      </c>
      <c r="AAD4" s="3" t="s">
        <v>754</v>
      </c>
      <c r="AAE4" s="3" t="s">
        <v>755</v>
      </c>
      <c r="AAF4" s="3" t="s">
        <v>756</v>
      </c>
      <c r="AAG4" s="2" t="s">
        <v>61</v>
      </c>
      <c r="AAH4" s="2" t="s">
        <v>757</v>
      </c>
      <c r="AAI4" s="3" t="s">
        <v>758</v>
      </c>
      <c r="AAJ4" s="3" t="s">
        <v>759</v>
      </c>
      <c r="AAK4" s="3" t="s">
        <v>760</v>
      </c>
      <c r="AAL4" s="3" t="s">
        <v>761</v>
      </c>
      <c r="AAM4" s="3" t="s">
        <v>762</v>
      </c>
      <c r="AAN4" s="3" t="s">
        <v>763</v>
      </c>
      <c r="AAO4" s="6" t="s">
        <v>19</v>
      </c>
      <c r="AAP4" s="6" t="s">
        <v>764</v>
      </c>
      <c r="AAQ4" s="6" t="s">
        <v>765</v>
      </c>
      <c r="AAR4" s="2" t="s">
        <v>63</v>
      </c>
      <c r="AAS4" s="2" t="s">
        <v>766</v>
      </c>
      <c r="AAT4" s="2" t="s">
        <v>64</v>
      </c>
      <c r="AAU4" s="2" t="s">
        <v>767</v>
      </c>
      <c r="AAV4" s="3" t="s">
        <v>768</v>
      </c>
      <c r="AAW4" s="3" t="s">
        <v>769</v>
      </c>
      <c r="AAX4" s="6" t="s">
        <v>20</v>
      </c>
      <c r="AAY4" s="6" t="s">
        <v>770</v>
      </c>
      <c r="AAZ4" s="6" t="s">
        <v>771</v>
      </c>
      <c r="ABA4" s="4" t="s">
        <v>772</v>
      </c>
      <c r="ABB4" s="4" t="s">
        <v>773</v>
      </c>
      <c r="ABC4" s="4" t="s">
        <v>774</v>
      </c>
      <c r="ABD4" s="4" t="s">
        <v>775</v>
      </c>
      <c r="ABE4" s="4" t="s">
        <v>776</v>
      </c>
      <c r="ABF4" s="4" t="s">
        <v>777</v>
      </c>
      <c r="ABG4" s="4" t="s">
        <v>778</v>
      </c>
      <c r="ABH4" s="4" t="s">
        <v>779</v>
      </c>
      <c r="ABI4" s="4" t="s">
        <v>780</v>
      </c>
      <c r="ABJ4" s="4" t="s">
        <v>781</v>
      </c>
      <c r="ABK4" s="4" t="s">
        <v>782</v>
      </c>
      <c r="ABL4" s="4" t="s">
        <v>783</v>
      </c>
      <c r="ABM4" s="4" t="s">
        <v>784</v>
      </c>
      <c r="ABN4" s="4" t="s">
        <v>785</v>
      </c>
      <c r="ABO4" s="4" t="s">
        <v>786</v>
      </c>
      <c r="ABP4" s="4" t="s">
        <v>787</v>
      </c>
      <c r="ABQ4" s="4" t="s">
        <v>788</v>
      </c>
      <c r="ABR4" s="4" t="s">
        <v>789</v>
      </c>
      <c r="ABS4" s="4" t="s">
        <v>790</v>
      </c>
      <c r="ABT4" s="4" t="s">
        <v>791</v>
      </c>
      <c r="ABU4" s="4" t="s">
        <v>792</v>
      </c>
      <c r="ABV4" s="4" t="s">
        <v>793</v>
      </c>
      <c r="ABW4" s="4" t="s">
        <v>794</v>
      </c>
      <c r="ABX4" s="4" t="s">
        <v>795</v>
      </c>
      <c r="ABY4" s="4" t="s">
        <v>796</v>
      </c>
      <c r="ABZ4" s="4" t="s">
        <v>797</v>
      </c>
      <c r="ACA4" s="4" t="s">
        <v>798</v>
      </c>
      <c r="ACB4" s="4" t="s">
        <v>799</v>
      </c>
      <c r="ACC4" s="4" t="s">
        <v>800</v>
      </c>
      <c r="ACD4" s="4" t="s">
        <v>801</v>
      </c>
      <c r="ACE4" s="4" t="s">
        <v>802</v>
      </c>
      <c r="ACF4" s="4" t="s">
        <v>803</v>
      </c>
      <c r="ACG4" s="4" t="s">
        <v>804</v>
      </c>
      <c r="ACH4" s="4" t="s">
        <v>805</v>
      </c>
      <c r="ACI4" s="4" t="s">
        <v>806</v>
      </c>
      <c r="ACJ4" s="4" t="s">
        <v>807</v>
      </c>
      <c r="ACK4" s="4" t="s">
        <v>808</v>
      </c>
      <c r="ACL4" s="4" t="s">
        <v>809</v>
      </c>
      <c r="ACM4" s="4" t="s">
        <v>810</v>
      </c>
      <c r="ACN4" s="4" t="s">
        <v>811</v>
      </c>
      <c r="ACO4" s="4" t="s">
        <v>812</v>
      </c>
      <c r="ACP4" s="4" t="s">
        <v>813</v>
      </c>
      <c r="ACQ4" s="4" t="s">
        <v>814</v>
      </c>
      <c r="ACR4" s="4" t="s">
        <v>815</v>
      </c>
      <c r="ACS4" s="4" t="s">
        <v>816</v>
      </c>
      <c r="ACT4" s="4" t="s">
        <v>817</v>
      </c>
      <c r="ACU4" s="4" t="s">
        <v>818</v>
      </c>
      <c r="ACV4" s="4" t="s">
        <v>819</v>
      </c>
      <c r="ACW4" s="4" t="s">
        <v>820</v>
      </c>
      <c r="ACX4" s="4" t="s">
        <v>821</v>
      </c>
      <c r="ACY4" s="4" t="s">
        <v>822</v>
      </c>
      <c r="ACZ4" s="4" t="s">
        <v>823</v>
      </c>
      <c r="ADA4" s="4" t="s">
        <v>824</v>
      </c>
      <c r="ADB4" s="4" t="s">
        <v>825</v>
      </c>
      <c r="ADC4" s="4" t="s">
        <v>826</v>
      </c>
      <c r="ADD4" s="4" t="s">
        <v>827</v>
      </c>
      <c r="ADE4" s="4" t="s">
        <v>828</v>
      </c>
      <c r="ADF4" s="4" t="s">
        <v>829</v>
      </c>
      <c r="ADG4" s="4" t="s">
        <v>830</v>
      </c>
      <c r="ADH4" s="4" t="s">
        <v>831</v>
      </c>
      <c r="ADI4" s="4" t="s">
        <v>832</v>
      </c>
      <c r="ADJ4" s="4" t="s">
        <v>833</v>
      </c>
      <c r="ADK4" s="4" t="s">
        <v>834</v>
      </c>
      <c r="ADL4" s="4" t="s">
        <v>835</v>
      </c>
      <c r="ADM4" s="4" t="s">
        <v>836</v>
      </c>
      <c r="ADN4" s="4" t="s">
        <v>837</v>
      </c>
      <c r="ADO4" s="4" t="s">
        <v>838</v>
      </c>
      <c r="ADP4" s="4" t="s">
        <v>839</v>
      </c>
      <c r="ADQ4" s="4" t="s">
        <v>840</v>
      </c>
      <c r="ADR4" s="4" t="s">
        <v>841</v>
      </c>
      <c r="ADS4" s="4" t="s">
        <v>842</v>
      </c>
      <c r="ADT4" s="4" t="s">
        <v>843</v>
      </c>
      <c r="ADU4" s="4" t="s">
        <v>844</v>
      </c>
      <c r="ADV4" s="4" t="s">
        <v>845</v>
      </c>
      <c r="ADW4" s="4" t="s">
        <v>846</v>
      </c>
      <c r="ADX4" s="4" t="s">
        <v>847</v>
      </c>
      <c r="ADY4" s="4" t="s">
        <v>848</v>
      </c>
      <c r="ADZ4" s="4" t="s">
        <v>849</v>
      </c>
      <c r="AEA4" s="4" t="s">
        <v>850</v>
      </c>
      <c r="AEB4" s="4" t="s">
        <v>851</v>
      </c>
      <c r="AEC4" s="4" t="s">
        <v>852</v>
      </c>
      <c r="AED4" s="4" t="s">
        <v>853</v>
      </c>
      <c r="AEE4" s="4" t="s">
        <v>854</v>
      </c>
      <c r="AEF4" s="4" t="s">
        <v>855</v>
      </c>
      <c r="AEG4" s="4" t="s">
        <v>856</v>
      </c>
      <c r="AEH4" s="4" t="s">
        <v>857</v>
      </c>
      <c r="AEI4" s="4" t="s">
        <v>858</v>
      </c>
      <c r="AEJ4" s="4" t="s">
        <v>859</v>
      </c>
      <c r="AEK4" s="4" t="s">
        <v>860</v>
      </c>
      <c r="AEL4" s="4" t="s">
        <v>861</v>
      </c>
      <c r="AEM4" s="4" t="s">
        <v>862</v>
      </c>
      <c r="AEN4" s="4" t="s">
        <v>863</v>
      </c>
      <c r="AEO4" s="4" t="s">
        <v>864</v>
      </c>
      <c r="AEP4" s="4" t="s">
        <v>865</v>
      </c>
      <c r="AEQ4" s="4" t="s">
        <v>866</v>
      </c>
      <c r="AER4" s="4" t="s">
        <v>867</v>
      </c>
      <c r="AES4" s="4" t="s">
        <v>868</v>
      </c>
      <c r="AET4" s="4" t="s">
        <v>869</v>
      </c>
      <c r="AEU4" s="4" t="s">
        <v>870</v>
      </c>
      <c r="AEV4" s="4" t="s">
        <v>871</v>
      </c>
      <c r="AEW4" s="4" t="s">
        <v>872</v>
      </c>
      <c r="AEX4" s="4" t="s">
        <v>873</v>
      </c>
      <c r="AEY4" s="4" t="s">
        <v>874</v>
      </c>
      <c r="AEZ4" s="4" t="s">
        <v>875</v>
      </c>
      <c r="AFA4" s="4" t="s">
        <v>876</v>
      </c>
      <c r="AFB4" s="4" t="s">
        <v>877</v>
      </c>
      <c r="AFC4" s="4" t="s">
        <v>878</v>
      </c>
      <c r="AFD4" s="4" t="s">
        <v>879</v>
      </c>
      <c r="AFE4" s="4" t="s">
        <v>880</v>
      </c>
      <c r="AFF4" s="4" t="s">
        <v>881</v>
      </c>
      <c r="AFG4" s="4" t="s">
        <v>882</v>
      </c>
      <c r="AFH4" s="4" t="s">
        <v>883</v>
      </c>
      <c r="AFI4" s="4" t="s">
        <v>884</v>
      </c>
      <c r="AFJ4" s="4" t="s">
        <v>885</v>
      </c>
      <c r="AFK4" s="4" t="s">
        <v>886</v>
      </c>
      <c r="AFL4" s="4" t="s">
        <v>887</v>
      </c>
      <c r="AFM4" s="4" t="s">
        <v>888</v>
      </c>
      <c r="AFN4" s="4" t="s">
        <v>889</v>
      </c>
      <c r="AFO4" s="4" t="s">
        <v>890</v>
      </c>
      <c r="AFP4" s="4" t="s">
        <v>891</v>
      </c>
      <c r="AFQ4" s="4" t="s">
        <v>892</v>
      </c>
      <c r="AFR4" s="4" t="s">
        <v>893</v>
      </c>
      <c r="AFS4" s="4" t="s">
        <v>894</v>
      </c>
      <c r="AFT4" s="4" t="s">
        <v>895</v>
      </c>
      <c r="AFU4" s="4" t="s">
        <v>896</v>
      </c>
      <c r="AFV4" s="4" t="s">
        <v>897</v>
      </c>
      <c r="AFW4" s="4" t="s">
        <v>898</v>
      </c>
      <c r="AFX4" s="4" t="s">
        <v>899</v>
      </c>
      <c r="AFY4" s="4" t="s">
        <v>900</v>
      </c>
      <c r="AFZ4" s="4" t="s">
        <v>901</v>
      </c>
      <c r="AGA4" s="4" t="s">
        <v>902</v>
      </c>
      <c r="AGB4" s="4" t="s">
        <v>903</v>
      </c>
      <c r="AGC4" s="4" t="s">
        <v>904</v>
      </c>
      <c r="AGD4" s="4" t="s">
        <v>905</v>
      </c>
      <c r="AGE4" s="4" t="s">
        <v>906</v>
      </c>
      <c r="AGF4" s="4" t="s">
        <v>907</v>
      </c>
      <c r="AGG4" s="4" t="s">
        <v>908</v>
      </c>
      <c r="AGH4" s="4" t="s">
        <v>909</v>
      </c>
      <c r="AGI4" s="4" t="s">
        <v>910</v>
      </c>
      <c r="AGJ4" s="4" t="s">
        <v>911</v>
      </c>
      <c r="AGK4" s="4" t="s">
        <v>912</v>
      </c>
      <c r="AGL4" s="4" t="s">
        <v>913</v>
      </c>
      <c r="AGM4" s="4" t="s">
        <v>914</v>
      </c>
      <c r="AGN4" s="4" t="s">
        <v>915</v>
      </c>
      <c r="AGO4" s="4" t="s">
        <v>916</v>
      </c>
      <c r="AGP4" s="4" t="s">
        <v>917</v>
      </c>
      <c r="AGQ4" s="4" t="s">
        <v>918</v>
      </c>
      <c r="AGR4" s="4" t="s">
        <v>919</v>
      </c>
      <c r="AGS4" s="4" t="s">
        <v>920</v>
      </c>
      <c r="AGT4" s="4" t="s">
        <v>921</v>
      </c>
      <c r="AGU4" s="4" t="s">
        <v>922</v>
      </c>
      <c r="AGV4" s="4" t="s">
        <v>923</v>
      </c>
      <c r="AGW4" s="4" t="s">
        <v>924</v>
      </c>
      <c r="AGX4" s="4" t="s">
        <v>925</v>
      </c>
      <c r="AGY4" s="4" t="s">
        <v>926</v>
      </c>
      <c r="AGZ4" s="4" t="s">
        <v>927</v>
      </c>
      <c r="AHA4" s="4" t="s">
        <v>928</v>
      </c>
      <c r="AHB4" s="4" t="s">
        <v>929</v>
      </c>
      <c r="AHC4" s="4" t="s">
        <v>930</v>
      </c>
      <c r="AHD4" s="4" t="s">
        <v>931</v>
      </c>
      <c r="AHE4" s="4" t="s">
        <v>932</v>
      </c>
      <c r="AHF4" s="4" t="s">
        <v>933</v>
      </c>
      <c r="AHG4" s="4" t="s">
        <v>934</v>
      </c>
      <c r="AHH4" s="4" t="s">
        <v>935</v>
      </c>
      <c r="AHI4" s="4" t="s">
        <v>936</v>
      </c>
      <c r="AHJ4" s="4" t="s">
        <v>937</v>
      </c>
      <c r="AHK4" s="4" t="s">
        <v>938</v>
      </c>
      <c r="AHL4" s="4" t="s">
        <v>939</v>
      </c>
      <c r="AHM4" s="4" t="s">
        <v>940</v>
      </c>
      <c r="AHN4" s="4" t="s">
        <v>941</v>
      </c>
      <c r="AHO4" s="4" t="s">
        <v>942</v>
      </c>
      <c r="AHP4" s="4" t="s">
        <v>943</v>
      </c>
      <c r="AHQ4" s="4" t="s">
        <v>944</v>
      </c>
      <c r="AHR4" s="4" t="s">
        <v>945</v>
      </c>
      <c r="AHS4" s="4" t="s">
        <v>946</v>
      </c>
      <c r="AHT4" s="4" t="s">
        <v>947</v>
      </c>
      <c r="AHU4" s="4" t="s">
        <v>948</v>
      </c>
      <c r="AHV4" s="4" t="s">
        <v>949</v>
      </c>
      <c r="AHW4" s="4" t="s">
        <v>950</v>
      </c>
      <c r="AHX4" s="4" t="s">
        <v>951</v>
      </c>
      <c r="AHY4" s="4" t="s">
        <v>952</v>
      </c>
      <c r="AHZ4" s="4" t="s">
        <v>953</v>
      </c>
      <c r="AIA4" s="4" t="s">
        <v>954</v>
      </c>
      <c r="AIB4" s="4" t="s">
        <v>955</v>
      </c>
      <c r="AIC4" s="4" t="s">
        <v>956</v>
      </c>
      <c r="AID4" s="4" t="s">
        <v>957</v>
      </c>
      <c r="AIE4" s="4" t="s">
        <v>958</v>
      </c>
      <c r="AIF4" s="4" t="s">
        <v>959</v>
      </c>
      <c r="AIG4" s="4" t="s">
        <v>960</v>
      </c>
      <c r="AIH4" s="4" t="s">
        <v>961</v>
      </c>
      <c r="AII4" s="4" t="s">
        <v>962</v>
      </c>
      <c r="AIJ4" s="4" t="s">
        <v>963</v>
      </c>
      <c r="AIK4" s="4" t="s">
        <v>964</v>
      </c>
      <c r="AIL4" s="4" t="s">
        <v>965</v>
      </c>
      <c r="AIM4" s="4" t="s">
        <v>966</v>
      </c>
      <c r="AIN4" s="4" t="s">
        <v>967</v>
      </c>
      <c r="AIO4" s="4" t="s">
        <v>968</v>
      </c>
      <c r="AIP4" s="4" t="s">
        <v>969</v>
      </c>
      <c r="AIQ4" s="4" t="s">
        <v>970</v>
      </c>
      <c r="AIR4" s="4" t="s">
        <v>971</v>
      </c>
      <c r="AIS4" s="4" t="s">
        <v>972</v>
      </c>
      <c r="AIT4" s="4" t="s">
        <v>973</v>
      </c>
      <c r="AIU4" s="4" t="s">
        <v>974</v>
      </c>
      <c r="AIV4" s="4" t="s">
        <v>975</v>
      </c>
      <c r="AIW4" s="4" t="s">
        <v>976</v>
      </c>
      <c r="AIX4" s="4" t="s">
        <v>977</v>
      </c>
      <c r="AIY4" s="4" t="s">
        <v>978</v>
      </c>
      <c r="AIZ4" s="4" t="s">
        <v>979</v>
      </c>
      <c r="AJA4" s="4" t="s">
        <v>980</v>
      </c>
      <c r="AJB4" s="4" t="s">
        <v>981</v>
      </c>
      <c r="AJC4" s="4" t="s">
        <v>982</v>
      </c>
      <c r="AJD4" s="4" t="s">
        <v>983</v>
      </c>
      <c r="AJE4" s="4" t="s">
        <v>984</v>
      </c>
      <c r="AJF4" s="4" t="s">
        <v>985</v>
      </c>
      <c r="AJG4" s="4" t="s">
        <v>986</v>
      </c>
      <c r="AJH4" s="4" t="s">
        <v>987</v>
      </c>
      <c r="AJI4" s="4" t="s">
        <v>988</v>
      </c>
      <c r="AJJ4" s="4" t="s">
        <v>989</v>
      </c>
      <c r="AJK4" s="4" t="s">
        <v>990</v>
      </c>
      <c r="AJL4" s="4" t="s">
        <v>991</v>
      </c>
      <c r="AJM4" s="4" t="s">
        <v>992</v>
      </c>
      <c r="AJN4" s="4" t="s">
        <v>993</v>
      </c>
      <c r="AJO4" s="4" t="s">
        <v>994</v>
      </c>
      <c r="AJP4" s="4" t="s">
        <v>995</v>
      </c>
      <c r="AJQ4" s="4" t="s">
        <v>996</v>
      </c>
      <c r="AJR4" s="4" t="s">
        <v>997</v>
      </c>
      <c r="AJS4" s="4" t="s">
        <v>998</v>
      </c>
      <c r="AJT4" s="4" t="s">
        <v>999</v>
      </c>
      <c r="AJU4" s="4" t="s">
        <v>1000</v>
      </c>
      <c r="AJV4" s="4" t="s">
        <v>1001</v>
      </c>
      <c r="AJW4" s="4" t="s">
        <v>1002</v>
      </c>
      <c r="AJX4" s="4" t="s">
        <v>1003</v>
      </c>
      <c r="AJY4" s="4" t="s">
        <v>1004</v>
      </c>
      <c r="AJZ4" s="4" t="s">
        <v>1005</v>
      </c>
      <c r="AKA4" s="4" t="s">
        <v>1006</v>
      </c>
      <c r="AKB4" s="4" t="s">
        <v>1007</v>
      </c>
      <c r="AKC4" s="4" t="s">
        <v>1008</v>
      </c>
      <c r="AKD4" s="4" t="s">
        <v>1009</v>
      </c>
      <c r="AKE4" s="4" t="s">
        <v>1010</v>
      </c>
      <c r="AKF4" s="4" t="s">
        <v>1011</v>
      </c>
      <c r="AKG4" s="4" t="s">
        <v>1012</v>
      </c>
      <c r="AKH4" s="4" t="s">
        <v>1013</v>
      </c>
      <c r="AKI4" s="4" t="s">
        <v>1014</v>
      </c>
      <c r="AKJ4" s="4" t="s">
        <v>1015</v>
      </c>
      <c r="AKK4" s="4" t="s">
        <v>1016</v>
      </c>
      <c r="AKL4" s="4" t="s">
        <v>1017</v>
      </c>
      <c r="AKM4" s="4" t="s">
        <v>1018</v>
      </c>
      <c r="AKN4" s="4" t="s">
        <v>1019</v>
      </c>
      <c r="AKO4" s="4" t="s">
        <v>1020</v>
      </c>
      <c r="AKP4" s="4" t="s">
        <v>1021</v>
      </c>
      <c r="AKQ4" s="4" t="s">
        <v>1022</v>
      </c>
      <c r="AKR4" s="4" t="s">
        <v>1023</v>
      </c>
      <c r="AKS4" s="4" t="s">
        <v>1024</v>
      </c>
      <c r="AKT4" s="4" t="s">
        <v>1025</v>
      </c>
      <c r="AKU4" s="4" t="s">
        <v>1026</v>
      </c>
      <c r="AKV4" s="4" t="s">
        <v>1027</v>
      </c>
      <c r="AKW4" s="4" t="s">
        <v>1028</v>
      </c>
      <c r="AKX4" s="4" t="s">
        <v>1029</v>
      </c>
      <c r="AKY4" s="4" t="s">
        <v>1030</v>
      </c>
      <c r="AKZ4" s="4" t="s">
        <v>1031</v>
      </c>
      <c r="ALA4" s="7" t="s">
        <v>21</v>
      </c>
      <c r="ALB4" s="7" t="s">
        <v>1032</v>
      </c>
      <c r="ALC4" s="7" t="s">
        <v>1033</v>
      </c>
      <c r="ALD4" s="2" t="s">
        <v>68</v>
      </c>
      <c r="ALE4" s="2" t="s">
        <v>1034</v>
      </c>
      <c r="ALF4" s="3" t="s">
        <v>69</v>
      </c>
      <c r="ALG4" s="3" t="s">
        <v>1035</v>
      </c>
      <c r="ALH4" s="6" t="s">
        <v>22</v>
      </c>
      <c r="ALI4" s="6" t="s">
        <v>1036</v>
      </c>
      <c r="ALJ4" s="6" t="s">
        <v>1037</v>
      </c>
      <c r="ALK4" s="3" t="s">
        <v>70</v>
      </c>
      <c r="ALL4" s="3" t="s">
        <v>1038</v>
      </c>
      <c r="ALM4" s="2" t="s">
        <v>71</v>
      </c>
      <c r="ALN4" s="2" t="s">
        <v>1039</v>
      </c>
      <c r="ALO4" s="3" t="s">
        <v>1040</v>
      </c>
      <c r="ALP4" s="3" t="s">
        <v>1041</v>
      </c>
      <c r="ALQ4" s="3" t="s">
        <v>1042</v>
      </c>
      <c r="ALR4" s="3" t="s">
        <v>1043</v>
      </c>
      <c r="ALS4" s="6" t="s">
        <v>23</v>
      </c>
      <c r="ALT4" s="6" t="s">
        <v>1044</v>
      </c>
      <c r="ALU4" s="6" t="s">
        <v>1045</v>
      </c>
      <c r="ALV4" s="3" t="s">
        <v>73</v>
      </c>
      <c r="ALW4" s="3" t="s">
        <v>1046</v>
      </c>
      <c r="ALX4" s="3" t="s">
        <v>74</v>
      </c>
      <c r="ALY4" s="3" t="s">
        <v>1047</v>
      </c>
      <c r="ALZ4" s="3" t="s">
        <v>75</v>
      </c>
      <c r="AMA4" s="3" t="s">
        <v>1048</v>
      </c>
      <c r="AMB4" s="3" t="s">
        <v>76</v>
      </c>
      <c r="AMC4" s="3" t="s">
        <v>1049</v>
      </c>
      <c r="AMD4" s="6" t="s">
        <v>24</v>
      </c>
      <c r="AME4" s="6" t="s">
        <v>1050</v>
      </c>
      <c r="AMF4" s="6" t="s">
        <v>1051</v>
      </c>
    </row>
    <row r="5" customFormat="false" ht="13.8" hidden="false" customHeight="false" outlineLevel="0" collapsed="false">
      <c r="A5" s="0" t="s">
        <v>1052</v>
      </c>
      <c r="B5" s="2" t="n">
        <v>1</v>
      </c>
      <c r="C5" s="2" t="s">
        <v>1053</v>
      </c>
      <c r="D5" s="2" t="n">
        <v>1</v>
      </c>
      <c r="E5" s="2" t="s">
        <v>1053</v>
      </c>
      <c r="F5" s="2" t="n">
        <v>1</v>
      </c>
      <c r="G5" s="2" t="s">
        <v>1053</v>
      </c>
      <c r="H5" s="2" t="n">
        <v>1</v>
      </c>
      <c r="I5" s="2" t="s">
        <v>1053</v>
      </c>
      <c r="J5" s="2" t="n">
        <v>1</v>
      </c>
      <c r="K5" s="2" t="s">
        <v>1053</v>
      </c>
      <c r="L5" s="2" t="n">
        <v>1</v>
      </c>
      <c r="M5" s="2" t="s">
        <v>1053</v>
      </c>
      <c r="N5" s="2" t="n">
        <v>1</v>
      </c>
      <c r="O5" s="2" t="s">
        <v>1053</v>
      </c>
      <c r="P5" s="2" t="n">
        <v>1</v>
      </c>
      <c r="Q5" s="2" t="s">
        <v>1053</v>
      </c>
      <c r="R5" s="2" t="n">
        <v>1</v>
      </c>
      <c r="S5" s="2" t="n">
        <v>1</v>
      </c>
      <c r="T5" s="2" t="s">
        <v>1053</v>
      </c>
      <c r="U5" s="2" t="n">
        <v>1</v>
      </c>
      <c r="V5" s="2" t="s">
        <v>1053</v>
      </c>
      <c r="W5" s="2" t="n">
        <v>1</v>
      </c>
      <c r="X5" s="2" t="s">
        <v>1053</v>
      </c>
      <c r="Y5" s="2" t="n">
        <v>1</v>
      </c>
      <c r="Z5" s="2" t="s">
        <v>1053</v>
      </c>
      <c r="AA5" s="2" t="n">
        <v>1</v>
      </c>
      <c r="AB5" s="2" t="n">
        <v>1</v>
      </c>
      <c r="AC5" s="2" t="s">
        <v>1053</v>
      </c>
      <c r="AD5" s="2" t="n">
        <v>1</v>
      </c>
      <c r="AE5" s="2" t="s">
        <v>1053</v>
      </c>
      <c r="AF5" s="2" t="n">
        <v>1</v>
      </c>
      <c r="AG5" s="2" t="s">
        <v>1053</v>
      </c>
      <c r="AH5" s="2" t="n">
        <v>1</v>
      </c>
      <c r="AI5" s="2" t="s">
        <v>1053</v>
      </c>
      <c r="AJ5" s="2" t="n">
        <v>1</v>
      </c>
      <c r="AL5" s="2" t="s">
        <v>1054</v>
      </c>
      <c r="AN5" s="2" t="s">
        <v>1054</v>
      </c>
      <c r="AP5" s="2" t="s">
        <v>1054</v>
      </c>
      <c r="AR5" s="2" t="s">
        <v>1054</v>
      </c>
      <c r="AT5" s="2" t="s">
        <v>1054</v>
      </c>
      <c r="AU5" s="2" t="n">
        <v>1</v>
      </c>
      <c r="AV5" s="2" t="s">
        <v>1053</v>
      </c>
      <c r="AW5" s="2" t="n">
        <v>1</v>
      </c>
      <c r="AX5" s="2" t="s">
        <v>1053</v>
      </c>
      <c r="AZ5" s="2" t="s">
        <v>1054</v>
      </c>
      <c r="BB5" s="2" t="s">
        <v>1054</v>
      </c>
      <c r="BD5" s="2" t="s">
        <v>1054</v>
      </c>
      <c r="BF5" s="2" t="s">
        <v>1054</v>
      </c>
      <c r="BH5" s="2" t="s">
        <v>1054</v>
      </c>
      <c r="BJ5" s="2" t="s">
        <v>1054</v>
      </c>
      <c r="BL5" s="2" t="s">
        <v>1054</v>
      </c>
      <c r="BN5" s="2" t="s">
        <v>1054</v>
      </c>
      <c r="BO5" s="2" t="n">
        <v>1</v>
      </c>
      <c r="BP5" s="5" t="n">
        <v>1</v>
      </c>
      <c r="BQ5" s="5" t="n">
        <v>1</v>
      </c>
      <c r="BR5" s="5" t="n">
        <v>3.4375</v>
      </c>
      <c r="BS5" s="2" t="n">
        <v>0.5</v>
      </c>
      <c r="BT5" s="2" t="s">
        <v>1055</v>
      </c>
      <c r="BU5" s="2" t="n">
        <v>0.5</v>
      </c>
      <c r="BV5" s="2" t="s">
        <v>1055</v>
      </c>
      <c r="BW5" s="2" t="n">
        <v>0</v>
      </c>
      <c r="BX5" s="2" t="s">
        <v>1056</v>
      </c>
      <c r="BY5" s="2" t="n">
        <v>0</v>
      </c>
      <c r="BZ5" s="2" t="s">
        <v>1056</v>
      </c>
      <c r="CA5" s="2" t="n">
        <v>1</v>
      </c>
      <c r="CB5" s="2" t="s">
        <v>1053</v>
      </c>
      <c r="CC5" s="2" t="n">
        <v>1</v>
      </c>
      <c r="CD5" s="2" t="s">
        <v>1053</v>
      </c>
      <c r="CE5" s="2" t="n">
        <v>0</v>
      </c>
      <c r="CF5" s="2" t="s">
        <v>1056</v>
      </c>
      <c r="CG5" s="2" t="n">
        <v>1</v>
      </c>
      <c r="CH5" s="2" t="s">
        <v>1053</v>
      </c>
      <c r="CI5" s="5" t="n">
        <v>0.5</v>
      </c>
      <c r="CJ5" s="5" t="n">
        <v>1</v>
      </c>
      <c r="CK5" s="5" t="n">
        <v>3.4375</v>
      </c>
      <c r="CL5" s="2" t="n">
        <v>0</v>
      </c>
      <c r="CM5" s="2" t="s">
        <v>1056</v>
      </c>
      <c r="CN5" s="2" t="n">
        <v>997</v>
      </c>
      <c r="CO5" s="2" t="s">
        <v>1054</v>
      </c>
      <c r="CP5" s="5" t="n">
        <v>0</v>
      </c>
      <c r="CQ5" s="5" t="n">
        <v>1</v>
      </c>
      <c r="CR5" s="5" t="n">
        <v>1.375</v>
      </c>
      <c r="CS5" s="2" t="n">
        <v>1</v>
      </c>
      <c r="CT5" s="2" t="s">
        <v>1053</v>
      </c>
      <c r="CU5" s="2" t="n">
        <v>1</v>
      </c>
      <c r="CV5" s="2" t="s">
        <v>1053</v>
      </c>
      <c r="CW5" s="3" t="n">
        <v>1</v>
      </c>
      <c r="CX5" s="3" t="s">
        <v>1057</v>
      </c>
      <c r="CY5" s="2" t="n">
        <v>0</v>
      </c>
      <c r="CZ5" s="2" t="s">
        <v>1056</v>
      </c>
      <c r="DA5" s="2" t="n">
        <v>1</v>
      </c>
      <c r="DB5" s="2" t="s">
        <v>1053</v>
      </c>
      <c r="DC5" s="2" t="n">
        <v>0</v>
      </c>
      <c r="DD5" s="2" t="s">
        <v>1056</v>
      </c>
      <c r="DE5" s="2" t="n">
        <v>0</v>
      </c>
      <c r="DF5" s="2" t="s">
        <v>1056</v>
      </c>
      <c r="DG5" s="2" t="n">
        <v>0</v>
      </c>
      <c r="DH5" s="2" t="s">
        <v>1056</v>
      </c>
      <c r="DI5" s="2" t="n">
        <v>0</v>
      </c>
      <c r="DJ5" s="2" t="s">
        <v>1056</v>
      </c>
      <c r="DK5" s="2" t="n">
        <v>0</v>
      </c>
      <c r="DL5" s="2" t="s">
        <v>1056</v>
      </c>
      <c r="DM5" s="2" t="n">
        <v>1</v>
      </c>
      <c r="DN5" s="2" t="s">
        <v>1053</v>
      </c>
      <c r="DO5" s="2" t="n">
        <v>0</v>
      </c>
      <c r="DP5" s="2" t="s">
        <v>1056</v>
      </c>
      <c r="DQ5" s="2" t="n">
        <v>1</v>
      </c>
      <c r="DR5" s="2" t="s">
        <v>1053</v>
      </c>
      <c r="DS5" s="2" t="n">
        <v>1</v>
      </c>
      <c r="DT5" s="2" t="s">
        <v>1053</v>
      </c>
      <c r="DU5" s="2" t="n">
        <v>0</v>
      </c>
      <c r="DV5" s="2" t="s">
        <v>1056</v>
      </c>
      <c r="DW5" s="2" t="n">
        <v>0</v>
      </c>
      <c r="DX5" s="2" t="s">
        <v>1056</v>
      </c>
      <c r="DY5" s="2" t="n">
        <v>0</v>
      </c>
      <c r="DZ5" s="2" t="s">
        <v>1056</v>
      </c>
      <c r="EA5" s="2" t="n">
        <v>1</v>
      </c>
      <c r="EB5" s="2" t="s">
        <v>1053</v>
      </c>
      <c r="EC5" s="2" t="n">
        <v>1</v>
      </c>
      <c r="ED5" s="2" t="s">
        <v>1053</v>
      </c>
      <c r="EE5" s="2" t="n">
        <v>0.375</v>
      </c>
      <c r="EF5" s="5" t="n">
        <v>0.844</v>
      </c>
      <c r="EG5" s="5" t="n">
        <v>1</v>
      </c>
      <c r="EH5" s="5" t="n">
        <v>2.75</v>
      </c>
      <c r="EI5" s="8" t="n">
        <f aca="false">AVERAGE('Core Questionnaire'!AME5,'Core Questionnaire'!ALT5,'Core Questionnaire'!ALI5,'Core Questionnaire'!ALB5,'Core Questionnaire'!AAY5,'Core Questionnaire'!AAP5,'Core Questionnaire'!ZA5,'Core Questionnaire'!HJ5,'Core Questionnaire'!FT5,'Core Questionnaire'!FL5,'Core Questionnaire'!FF5,'Core Questionnaire'!EW5,'Core Questionnaire'!EN5,'Core Questionnaire'!EG5,'Core Questionnaire'!CQ5,'Core Questionnaire'!CJ5,'Core Questionnaire'!BQ5)*100</f>
        <v>86.9352941176471</v>
      </c>
      <c r="EJ5" s="3" t="n">
        <v>0.333</v>
      </c>
      <c r="EK5" s="3" t="n">
        <v>30.03</v>
      </c>
      <c r="EL5" s="3" t="n">
        <v>2012</v>
      </c>
      <c r="EM5" s="6" t="n">
        <v>0.333</v>
      </c>
      <c r="EN5" s="6" t="n">
        <v>1</v>
      </c>
      <c r="EO5" s="6" t="n">
        <v>0.6875</v>
      </c>
      <c r="EP5" s="3" t="n">
        <v>0.98</v>
      </c>
      <c r="EQ5" s="3" t="n">
        <v>98</v>
      </c>
      <c r="ER5" s="3" t="n">
        <v>2006</v>
      </c>
      <c r="ES5" s="3" t="n">
        <v>0.94</v>
      </c>
      <c r="ET5" s="3" t="n">
        <v>94</v>
      </c>
      <c r="EU5" s="3" t="n">
        <v>2006</v>
      </c>
      <c r="EV5" s="6" t="n">
        <v>0.96</v>
      </c>
      <c r="EW5" s="6" t="n">
        <v>1</v>
      </c>
      <c r="EX5" s="6" t="n">
        <v>1.375</v>
      </c>
      <c r="EY5" s="3" t="n">
        <v>0.95</v>
      </c>
      <c r="EZ5" s="3" t="n">
        <v>95</v>
      </c>
      <c r="FA5" s="3" t="n">
        <v>2014</v>
      </c>
      <c r="FB5" s="3" t="n">
        <v>0.513</v>
      </c>
      <c r="FC5" s="3" t="n">
        <v>19.5</v>
      </c>
      <c r="FD5" s="3" t="n">
        <v>2014</v>
      </c>
      <c r="FE5" s="6" t="n">
        <v>0.732</v>
      </c>
      <c r="FF5" s="6" t="n">
        <v>1</v>
      </c>
      <c r="FG5" s="6" t="n">
        <v>1.375</v>
      </c>
      <c r="FH5" s="3" t="n">
        <v>5.3</v>
      </c>
      <c r="FI5" s="3" t="n">
        <v>0.19</v>
      </c>
      <c r="FJ5" s="3" t="n">
        <v>2015</v>
      </c>
      <c r="FK5" s="6" t="n">
        <v>5.3</v>
      </c>
      <c r="FL5" s="6" t="n">
        <v>1</v>
      </c>
      <c r="FM5" s="6" t="n">
        <v>0.6875</v>
      </c>
      <c r="FN5" s="2" t="n">
        <v>1</v>
      </c>
      <c r="FO5" s="2" t="s">
        <v>1058</v>
      </c>
      <c r="FP5" s="3" t="n">
        <v>0.791</v>
      </c>
      <c r="FQ5" s="3" t="n">
        <v>20.9</v>
      </c>
      <c r="FR5" s="3" t="n">
        <v>2011</v>
      </c>
      <c r="FS5" s="6" t="n">
        <v>0.896</v>
      </c>
      <c r="FT5" s="6" t="n">
        <v>1</v>
      </c>
      <c r="FU5" s="6" t="n">
        <v>1.375</v>
      </c>
      <c r="FV5" s="2" t="n">
        <v>1</v>
      </c>
      <c r="FW5" s="2" t="s">
        <v>1053</v>
      </c>
      <c r="FX5" s="2" t="n">
        <v>1</v>
      </c>
      <c r="FY5" s="2" t="s">
        <v>1053</v>
      </c>
      <c r="FZ5" s="2" t="n">
        <v>1</v>
      </c>
      <c r="GA5" s="2" t="s">
        <v>1053</v>
      </c>
      <c r="GB5" s="2" t="n">
        <v>1</v>
      </c>
      <c r="GC5" s="2" t="s">
        <v>1053</v>
      </c>
      <c r="GD5" s="2" t="n">
        <v>1</v>
      </c>
      <c r="GE5" s="2" t="s">
        <v>1053</v>
      </c>
      <c r="GF5" s="2" t="n">
        <v>1</v>
      </c>
      <c r="GG5" s="2" t="s">
        <v>1053</v>
      </c>
      <c r="GH5" s="2" t="n">
        <v>1</v>
      </c>
      <c r="GI5" s="2" t="s">
        <v>1053</v>
      </c>
      <c r="GJ5" s="2" t="n">
        <v>1</v>
      </c>
      <c r="GK5" s="2" t="s">
        <v>1053</v>
      </c>
      <c r="GL5" s="2" t="n">
        <v>1</v>
      </c>
      <c r="GM5" s="2" t="s">
        <v>1053</v>
      </c>
      <c r="GN5" s="2" t="n">
        <v>1</v>
      </c>
      <c r="GO5" s="2" t="s">
        <v>1053</v>
      </c>
      <c r="GP5" s="2" t="n">
        <v>1</v>
      </c>
      <c r="GQ5" s="2" t="s">
        <v>1053</v>
      </c>
      <c r="GR5" s="2" t="n">
        <v>1</v>
      </c>
      <c r="GS5" s="2" t="s">
        <v>1053</v>
      </c>
      <c r="GT5" s="2" t="n">
        <v>1</v>
      </c>
      <c r="GU5" s="2" t="s">
        <v>1053</v>
      </c>
      <c r="GV5" s="2" t="n">
        <v>1</v>
      </c>
      <c r="GW5" s="2" t="s">
        <v>1053</v>
      </c>
      <c r="GX5" s="2" t="n">
        <v>1</v>
      </c>
      <c r="GY5" s="2" t="s">
        <v>1053</v>
      </c>
      <c r="GZ5" s="2" t="n">
        <v>1</v>
      </c>
      <c r="HA5" s="2" t="s">
        <v>1053</v>
      </c>
      <c r="HB5" s="2" t="n">
        <v>1</v>
      </c>
      <c r="HC5" s="2" t="n">
        <v>1</v>
      </c>
      <c r="HD5" s="2" t="s">
        <v>1053</v>
      </c>
      <c r="HE5" s="3" t="n">
        <v>0.33</v>
      </c>
      <c r="HF5" s="3" t="s">
        <v>1059</v>
      </c>
      <c r="HG5" s="3" t="n">
        <v>1</v>
      </c>
      <c r="HH5" s="3" t="s">
        <v>1053</v>
      </c>
      <c r="HI5" s="6" t="n">
        <v>0.8325</v>
      </c>
      <c r="HJ5" s="6" t="n">
        <v>1</v>
      </c>
      <c r="HK5" s="6" t="n">
        <v>2.75</v>
      </c>
      <c r="HL5" s="3" t="n">
        <v>0.997</v>
      </c>
      <c r="HM5" s="3" t="n">
        <v>99.7</v>
      </c>
      <c r="HN5" s="3" t="n">
        <v>1.012</v>
      </c>
      <c r="HO5" s="3" t="n">
        <v>101.2</v>
      </c>
      <c r="HP5" s="3" t="n">
        <v>0.981</v>
      </c>
      <c r="HQ5" s="3" t="n">
        <v>98.1</v>
      </c>
      <c r="HS5" s="3" t="s">
        <v>1060</v>
      </c>
      <c r="HU5" s="3" t="s">
        <v>1060</v>
      </c>
      <c r="HW5" s="3" t="s">
        <v>1060</v>
      </c>
      <c r="HY5" s="3" t="s">
        <v>1060</v>
      </c>
      <c r="IA5" s="3" t="s">
        <v>1060</v>
      </c>
      <c r="IC5" s="3" t="s">
        <v>1060</v>
      </c>
      <c r="IE5" s="3" t="s">
        <v>1060</v>
      </c>
      <c r="IG5" s="3" t="s">
        <v>1060</v>
      </c>
      <c r="IH5" s="3" t="n">
        <v>0.969</v>
      </c>
      <c r="II5" s="3" t="s">
        <v>1061</v>
      </c>
      <c r="IJ5" s="3" t="s">
        <v>1060</v>
      </c>
      <c r="IL5" s="3" t="s">
        <v>1060</v>
      </c>
      <c r="IN5" s="3" t="s">
        <v>1060</v>
      </c>
      <c r="IP5" s="3" t="s">
        <v>1060</v>
      </c>
      <c r="IR5" s="3" t="n">
        <v>0.99</v>
      </c>
      <c r="IS5" s="3" t="n">
        <v>99</v>
      </c>
      <c r="IT5" s="3" t="n">
        <v>0.986</v>
      </c>
      <c r="IU5" s="3" t="n">
        <v>98.6</v>
      </c>
      <c r="IV5" s="3" t="n">
        <v>0.995</v>
      </c>
      <c r="IW5" s="3" t="n">
        <v>99.5</v>
      </c>
      <c r="IY5" s="3" t="s">
        <v>1060</v>
      </c>
      <c r="JA5" s="3" t="s">
        <v>1060</v>
      </c>
      <c r="JC5" s="3" t="s">
        <v>1060</v>
      </c>
      <c r="JE5" s="3" t="s">
        <v>1060</v>
      </c>
      <c r="JG5" s="3" t="s">
        <v>1060</v>
      </c>
      <c r="JI5" s="3" t="s">
        <v>1060</v>
      </c>
      <c r="JK5" s="3" t="s">
        <v>1060</v>
      </c>
      <c r="JM5" s="3" t="s">
        <v>1060</v>
      </c>
      <c r="JN5" s="3" t="n">
        <v>0.991</v>
      </c>
      <c r="JO5" s="3" t="s">
        <v>1062</v>
      </c>
      <c r="JP5" s="3" t="s">
        <v>1060</v>
      </c>
      <c r="JR5" s="3" t="s">
        <v>1060</v>
      </c>
      <c r="JT5" s="3" t="s">
        <v>1060</v>
      </c>
      <c r="JV5" s="3" t="s">
        <v>1060</v>
      </c>
      <c r="JY5" s="3" t="s">
        <v>1060</v>
      </c>
      <c r="KA5" s="3" t="s">
        <v>1060</v>
      </c>
      <c r="KC5" s="3" t="s">
        <v>1060</v>
      </c>
      <c r="KE5" s="3" t="s">
        <v>1060</v>
      </c>
      <c r="KG5" s="3" t="s">
        <v>1060</v>
      </c>
      <c r="KI5" s="3" t="s">
        <v>1060</v>
      </c>
      <c r="KK5" s="3" t="s">
        <v>1060</v>
      </c>
      <c r="KM5" s="3" t="s">
        <v>1060</v>
      </c>
      <c r="KO5" s="3" t="s">
        <v>1060</v>
      </c>
      <c r="KQ5" s="3" t="s">
        <v>1060</v>
      </c>
      <c r="KS5" s="3" t="s">
        <v>1060</v>
      </c>
      <c r="KT5" s="3" t="s">
        <v>1060</v>
      </c>
      <c r="KV5" s="3" t="s">
        <v>1060</v>
      </c>
      <c r="KX5" s="3" t="s">
        <v>1060</v>
      </c>
      <c r="KZ5" s="3" t="s">
        <v>1060</v>
      </c>
      <c r="LB5" s="3" t="s">
        <v>1060</v>
      </c>
      <c r="LD5" s="3" t="n">
        <v>0.787</v>
      </c>
      <c r="LE5" s="3" t="n">
        <v>78.7</v>
      </c>
      <c r="LF5" s="3" t="n">
        <v>0.746</v>
      </c>
      <c r="LG5" s="3" t="n">
        <v>74.6</v>
      </c>
      <c r="LH5" s="3" t="n">
        <v>0.829</v>
      </c>
      <c r="LI5" s="3" t="n">
        <v>82.9</v>
      </c>
      <c r="LK5" s="3" t="s">
        <v>1060</v>
      </c>
      <c r="LM5" s="3" t="s">
        <v>1060</v>
      </c>
      <c r="LO5" s="3" t="s">
        <v>1060</v>
      </c>
      <c r="LQ5" s="3" t="s">
        <v>1060</v>
      </c>
      <c r="LS5" s="3" t="s">
        <v>1060</v>
      </c>
      <c r="LU5" s="3" t="s">
        <v>1060</v>
      </c>
      <c r="LW5" s="3" t="s">
        <v>1060</v>
      </c>
      <c r="LY5" s="3" t="s">
        <v>1060</v>
      </c>
      <c r="LZ5" s="3" t="n">
        <v>0.9</v>
      </c>
      <c r="MA5" s="3" t="s">
        <v>1062</v>
      </c>
      <c r="MB5" s="3" t="s">
        <v>1060</v>
      </c>
      <c r="MD5" s="3" t="s">
        <v>1060</v>
      </c>
      <c r="MF5" s="3" t="s">
        <v>1060</v>
      </c>
      <c r="MH5" s="3" t="s">
        <v>1060</v>
      </c>
      <c r="MJ5" s="3" t="n">
        <v>0.205</v>
      </c>
      <c r="MK5" s="3" t="n">
        <v>2013</v>
      </c>
      <c r="ML5" s="3" t="n">
        <v>0.92</v>
      </c>
      <c r="MM5" s="3" t="n">
        <v>92</v>
      </c>
      <c r="MN5" s="3" t="n">
        <v>0.919</v>
      </c>
      <c r="MO5" s="3" t="n">
        <v>91.9</v>
      </c>
      <c r="MP5" s="3" t="n">
        <v>0.921</v>
      </c>
      <c r="MQ5" s="3" t="n">
        <v>92.1</v>
      </c>
      <c r="MS5" s="3" t="s">
        <v>1060</v>
      </c>
      <c r="MU5" s="3" t="s">
        <v>1060</v>
      </c>
      <c r="MW5" s="3" t="s">
        <v>1060</v>
      </c>
      <c r="MY5" s="3" t="s">
        <v>1060</v>
      </c>
      <c r="NA5" s="3" t="s">
        <v>1060</v>
      </c>
      <c r="NC5" s="3" t="s">
        <v>1060</v>
      </c>
      <c r="NE5" s="3" t="s">
        <v>1060</v>
      </c>
      <c r="NG5" s="3" t="s">
        <v>1060</v>
      </c>
      <c r="NH5" s="3" t="n">
        <v>0.998</v>
      </c>
      <c r="NI5" s="3" t="s">
        <v>1062</v>
      </c>
      <c r="NJ5" s="3" t="s">
        <v>1060</v>
      </c>
      <c r="NL5" s="3" t="s">
        <v>1060</v>
      </c>
      <c r="NN5" s="3" t="s">
        <v>1060</v>
      </c>
      <c r="NP5" s="3" t="s">
        <v>1060</v>
      </c>
      <c r="NR5" s="3" t="n">
        <v>0.873</v>
      </c>
      <c r="NS5" s="3" t="n">
        <v>87.3</v>
      </c>
      <c r="NT5" s="3" t="n">
        <v>0.86</v>
      </c>
      <c r="NU5" s="3" t="n">
        <v>86</v>
      </c>
      <c r="NV5" s="3" t="n">
        <v>0.887</v>
      </c>
      <c r="NW5" s="3" t="n">
        <v>88.7</v>
      </c>
      <c r="NY5" s="3" t="s">
        <v>1060</v>
      </c>
      <c r="OA5" s="3" t="s">
        <v>1060</v>
      </c>
      <c r="OC5" s="3" t="s">
        <v>1060</v>
      </c>
      <c r="OE5" s="3" t="s">
        <v>1060</v>
      </c>
      <c r="OG5" s="3" t="s">
        <v>1060</v>
      </c>
      <c r="OI5" s="3" t="s">
        <v>1060</v>
      </c>
      <c r="OK5" s="3" t="s">
        <v>1060</v>
      </c>
      <c r="OM5" s="3" t="s">
        <v>1060</v>
      </c>
      <c r="ON5" s="3" t="n">
        <v>0.97</v>
      </c>
      <c r="OO5" s="3" t="s">
        <v>1062</v>
      </c>
      <c r="OP5" s="3" t="s">
        <v>1060</v>
      </c>
      <c r="OR5" s="3" t="s">
        <v>1060</v>
      </c>
      <c r="OT5" s="3" t="s">
        <v>1060</v>
      </c>
      <c r="OV5" s="3" t="s">
        <v>1060</v>
      </c>
      <c r="OX5" s="3" t="n">
        <v>0.273</v>
      </c>
      <c r="OY5" s="3" t="n">
        <v>2013</v>
      </c>
      <c r="OZ5" s="3" t="n">
        <v>0.3979</v>
      </c>
      <c r="PA5" s="3" t="n">
        <v>60.21</v>
      </c>
      <c r="PB5" s="3" t="n">
        <v>2012</v>
      </c>
      <c r="PC5" s="3" t="n">
        <v>0.97</v>
      </c>
      <c r="PD5" s="3" t="n">
        <v>97</v>
      </c>
      <c r="PE5" s="3" t="n">
        <v>0.97</v>
      </c>
      <c r="PF5" s="3" t="n">
        <v>97</v>
      </c>
      <c r="PG5" s="3" t="n">
        <v>0.96</v>
      </c>
      <c r="PH5" s="3" t="n">
        <v>96</v>
      </c>
      <c r="PJ5" s="3" t="s">
        <v>1060</v>
      </c>
      <c r="PL5" s="3" t="s">
        <v>1060</v>
      </c>
      <c r="PN5" s="3" t="s">
        <v>1060</v>
      </c>
      <c r="PP5" s="3" t="s">
        <v>1060</v>
      </c>
      <c r="PR5" s="3" t="s">
        <v>1060</v>
      </c>
      <c r="PT5" s="3" t="s">
        <v>1060</v>
      </c>
      <c r="PV5" s="3" t="s">
        <v>1060</v>
      </c>
      <c r="PX5" s="3" t="s">
        <v>1060</v>
      </c>
      <c r="PY5" s="3" t="n">
        <v>0.99</v>
      </c>
      <c r="PZ5" s="3" t="s">
        <v>1061</v>
      </c>
      <c r="QA5" s="3" t="s">
        <v>1060</v>
      </c>
      <c r="QC5" s="3" t="s">
        <v>1060</v>
      </c>
      <c r="QE5" s="3" t="s">
        <v>1060</v>
      </c>
      <c r="QG5" s="3" t="s">
        <v>1060</v>
      </c>
      <c r="QI5" s="3" t="n">
        <v>0.93</v>
      </c>
      <c r="QJ5" s="3" t="n">
        <v>93</v>
      </c>
      <c r="QK5" s="3" t="n">
        <v>0.92</v>
      </c>
      <c r="QL5" s="3" t="n">
        <v>92</v>
      </c>
      <c r="QM5" s="3" t="n">
        <v>0.94</v>
      </c>
      <c r="QN5" s="3" t="n">
        <v>94</v>
      </c>
      <c r="QP5" s="3" t="s">
        <v>1060</v>
      </c>
      <c r="QR5" s="3" t="s">
        <v>1060</v>
      </c>
      <c r="QT5" s="3" t="s">
        <v>1060</v>
      </c>
      <c r="QV5" s="3" t="s">
        <v>1060</v>
      </c>
      <c r="QX5" s="3" t="s">
        <v>1060</v>
      </c>
      <c r="QZ5" s="3" t="s">
        <v>1060</v>
      </c>
      <c r="RB5" s="3" t="s">
        <v>1060</v>
      </c>
      <c r="RD5" s="3" t="s">
        <v>1060</v>
      </c>
      <c r="RE5" s="3" t="n">
        <v>0.979</v>
      </c>
      <c r="RF5" s="3" t="s">
        <v>1062</v>
      </c>
      <c r="RG5" s="3" t="s">
        <v>1060</v>
      </c>
      <c r="RI5" s="3" t="s">
        <v>1060</v>
      </c>
      <c r="RK5" s="3" t="s">
        <v>1060</v>
      </c>
      <c r="RM5" s="3" t="s">
        <v>1060</v>
      </c>
      <c r="RP5" s="3" t="s">
        <v>1060</v>
      </c>
      <c r="RR5" s="3" t="s">
        <v>1060</v>
      </c>
      <c r="RT5" s="3" t="s">
        <v>1060</v>
      </c>
      <c r="RV5" s="3" t="s">
        <v>1060</v>
      </c>
      <c r="RX5" s="3" t="s">
        <v>1060</v>
      </c>
      <c r="RZ5" s="3" t="s">
        <v>1060</v>
      </c>
      <c r="SB5" s="3" t="s">
        <v>1060</v>
      </c>
      <c r="SD5" s="3" t="s">
        <v>1060</v>
      </c>
      <c r="SF5" s="3" t="s">
        <v>1060</v>
      </c>
      <c r="SH5" s="3" t="s">
        <v>1060</v>
      </c>
      <c r="SJ5" s="3" t="s">
        <v>1060</v>
      </c>
      <c r="SK5" s="3" t="s">
        <v>1060</v>
      </c>
      <c r="SM5" s="3" t="s">
        <v>1060</v>
      </c>
      <c r="SO5" s="3" t="s">
        <v>1060</v>
      </c>
      <c r="SQ5" s="3" t="s">
        <v>1060</v>
      </c>
      <c r="SS5" s="3" t="s">
        <v>1060</v>
      </c>
      <c r="SU5" s="3" t="n">
        <v>0.25</v>
      </c>
      <c r="SV5" s="3" t="n">
        <v>25</v>
      </c>
      <c r="SW5" s="3" t="n">
        <v>0.21</v>
      </c>
      <c r="SX5" s="3" t="n">
        <v>21</v>
      </c>
      <c r="SY5" s="3" t="n">
        <v>0.28</v>
      </c>
      <c r="SZ5" s="3" t="n">
        <v>28</v>
      </c>
      <c r="TB5" s="3" t="s">
        <v>1060</v>
      </c>
      <c r="TD5" s="3" t="s">
        <v>1060</v>
      </c>
      <c r="TF5" s="3" t="s">
        <v>1060</v>
      </c>
      <c r="TH5" s="3" t="s">
        <v>1060</v>
      </c>
      <c r="TJ5" s="3" t="s">
        <v>1060</v>
      </c>
      <c r="TL5" s="3" t="s">
        <v>1060</v>
      </c>
      <c r="TN5" s="3" t="s">
        <v>1060</v>
      </c>
      <c r="TP5" s="3" t="s">
        <v>1060</v>
      </c>
      <c r="TQ5" s="3" t="n">
        <v>0.75</v>
      </c>
      <c r="TR5" s="3" t="s">
        <v>1062</v>
      </c>
      <c r="TS5" s="3" t="s">
        <v>1060</v>
      </c>
      <c r="TU5" s="3" t="s">
        <v>1060</v>
      </c>
      <c r="TW5" s="3" t="s">
        <v>1060</v>
      </c>
      <c r="TY5" s="3" t="s">
        <v>1060</v>
      </c>
      <c r="UB5" s="3" t="s">
        <v>1060</v>
      </c>
      <c r="UD5" s="3" t="s">
        <v>1060</v>
      </c>
      <c r="UF5" s="3" t="s">
        <v>1060</v>
      </c>
      <c r="UH5" s="3" t="s">
        <v>1060</v>
      </c>
      <c r="UJ5" s="3" t="s">
        <v>1060</v>
      </c>
      <c r="UL5" s="3" t="s">
        <v>1060</v>
      </c>
      <c r="UN5" s="3" t="s">
        <v>1060</v>
      </c>
      <c r="UP5" s="3" t="s">
        <v>1060</v>
      </c>
      <c r="UR5" s="3" t="s">
        <v>1060</v>
      </c>
      <c r="UT5" s="3" t="s">
        <v>1060</v>
      </c>
      <c r="UV5" s="3" t="s">
        <v>1060</v>
      </c>
      <c r="UW5" s="3" t="s">
        <v>1060</v>
      </c>
      <c r="UY5" s="3" t="s">
        <v>1060</v>
      </c>
      <c r="VA5" s="3" t="s">
        <v>1060</v>
      </c>
      <c r="VC5" s="3" t="s">
        <v>1060</v>
      </c>
      <c r="VE5" s="3" t="s">
        <v>1060</v>
      </c>
      <c r="VH5" s="3" t="s">
        <v>1060</v>
      </c>
      <c r="VJ5" s="3" t="s">
        <v>1060</v>
      </c>
      <c r="VL5" s="3" t="s">
        <v>1060</v>
      </c>
      <c r="VN5" s="3" t="s">
        <v>1060</v>
      </c>
      <c r="VP5" s="3" t="s">
        <v>1060</v>
      </c>
      <c r="VR5" s="3" t="s">
        <v>1060</v>
      </c>
      <c r="VT5" s="3" t="s">
        <v>1060</v>
      </c>
      <c r="VV5" s="3" t="s">
        <v>1060</v>
      </c>
      <c r="VX5" s="3" t="s">
        <v>1060</v>
      </c>
      <c r="VZ5" s="3" t="s">
        <v>1060</v>
      </c>
      <c r="WB5" s="3" t="s">
        <v>1060</v>
      </c>
      <c r="WC5" s="3" t="s">
        <v>1060</v>
      </c>
      <c r="WE5" s="3" t="s">
        <v>1060</v>
      </c>
      <c r="WG5" s="3" t="s">
        <v>1060</v>
      </c>
      <c r="WI5" s="3" t="s">
        <v>1060</v>
      </c>
      <c r="WK5" s="3" t="s">
        <v>1060</v>
      </c>
      <c r="WO5" s="3" t="s">
        <v>1060</v>
      </c>
      <c r="WQ5" s="3" t="s">
        <v>1060</v>
      </c>
      <c r="WS5" s="3" t="s">
        <v>1060</v>
      </c>
      <c r="WU5" s="3" t="s">
        <v>1060</v>
      </c>
      <c r="WW5" s="3" t="s">
        <v>1060</v>
      </c>
      <c r="WY5" s="3" t="s">
        <v>1060</v>
      </c>
      <c r="XA5" s="3" t="s">
        <v>1060</v>
      </c>
      <c r="XC5" s="3" t="s">
        <v>1060</v>
      </c>
      <c r="XE5" s="3" t="s">
        <v>1060</v>
      </c>
      <c r="XG5" s="3" t="s">
        <v>1060</v>
      </c>
      <c r="XH5" s="3" t="s">
        <v>1060</v>
      </c>
      <c r="XJ5" s="3" t="s">
        <v>1060</v>
      </c>
      <c r="XL5" s="3" t="s">
        <v>1060</v>
      </c>
      <c r="XN5" s="3" t="s">
        <v>1060</v>
      </c>
      <c r="XP5" s="3" t="s">
        <v>1060</v>
      </c>
      <c r="XS5" s="3" t="s">
        <v>1060</v>
      </c>
      <c r="XU5" s="3" t="s">
        <v>1060</v>
      </c>
      <c r="XW5" s="3" t="s">
        <v>1060</v>
      </c>
      <c r="XY5" s="3" t="s">
        <v>1060</v>
      </c>
      <c r="YA5" s="3" t="s">
        <v>1060</v>
      </c>
      <c r="YC5" s="3" t="s">
        <v>1060</v>
      </c>
      <c r="YE5" s="3" t="s">
        <v>1060</v>
      </c>
      <c r="YG5" s="3" t="s">
        <v>1060</v>
      </c>
      <c r="YI5" s="3" t="s">
        <v>1060</v>
      </c>
      <c r="YK5" s="3" t="s">
        <v>1060</v>
      </c>
      <c r="YM5" s="3" t="s">
        <v>1060</v>
      </c>
      <c r="YN5" s="3" t="s">
        <v>1060</v>
      </c>
      <c r="YP5" s="3" t="s">
        <v>1060</v>
      </c>
      <c r="YR5" s="3" t="s">
        <v>1060</v>
      </c>
      <c r="YT5" s="3" t="s">
        <v>1060</v>
      </c>
      <c r="YV5" s="3" t="s">
        <v>1060</v>
      </c>
      <c r="YX5" s="3" t="n">
        <v>0.102</v>
      </c>
      <c r="YY5" s="3" t="n">
        <v>2013</v>
      </c>
      <c r="YZ5" s="6" t="n">
        <v>0.923</v>
      </c>
      <c r="ZA5" s="6" t="n">
        <v>0.173</v>
      </c>
      <c r="ZB5" s="6" t="n">
        <v>2.75</v>
      </c>
      <c r="ZC5" s="2" t="n">
        <v>1</v>
      </c>
      <c r="ZD5" s="2" t="s">
        <v>1053</v>
      </c>
      <c r="ZE5" s="2" t="n">
        <v>1</v>
      </c>
      <c r="ZF5" s="2" t="s">
        <v>1053</v>
      </c>
      <c r="ZG5" s="2" t="n">
        <v>1</v>
      </c>
      <c r="ZH5" s="2" t="s">
        <v>1053</v>
      </c>
      <c r="ZI5" s="2" t="n">
        <v>1</v>
      </c>
      <c r="ZJ5" s="2" t="s">
        <v>1053</v>
      </c>
      <c r="ZK5" s="2" t="n">
        <v>1</v>
      </c>
      <c r="ZL5" s="2" t="s">
        <v>1053</v>
      </c>
      <c r="ZM5" s="3" t="n">
        <v>1</v>
      </c>
      <c r="ZN5" s="3" t="s">
        <v>1053</v>
      </c>
      <c r="ZO5" s="3" t="n">
        <v>1</v>
      </c>
      <c r="ZP5" s="3" t="s">
        <v>1053</v>
      </c>
      <c r="ZQ5" s="3" t="n">
        <v>1</v>
      </c>
      <c r="ZR5" s="3" t="s">
        <v>1053</v>
      </c>
      <c r="ZS5" s="3" t="n">
        <v>1</v>
      </c>
      <c r="ZT5" s="3" t="s">
        <v>1053</v>
      </c>
      <c r="ZU5" s="3" t="n">
        <v>1</v>
      </c>
      <c r="ZV5" s="3" t="s">
        <v>1053</v>
      </c>
      <c r="ZW5" s="3" t="n">
        <v>0</v>
      </c>
      <c r="ZX5" s="3" t="s">
        <v>1056</v>
      </c>
      <c r="ZY5" s="3" t="n">
        <v>0</v>
      </c>
      <c r="ZZ5" s="3" t="s">
        <v>1056</v>
      </c>
      <c r="AAA5" s="3" t="n">
        <v>0</v>
      </c>
      <c r="AAB5" s="3" t="s">
        <v>1056</v>
      </c>
      <c r="AAC5" s="3" t="n">
        <v>0</v>
      </c>
      <c r="AAD5" s="3" t="s">
        <v>1056</v>
      </c>
      <c r="AAE5" s="3" t="n">
        <v>0</v>
      </c>
      <c r="AAF5" s="3" t="s">
        <v>1056</v>
      </c>
      <c r="AAG5" s="2" t="n">
        <v>0</v>
      </c>
      <c r="AAH5" s="2" t="s">
        <v>1056</v>
      </c>
      <c r="AAI5" s="3" t="n">
        <v>1</v>
      </c>
      <c r="AAJ5" s="3" t="s">
        <v>1053</v>
      </c>
      <c r="AAK5" s="3" t="n">
        <v>1</v>
      </c>
      <c r="AAL5" s="3" t="s">
        <v>1053</v>
      </c>
      <c r="AAM5" s="3" t="n">
        <v>1</v>
      </c>
      <c r="AAN5" s="3" t="s">
        <v>1053</v>
      </c>
      <c r="AAO5" s="6" t="n">
        <v>0.684</v>
      </c>
      <c r="AAP5" s="6" t="n">
        <v>1</v>
      </c>
      <c r="AAQ5" s="6" t="n">
        <v>3.4375</v>
      </c>
      <c r="AAR5" s="2" t="n">
        <v>1</v>
      </c>
      <c r="AAS5" s="2" t="s">
        <v>1053</v>
      </c>
      <c r="AAT5" s="2" t="n">
        <v>1</v>
      </c>
      <c r="AAU5" s="2" t="s">
        <v>1053</v>
      </c>
      <c r="AAV5" s="3" t="n">
        <v>0.33</v>
      </c>
      <c r="AAW5" s="3" t="s">
        <v>1063</v>
      </c>
      <c r="AAX5" s="6" t="n">
        <v>0.777</v>
      </c>
      <c r="AAY5" s="6" t="n">
        <v>1</v>
      </c>
      <c r="AAZ5" s="6" t="n">
        <v>2.0625</v>
      </c>
      <c r="ABB5" s="4" t="s">
        <v>1060</v>
      </c>
      <c r="ABD5" s="4" t="s">
        <v>1060</v>
      </c>
      <c r="ABF5" s="4" t="s">
        <v>1060</v>
      </c>
      <c r="ABH5" s="4" t="s">
        <v>1060</v>
      </c>
      <c r="ABJ5" s="4" t="s">
        <v>1060</v>
      </c>
      <c r="ABL5" s="4" t="s">
        <v>1060</v>
      </c>
      <c r="ABN5" s="4" t="s">
        <v>1060</v>
      </c>
      <c r="ABP5" s="4" t="s">
        <v>1060</v>
      </c>
      <c r="ABR5" s="4" t="s">
        <v>1060</v>
      </c>
      <c r="ABT5" s="4" t="s">
        <v>1060</v>
      </c>
      <c r="ABV5" s="4" t="s">
        <v>1060</v>
      </c>
      <c r="ABW5" s="4" t="s">
        <v>1060</v>
      </c>
      <c r="ABY5" s="4" t="s">
        <v>1060</v>
      </c>
      <c r="ACA5" s="4" t="s">
        <v>1060</v>
      </c>
      <c r="ACC5" s="4" t="s">
        <v>1060</v>
      </c>
      <c r="ACE5" s="4" t="s">
        <v>1060</v>
      </c>
      <c r="ACH5" s="4" t="s">
        <v>1060</v>
      </c>
      <c r="ACJ5" s="4" t="s">
        <v>1060</v>
      </c>
      <c r="ACL5" s="4" t="s">
        <v>1060</v>
      </c>
      <c r="ACN5" s="4" t="s">
        <v>1060</v>
      </c>
      <c r="ACP5" s="4" t="s">
        <v>1060</v>
      </c>
      <c r="ACR5" s="4" t="s">
        <v>1060</v>
      </c>
      <c r="ACT5" s="4" t="s">
        <v>1060</v>
      </c>
      <c r="ACV5" s="4" t="s">
        <v>1060</v>
      </c>
      <c r="ACX5" s="4" t="s">
        <v>1060</v>
      </c>
      <c r="ACZ5" s="4" t="s">
        <v>1060</v>
      </c>
      <c r="ADB5" s="4" t="s">
        <v>1060</v>
      </c>
      <c r="ADC5" s="4" t="s">
        <v>1060</v>
      </c>
      <c r="ADE5" s="4" t="s">
        <v>1060</v>
      </c>
      <c r="ADG5" s="4" t="s">
        <v>1060</v>
      </c>
      <c r="ADI5" s="4" t="s">
        <v>1060</v>
      </c>
      <c r="ADK5" s="4" t="s">
        <v>1060</v>
      </c>
      <c r="ADN5" s="4" t="s">
        <v>1060</v>
      </c>
      <c r="ADP5" s="4" t="s">
        <v>1060</v>
      </c>
      <c r="ADR5" s="4" t="s">
        <v>1060</v>
      </c>
      <c r="ADT5" s="4" t="s">
        <v>1060</v>
      </c>
      <c r="ADV5" s="4" t="s">
        <v>1060</v>
      </c>
      <c r="ADX5" s="4" t="s">
        <v>1060</v>
      </c>
      <c r="ADZ5" s="4" t="s">
        <v>1060</v>
      </c>
      <c r="AEB5" s="4" t="s">
        <v>1060</v>
      </c>
      <c r="AED5" s="4" t="s">
        <v>1060</v>
      </c>
      <c r="AEF5" s="4" t="s">
        <v>1060</v>
      </c>
      <c r="AEH5" s="4" t="s">
        <v>1060</v>
      </c>
      <c r="AEI5" s="4" t="s">
        <v>1060</v>
      </c>
      <c r="AEK5" s="4" t="s">
        <v>1060</v>
      </c>
      <c r="AEM5" s="4" t="s">
        <v>1060</v>
      </c>
      <c r="AEO5" s="4" t="s">
        <v>1060</v>
      </c>
      <c r="AEQ5" s="4" t="s">
        <v>1060</v>
      </c>
      <c r="AET5" s="4" t="s">
        <v>1060</v>
      </c>
      <c r="AEV5" s="4" t="s">
        <v>1060</v>
      </c>
      <c r="AEX5" s="4" t="s">
        <v>1060</v>
      </c>
      <c r="AEZ5" s="4" t="s">
        <v>1060</v>
      </c>
      <c r="AFB5" s="4" t="s">
        <v>1060</v>
      </c>
      <c r="AFD5" s="4" t="s">
        <v>1060</v>
      </c>
      <c r="AFF5" s="4" t="s">
        <v>1060</v>
      </c>
      <c r="AFH5" s="4" t="s">
        <v>1060</v>
      </c>
      <c r="AFJ5" s="4" t="s">
        <v>1060</v>
      </c>
      <c r="AFL5" s="4" t="s">
        <v>1060</v>
      </c>
      <c r="AFN5" s="4" t="s">
        <v>1060</v>
      </c>
      <c r="AFO5" s="4" t="s">
        <v>1060</v>
      </c>
      <c r="AFQ5" s="4" t="s">
        <v>1060</v>
      </c>
      <c r="AFS5" s="4" t="s">
        <v>1060</v>
      </c>
      <c r="AFU5" s="4" t="s">
        <v>1060</v>
      </c>
      <c r="AFW5" s="4" t="s">
        <v>1060</v>
      </c>
      <c r="AFZ5" s="4" t="s">
        <v>1060</v>
      </c>
      <c r="AGB5" s="4" t="s">
        <v>1060</v>
      </c>
      <c r="AGD5" s="4" t="s">
        <v>1060</v>
      </c>
      <c r="AGF5" s="4" t="s">
        <v>1060</v>
      </c>
      <c r="AGH5" s="4" t="s">
        <v>1060</v>
      </c>
      <c r="AGJ5" s="4" t="s">
        <v>1060</v>
      </c>
      <c r="AGL5" s="4" t="s">
        <v>1060</v>
      </c>
      <c r="AGN5" s="4" t="s">
        <v>1060</v>
      </c>
      <c r="AGP5" s="4" t="s">
        <v>1060</v>
      </c>
      <c r="AGR5" s="4" t="s">
        <v>1060</v>
      </c>
      <c r="AGT5" s="4" t="s">
        <v>1060</v>
      </c>
      <c r="AGU5" s="4" t="s">
        <v>1060</v>
      </c>
      <c r="AGW5" s="4" t="s">
        <v>1060</v>
      </c>
      <c r="AGY5" s="4" t="s">
        <v>1060</v>
      </c>
      <c r="AHA5" s="4" t="s">
        <v>1060</v>
      </c>
      <c r="AHC5" s="4" t="s">
        <v>1060</v>
      </c>
      <c r="AHF5" s="4" t="s">
        <v>1060</v>
      </c>
      <c r="AHH5" s="4" t="s">
        <v>1060</v>
      </c>
      <c r="AHJ5" s="4" t="s">
        <v>1060</v>
      </c>
      <c r="AHL5" s="4" t="s">
        <v>1060</v>
      </c>
      <c r="AHN5" s="4" t="s">
        <v>1060</v>
      </c>
      <c r="AHP5" s="4" t="s">
        <v>1060</v>
      </c>
      <c r="AHR5" s="4" t="s">
        <v>1060</v>
      </c>
      <c r="AHT5" s="4" t="s">
        <v>1060</v>
      </c>
      <c r="AHV5" s="4" t="s">
        <v>1060</v>
      </c>
      <c r="AHX5" s="4" t="s">
        <v>1060</v>
      </c>
      <c r="AHZ5" s="4" t="s">
        <v>1060</v>
      </c>
      <c r="AIA5" s="4" t="s">
        <v>1060</v>
      </c>
      <c r="AIC5" s="4" t="s">
        <v>1060</v>
      </c>
      <c r="AIE5" s="4" t="s">
        <v>1060</v>
      </c>
      <c r="AIG5" s="4" t="s">
        <v>1060</v>
      </c>
      <c r="AII5" s="4" t="s">
        <v>1060</v>
      </c>
      <c r="AIK5" s="4" t="n">
        <v>0</v>
      </c>
      <c r="AIM5" s="4" t="n">
        <v>0.989</v>
      </c>
      <c r="AIN5" s="4" t="n">
        <v>98.9</v>
      </c>
      <c r="AIO5" s="4" t="n">
        <v>0.989</v>
      </c>
      <c r="AIP5" s="4" t="n">
        <v>98.9</v>
      </c>
      <c r="AIQ5" s="4" t="n">
        <v>0.989</v>
      </c>
      <c r="AIR5" s="4" t="n">
        <v>98.9</v>
      </c>
      <c r="AIT5" s="4" t="s">
        <v>1060</v>
      </c>
      <c r="AIV5" s="4" t="s">
        <v>1060</v>
      </c>
      <c r="AIX5" s="4" t="s">
        <v>1060</v>
      </c>
      <c r="AIZ5" s="4" t="s">
        <v>1060</v>
      </c>
      <c r="AJB5" s="4" t="s">
        <v>1060</v>
      </c>
      <c r="AJD5" s="4" t="s">
        <v>1060</v>
      </c>
      <c r="AJF5" s="4" t="s">
        <v>1060</v>
      </c>
      <c r="AJH5" s="4" t="s">
        <v>1060</v>
      </c>
      <c r="AJI5" s="4" t="n">
        <v>1</v>
      </c>
      <c r="AJK5" s="4" t="s">
        <v>1060</v>
      </c>
      <c r="AJM5" s="4" t="s">
        <v>1060</v>
      </c>
      <c r="AJO5" s="4" t="s">
        <v>1060</v>
      </c>
      <c r="AJQ5" s="4" t="s">
        <v>1060</v>
      </c>
      <c r="AJS5" s="4" t="n">
        <v>0.967</v>
      </c>
      <c r="AJT5" s="4" t="n">
        <v>96.7</v>
      </c>
      <c r="AJU5" s="4" t="n">
        <v>0.969</v>
      </c>
      <c r="AJV5" s="4" t="n">
        <v>96.9</v>
      </c>
      <c r="AJW5" s="4" t="n">
        <v>0.9653</v>
      </c>
      <c r="AJX5" s="4" t="n">
        <v>96.53</v>
      </c>
      <c r="AJY5" s="4" t="n">
        <v>0.975</v>
      </c>
      <c r="AJZ5" s="4" t="n">
        <v>97.5</v>
      </c>
      <c r="AKA5" s="4" t="n">
        <v>0.9127</v>
      </c>
      <c r="AKB5" s="4" t="n">
        <v>91.27</v>
      </c>
      <c r="AKC5" s="4" t="n">
        <v>0.9323</v>
      </c>
      <c r="AKD5" s="4" t="n">
        <v>93.23</v>
      </c>
      <c r="AKE5" s="4" t="n">
        <v>0.9609</v>
      </c>
      <c r="AKF5" s="4" t="n">
        <v>96.09</v>
      </c>
      <c r="AKG5" s="4" t="n">
        <v>0.9655</v>
      </c>
      <c r="AKH5" s="4" t="n">
        <v>96.55</v>
      </c>
      <c r="AKI5" s="4" t="n">
        <v>0.9823</v>
      </c>
      <c r="AKJ5" s="4" t="n">
        <v>98.23</v>
      </c>
      <c r="AKK5" s="4" t="n">
        <v>0.9958</v>
      </c>
      <c r="AKL5" s="4" t="n">
        <v>99.58</v>
      </c>
      <c r="AKM5" s="4" t="n">
        <v>0.8036</v>
      </c>
      <c r="AKN5" s="4" t="n">
        <v>80.36</v>
      </c>
      <c r="AKO5" s="4" t="n">
        <v>0.996</v>
      </c>
      <c r="AKP5" s="4" t="s">
        <v>1061</v>
      </c>
      <c r="AKQ5" s="4" t="n">
        <v>0.936</v>
      </c>
      <c r="AKR5" s="4" t="s">
        <v>1064</v>
      </c>
      <c r="AKS5" s="4" t="n">
        <v>0.97</v>
      </c>
      <c r="AKT5" s="4" t="s">
        <v>1065</v>
      </c>
      <c r="AKU5" s="4" t="n">
        <v>0.967</v>
      </c>
      <c r="AKV5" s="4" t="s">
        <v>1066</v>
      </c>
      <c r="AKW5" s="4" t="n">
        <v>0.831</v>
      </c>
      <c r="AKX5" s="4" t="s">
        <v>1067</v>
      </c>
      <c r="AKY5" s="4" t="n">
        <v>0.636</v>
      </c>
      <c r="AKZ5" s="4" t="n">
        <v>2012</v>
      </c>
      <c r="ALA5" s="7" t="n">
        <v>0.963</v>
      </c>
      <c r="ALB5" s="7" t="n">
        <v>0.106</v>
      </c>
      <c r="ALC5" s="7" t="n">
        <v>16.5</v>
      </c>
      <c r="ALD5" s="2" t="n">
        <v>1</v>
      </c>
      <c r="ALE5" s="2" t="s">
        <v>1053</v>
      </c>
      <c r="ALF5" s="3" t="n">
        <v>0.33</v>
      </c>
      <c r="ALG5" s="3" t="s">
        <v>1068</v>
      </c>
      <c r="ALH5" s="6" t="n">
        <v>0.665</v>
      </c>
      <c r="ALI5" s="6" t="n">
        <v>1</v>
      </c>
      <c r="ALJ5" s="6" t="n">
        <v>1.375</v>
      </c>
      <c r="ALK5" s="3" t="n">
        <v>0</v>
      </c>
      <c r="ALL5" s="3" t="s">
        <v>1056</v>
      </c>
      <c r="ALM5" s="2" t="n">
        <v>1</v>
      </c>
      <c r="ALN5" s="2" t="s">
        <v>1053</v>
      </c>
      <c r="ALP5" s="3" t="s">
        <v>1060</v>
      </c>
      <c r="ALQ5" s="3" t="n">
        <v>0.996</v>
      </c>
      <c r="ALR5" s="3" t="n">
        <v>99.6</v>
      </c>
      <c r="ALS5" s="6" t="n">
        <v>0.665</v>
      </c>
      <c r="ALT5" s="6" t="n">
        <v>0.75</v>
      </c>
      <c r="ALU5" s="6" t="n">
        <v>2.0625</v>
      </c>
      <c r="ALW5" s="3" t="s">
        <v>1060</v>
      </c>
      <c r="ALX5" s="3" t="n">
        <v>0.66</v>
      </c>
      <c r="ALY5" s="3" t="s">
        <v>1069</v>
      </c>
      <c r="ALZ5" s="3" t="n">
        <v>0</v>
      </c>
      <c r="AMA5" s="3" t="s">
        <v>1056</v>
      </c>
      <c r="AMB5" s="3" t="n">
        <v>997</v>
      </c>
      <c r="AMC5" s="3" t="s">
        <v>1054</v>
      </c>
      <c r="AMD5" s="6" t="n">
        <v>0.333</v>
      </c>
      <c r="AME5" s="6" t="n">
        <v>0.75</v>
      </c>
      <c r="AMF5" s="6" t="n">
        <v>2.75</v>
      </c>
    </row>
    <row r="6" customFormat="false" ht="13.8" hidden="false" customHeight="false" outlineLevel="0" collapsed="false">
      <c r="A6" s="0" t="s">
        <v>1070</v>
      </c>
      <c r="B6" s="2" t="n">
        <v>1</v>
      </c>
      <c r="C6" s="2" t="s">
        <v>1053</v>
      </c>
      <c r="D6" s="2" t="n">
        <v>1</v>
      </c>
      <c r="E6" s="2" t="s">
        <v>1053</v>
      </c>
      <c r="F6" s="2" t="n">
        <v>1</v>
      </c>
      <c r="G6" s="2" t="s">
        <v>1053</v>
      </c>
      <c r="H6" s="2" t="n">
        <v>1</v>
      </c>
      <c r="I6" s="2" t="s">
        <v>1053</v>
      </c>
      <c r="J6" s="2" t="n">
        <v>1</v>
      </c>
      <c r="K6" s="2" t="s">
        <v>1053</v>
      </c>
      <c r="L6" s="2" t="n">
        <v>1</v>
      </c>
      <c r="M6" s="2" t="s">
        <v>1053</v>
      </c>
      <c r="N6" s="2" t="n">
        <v>1</v>
      </c>
      <c r="O6" s="2" t="s">
        <v>1053</v>
      </c>
      <c r="P6" s="2" t="n">
        <v>1</v>
      </c>
      <c r="Q6" s="2" t="s">
        <v>1053</v>
      </c>
      <c r="R6" s="2" t="n">
        <v>1</v>
      </c>
      <c r="S6" s="2" t="n">
        <v>1</v>
      </c>
      <c r="T6" s="2" t="s">
        <v>1053</v>
      </c>
      <c r="U6" s="2" t="n">
        <v>1</v>
      </c>
      <c r="V6" s="2" t="s">
        <v>1053</v>
      </c>
      <c r="W6" s="2" t="n">
        <v>1</v>
      </c>
      <c r="X6" s="2" t="s">
        <v>1053</v>
      </c>
      <c r="Y6" s="2" t="n">
        <v>1</v>
      </c>
      <c r="Z6" s="2" t="s">
        <v>1053</v>
      </c>
      <c r="AA6" s="2" t="n">
        <v>1</v>
      </c>
      <c r="AB6" s="2" t="n">
        <v>1</v>
      </c>
      <c r="AC6" s="2" t="s">
        <v>1053</v>
      </c>
      <c r="AD6" s="2" t="n">
        <v>1</v>
      </c>
      <c r="AE6" s="2" t="s">
        <v>1053</v>
      </c>
      <c r="AF6" s="2" t="n">
        <v>1</v>
      </c>
      <c r="AG6" s="2" t="s">
        <v>1053</v>
      </c>
      <c r="AH6" s="2" t="n">
        <v>1</v>
      </c>
      <c r="AI6" s="2" t="s">
        <v>1053</v>
      </c>
      <c r="AJ6" s="2" t="n">
        <v>1</v>
      </c>
      <c r="AK6" s="2" t="n">
        <v>1</v>
      </c>
      <c r="AL6" s="2" t="s">
        <v>1053</v>
      </c>
      <c r="AM6" s="2" t="n">
        <v>1</v>
      </c>
      <c r="AN6" s="2" t="s">
        <v>1053</v>
      </c>
      <c r="AO6" s="2" t="n">
        <v>1</v>
      </c>
      <c r="AP6" s="2" t="s">
        <v>1053</v>
      </c>
      <c r="AQ6" s="2" t="n">
        <v>1</v>
      </c>
      <c r="AR6" s="2" t="s">
        <v>1053</v>
      </c>
      <c r="AS6" s="2" t="n">
        <v>1</v>
      </c>
      <c r="AT6" s="2" t="s">
        <v>1053</v>
      </c>
      <c r="AV6" s="2" t="s">
        <v>1054</v>
      </c>
      <c r="AX6" s="2" t="s">
        <v>1054</v>
      </c>
      <c r="AZ6" s="2" t="s">
        <v>1054</v>
      </c>
      <c r="BB6" s="2" t="s">
        <v>1054</v>
      </c>
      <c r="BD6" s="2" t="s">
        <v>1054</v>
      </c>
      <c r="BF6" s="2" t="s">
        <v>1054</v>
      </c>
      <c r="BH6" s="2" t="s">
        <v>1054</v>
      </c>
      <c r="BJ6" s="2" t="s">
        <v>1054</v>
      </c>
      <c r="BL6" s="2" t="s">
        <v>1054</v>
      </c>
      <c r="BN6" s="2" t="s">
        <v>1054</v>
      </c>
      <c r="BO6" s="2" t="n">
        <v>1</v>
      </c>
      <c r="BP6" s="5" t="n">
        <v>1</v>
      </c>
      <c r="BQ6" s="5" t="n">
        <v>1</v>
      </c>
      <c r="BR6" s="5" t="n">
        <v>3.4375</v>
      </c>
      <c r="BS6" s="2" t="n">
        <v>1</v>
      </c>
      <c r="BT6" s="2" t="s">
        <v>1071</v>
      </c>
      <c r="BU6" s="2" t="n">
        <v>1</v>
      </c>
      <c r="BV6" s="2" t="s">
        <v>1071</v>
      </c>
      <c r="BW6" s="2" t="n">
        <v>1</v>
      </c>
      <c r="BX6" s="2" t="s">
        <v>1071</v>
      </c>
      <c r="BY6" s="2" t="n">
        <v>1</v>
      </c>
      <c r="BZ6" s="2" t="s">
        <v>1071</v>
      </c>
      <c r="CA6" s="2" t="n">
        <v>997</v>
      </c>
      <c r="CB6" s="2" t="s">
        <v>1054</v>
      </c>
      <c r="CC6" s="2" t="n">
        <v>1</v>
      </c>
      <c r="CD6" s="2" t="s">
        <v>1053</v>
      </c>
      <c r="CE6" s="2" t="n">
        <v>1</v>
      </c>
      <c r="CF6" s="2" t="s">
        <v>1053</v>
      </c>
      <c r="CG6" s="2" t="n">
        <v>1</v>
      </c>
      <c r="CH6" s="2" t="s">
        <v>1053</v>
      </c>
      <c r="CI6" s="5" t="n">
        <v>1</v>
      </c>
      <c r="CJ6" s="5" t="n">
        <v>1</v>
      </c>
      <c r="CK6" s="5" t="n">
        <v>3.4375</v>
      </c>
      <c r="CL6" s="2" t="n">
        <v>1</v>
      </c>
      <c r="CM6" s="2" t="s">
        <v>1053</v>
      </c>
      <c r="CN6" s="2" t="n">
        <v>1</v>
      </c>
      <c r="CO6" s="2" t="s">
        <v>1053</v>
      </c>
      <c r="CP6" s="5" t="n">
        <v>1</v>
      </c>
      <c r="CQ6" s="5" t="n">
        <v>1</v>
      </c>
      <c r="CR6" s="5" t="n">
        <v>1.375</v>
      </c>
      <c r="CS6" s="2" t="n">
        <v>1</v>
      </c>
      <c r="CT6" s="2" t="s">
        <v>1053</v>
      </c>
      <c r="CU6" s="2" t="n">
        <v>1</v>
      </c>
      <c r="CV6" s="2" t="s">
        <v>1053</v>
      </c>
      <c r="CW6" s="3" t="n">
        <v>1</v>
      </c>
      <c r="CX6" s="3" t="s">
        <v>1057</v>
      </c>
      <c r="CY6" s="2" t="n">
        <v>0</v>
      </c>
      <c r="CZ6" s="2" t="s">
        <v>1056</v>
      </c>
      <c r="DA6" s="2" t="n">
        <v>1</v>
      </c>
      <c r="DB6" s="2" t="s">
        <v>1053</v>
      </c>
      <c r="DC6" s="2" t="n">
        <v>0</v>
      </c>
      <c r="DD6" s="2" t="s">
        <v>1056</v>
      </c>
      <c r="DE6" s="2" t="n">
        <v>0</v>
      </c>
      <c r="DF6" s="2" t="s">
        <v>1056</v>
      </c>
      <c r="DG6" s="2" t="n">
        <v>0</v>
      </c>
      <c r="DH6" s="2" t="s">
        <v>1056</v>
      </c>
      <c r="DI6" s="2" t="n">
        <v>1</v>
      </c>
      <c r="DJ6" s="2" t="s">
        <v>1053</v>
      </c>
      <c r="DK6" s="2" t="n">
        <v>0</v>
      </c>
      <c r="DL6" s="2" t="s">
        <v>1056</v>
      </c>
      <c r="DM6" s="2" t="n">
        <v>0</v>
      </c>
      <c r="DN6" s="2" t="s">
        <v>1056</v>
      </c>
      <c r="DO6" s="2" t="n">
        <v>1</v>
      </c>
      <c r="DP6" s="2" t="s">
        <v>1053</v>
      </c>
      <c r="DQ6" s="2" t="n">
        <v>0</v>
      </c>
      <c r="DR6" s="2" t="s">
        <v>1056</v>
      </c>
      <c r="DS6" s="2" t="n">
        <v>1</v>
      </c>
      <c r="DT6" s="2" t="s">
        <v>1053</v>
      </c>
      <c r="DU6" s="2" t="n">
        <v>1</v>
      </c>
      <c r="DV6" s="2" t="s">
        <v>1053</v>
      </c>
      <c r="DW6" s="2" t="n">
        <v>0</v>
      </c>
      <c r="DX6" s="2" t="s">
        <v>1056</v>
      </c>
      <c r="DY6" s="2" t="n">
        <v>0</v>
      </c>
      <c r="DZ6" s="2" t="s">
        <v>1056</v>
      </c>
      <c r="EA6" s="2" t="n">
        <v>1</v>
      </c>
      <c r="EB6" s="2" t="s">
        <v>1053</v>
      </c>
      <c r="EC6" s="2" t="n">
        <v>0</v>
      </c>
      <c r="ED6" s="2" t="s">
        <v>1056</v>
      </c>
      <c r="EE6" s="2" t="n">
        <v>0.375</v>
      </c>
      <c r="EF6" s="5" t="n">
        <v>0.844</v>
      </c>
      <c r="EG6" s="5" t="n">
        <v>1</v>
      </c>
      <c r="EH6" s="5" t="n">
        <v>2.75</v>
      </c>
      <c r="EI6" s="8" t="n">
        <f aca="false">AVERAGE('Core Questionnaire'!AME6,'Core Questionnaire'!ALT6,'Core Questionnaire'!ALI6,'Core Questionnaire'!ALB6,'Core Questionnaire'!AAY6,'Core Questionnaire'!AAP6,'Core Questionnaire'!ZA6,'Core Questionnaire'!HJ6,'Core Questionnaire'!FT6,'Core Questionnaire'!FL6,'Core Questionnaire'!FF6,'Core Questionnaire'!EW6,'Core Questionnaire'!EN6,'Core Questionnaire'!EG6,'Core Questionnaire'!CQ6,'Core Questionnaire'!CJ6,'Core Questionnaire'!BQ6)*100</f>
        <v>86.5529411764706</v>
      </c>
      <c r="EJ6" s="3" t="n">
        <v>0.256</v>
      </c>
      <c r="EK6" s="3" t="n">
        <v>39.06</v>
      </c>
      <c r="EL6" s="3" t="n">
        <v>2010</v>
      </c>
      <c r="EM6" s="6" t="n">
        <v>0.256</v>
      </c>
      <c r="EN6" s="6" t="n">
        <v>1</v>
      </c>
      <c r="EO6" s="6" t="n">
        <v>0.6875</v>
      </c>
      <c r="EP6" s="3" t="n">
        <v>0.32</v>
      </c>
      <c r="EQ6" s="3" t="n">
        <v>32</v>
      </c>
      <c r="ER6" s="3" t="n">
        <v>2013</v>
      </c>
      <c r="ES6" s="3" t="n">
        <v>0.67</v>
      </c>
      <c r="ET6" s="3" t="n">
        <v>67</v>
      </c>
      <c r="EU6" s="3" t="n">
        <v>2013</v>
      </c>
      <c r="EV6" s="6" t="n">
        <v>0.5</v>
      </c>
      <c r="EW6" s="6" t="n">
        <v>1</v>
      </c>
      <c r="EX6" s="6" t="n">
        <v>1.375</v>
      </c>
      <c r="EY6" s="3" t="n">
        <v>0.6059</v>
      </c>
      <c r="EZ6" s="3" t="n">
        <v>60.59</v>
      </c>
      <c r="FA6" s="3" t="n">
        <v>2011</v>
      </c>
      <c r="FB6" s="3" t="n">
        <v>0.143</v>
      </c>
      <c r="FC6" s="3" t="n">
        <v>69.9</v>
      </c>
      <c r="FD6" s="3" t="n">
        <v>2012</v>
      </c>
      <c r="FE6" s="6" t="n">
        <v>0.375</v>
      </c>
      <c r="FF6" s="6" t="n">
        <v>1</v>
      </c>
      <c r="FG6" s="6" t="n">
        <v>1.375</v>
      </c>
      <c r="FH6" s="3" t="n">
        <v>1</v>
      </c>
      <c r="FI6" s="3" t="n">
        <v>1</v>
      </c>
      <c r="FJ6" s="3" t="n">
        <v>2014</v>
      </c>
      <c r="FK6" s="6" t="n">
        <v>1</v>
      </c>
      <c r="FL6" s="6" t="n">
        <v>1</v>
      </c>
      <c r="FM6" s="6" t="n">
        <v>0.6875</v>
      </c>
      <c r="FN6" s="2" t="n">
        <v>1</v>
      </c>
      <c r="FO6" s="2" t="s">
        <v>1058</v>
      </c>
      <c r="FP6" s="3" t="n">
        <v>0.948</v>
      </c>
      <c r="FQ6" s="3" t="n">
        <v>5.2</v>
      </c>
      <c r="FR6" s="3" t="n">
        <v>2011</v>
      </c>
      <c r="FS6" s="6" t="n">
        <v>0.974</v>
      </c>
      <c r="FT6" s="6" t="n">
        <v>1</v>
      </c>
      <c r="FU6" s="6" t="n">
        <v>1.375</v>
      </c>
      <c r="FV6" s="2" t="n">
        <v>1</v>
      </c>
      <c r="FW6" s="2" t="s">
        <v>1053</v>
      </c>
      <c r="FX6" s="2" t="n">
        <v>1</v>
      </c>
      <c r="FY6" s="2" t="s">
        <v>1053</v>
      </c>
      <c r="FZ6" s="2" t="n">
        <v>1</v>
      </c>
      <c r="GA6" s="2" t="s">
        <v>1053</v>
      </c>
      <c r="GB6" s="2" t="n">
        <v>1</v>
      </c>
      <c r="GC6" s="2" t="s">
        <v>1053</v>
      </c>
      <c r="GD6" s="2" t="n">
        <v>1</v>
      </c>
      <c r="GE6" s="2" t="s">
        <v>1053</v>
      </c>
      <c r="GF6" s="2" t="n">
        <v>1</v>
      </c>
      <c r="GG6" s="2" t="s">
        <v>1053</v>
      </c>
      <c r="GH6" s="2" t="n">
        <v>1</v>
      </c>
      <c r="GI6" s="2" t="s">
        <v>1053</v>
      </c>
      <c r="GJ6" s="2" t="n">
        <v>1</v>
      </c>
      <c r="GK6" s="2" t="s">
        <v>1053</v>
      </c>
      <c r="GL6" s="2" t="n">
        <v>1</v>
      </c>
      <c r="GM6" s="2" t="s">
        <v>1053</v>
      </c>
      <c r="GN6" s="2" t="n">
        <v>1</v>
      </c>
      <c r="GO6" s="2" t="s">
        <v>1053</v>
      </c>
      <c r="GP6" s="2" t="n">
        <v>1</v>
      </c>
      <c r="GQ6" s="2" t="s">
        <v>1053</v>
      </c>
      <c r="GR6" s="2" t="n">
        <v>1</v>
      </c>
      <c r="GS6" s="2" t="s">
        <v>1053</v>
      </c>
      <c r="GT6" s="2" t="n">
        <v>1</v>
      </c>
      <c r="GU6" s="2" t="s">
        <v>1053</v>
      </c>
      <c r="GV6" s="2" t="n">
        <v>1</v>
      </c>
      <c r="GW6" s="2" t="s">
        <v>1053</v>
      </c>
      <c r="GX6" s="2" t="n">
        <v>1</v>
      </c>
      <c r="GY6" s="2" t="s">
        <v>1053</v>
      </c>
      <c r="GZ6" s="2" t="n">
        <v>1</v>
      </c>
      <c r="HA6" s="2" t="s">
        <v>1053</v>
      </c>
      <c r="HB6" s="2" t="n">
        <v>1</v>
      </c>
      <c r="HC6" s="2" t="n">
        <v>0</v>
      </c>
      <c r="HD6" s="2" t="s">
        <v>1056</v>
      </c>
      <c r="HE6" s="3" t="n">
        <v>0.33</v>
      </c>
      <c r="HF6" s="3" t="s">
        <v>1059</v>
      </c>
      <c r="HG6" s="3" t="n">
        <v>1</v>
      </c>
      <c r="HH6" s="3" t="s">
        <v>1053</v>
      </c>
      <c r="HI6" s="6" t="n">
        <v>0.583</v>
      </c>
      <c r="HJ6" s="6" t="n">
        <v>1</v>
      </c>
      <c r="HK6" s="6" t="n">
        <v>2.75</v>
      </c>
      <c r="HL6" s="3" t="n">
        <v>0.7658</v>
      </c>
      <c r="HM6" s="3" t="n">
        <v>76.58</v>
      </c>
      <c r="HN6" s="3" t="n">
        <v>0.7888</v>
      </c>
      <c r="HO6" s="3" t="n">
        <v>78.88</v>
      </c>
      <c r="HP6" s="3" t="n">
        <v>0.7418</v>
      </c>
      <c r="HQ6" s="3" t="n">
        <v>74.18</v>
      </c>
      <c r="HS6" s="3" t="s">
        <v>1060</v>
      </c>
      <c r="HU6" s="3" t="s">
        <v>1060</v>
      </c>
      <c r="HW6" s="3" t="s">
        <v>1060</v>
      </c>
      <c r="HY6" s="3" t="s">
        <v>1060</v>
      </c>
      <c r="IA6" s="3" t="s">
        <v>1060</v>
      </c>
      <c r="IC6" s="3" t="s">
        <v>1060</v>
      </c>
      <c r="IE6" s="3" t="s">
        <v>1060</v>
      </c>
      <c r="IG6" s="3" t="s">
        <v>1060</v>
      </c>
      <c r="IH6" s="3" t="n">
        <v>0.9404</v>
      </c>
      <c r="II6" s="3" t="s">
        <v>1061</v>
      </c>
      <c r="IJ6" s="3" t="s">
        <v>1060</v>
      </c>
      <c r="IL6" s="3" t="s">
        <v>1060</v>
      </c>
      <c r="IN6" s="3" t="s">
        <v>1060</v>
      </c>
      <c r="IP6" s="3" t="s">
        <v>1060</v>
      </c>
      <c r="IR6" s="3" t="n">
        <v>0.438</v>
      </c>
      <c r="IS6" s="3" t="n">
        <v>43.8</v>
      </c>
      <c r="IT6" s="3" t="n">
        <v>0.464</v>
      </c>
      <c r="IU6" s="3" t="n">
        <v>46.4</v>
      </c>
      <c r="IV6" s="3" t="n">
        <v>0.412</v>
      </c>
      <c r="IW6" s="3" t="n">
        <v>41.2</v>
      </c>
      <c r="IY6" s="3" t="s">
        <v>1060</v>
      </c>
      <c r="JA6" s="3" t="s">
        <v>1060</v>
      </c>
      <c r="JC6" s="3" t="s">
        <v>1060</v>
      </c>
      <c r="JE6" s="3" t="s">
        <v>1060</v>
      </c>
      <c r="JG6" s="3" t="s">
        <v>1060</v>
      </c>
      <c r="JI6" s="3" t="s">
        <v>1060</v>
      </c>
      <c r="JK6" s="3" t="s">
        <v>1060</v>
      </c>
      <c r="JM6" s="3" t="s">
        <v>1060</v>
      </c>
      <c r="JN6" s="3" t="n">
        <v>0.887</v>
      </c>
      <c r="JO6" s="3" t="s">
        <v>1061</v>
      </c>
      <c r="JP6" s="3" t="s">
        <v>1060</v>
      </c>
      <c r="JR6" s="3" t="s">
        <v>1060</v>
      </c>
      <c r="JT6" s="3" t="s">
        <v>1060</v>
      </c>
      <c r="JV6" s="3" t="s">
        <v>1060</v>
      </c>
      <c r="JY6" s="3" t="s">
        <v>1060</v>
      </c>
      <c r="KA6" s="3" t="s">
        <v>1060</v>
      </c>
      <c r="KC6" s="3" t="s">
        <v>1060</v>
      </c>
      <c r="KE6" s="3" t="s">
        <v>1060</v>
      </c>
      <c r="KG6" s="3" t="s">
        <v>1060</v>
      </c>
      <c r="KI6" s="3" t="s">
        <v>1060</v>
      </c>
      <c r="KK6" s="3" t="s">
        <v>1060</v>
      </c>
      <c r="KM6" s="3" t="s">
        <v>1060</v>
      </c>
      <c r="KO6" s="3" t="s">
        <v>1060</v>
      </c>
      <c r="KQ6" s="3" t="s">
        <v>1060</v>
      </c>
      <c r="KS6" s="3" t="s">
        <v>1060</v>
      </c>
      <c r="KT6" s="3" t="s">
        <v>1060</v>
      </c>
      <c r="KV6" s="3" t="s">
        <v>1060</v>
      </c>
      <c r="KX6" s="3" t="s">
        <v>1060</v>
      </c>
      <c r="KZ6" s="3" t="s">
        <v>1060</v>
      </c>
      <c r="LB6" s="3" t="s">
        <v>1060</v>
      </c>
      <c r="LD6" s="3" t="n">
        <v>0.103</v>
      </c>
      <c r="LE6" s="3" t="n">
        <v>10.3</v>
      </c>
      <c r="LF6" s="3" t="n">
        <v>0.1207</v>
      </c>
      <c r="LG6" s="3" t="n">
        <v>12.07</v>
      </c>
      <c r="LH6" s="3" t="n">
        <v>0.0866</v>
      </c>
      <c r="LI6" s="3" t="n">
        <v>8.66</v>
      </c>
      <c r="LK6" s="3" t="s">
        <v>1060</v>
      </c>
      <c r="LM6" s="3" t="s">
        <v>1060</v>
      </c>
      <c r="LO6" s="3" t="s">
        <v>1060</v>
      </c>
      <c r="LQ6" s="3" t="s">
        <v>1060</v>
      </c>
      <c r="LS6" s="3" t="s">
        <v>1060</v>
      </c>
      <c r="LU6" s="3" t="s">
        <v>1060</v>
      </c>
      <c r="LW6" s="3" t="s">
        <v>1060</v>
      </c>
      <c r="LY6" s="3" t="s">
        <v>1060</v>
      </c>
      <c r="LZ6" s="3" t="n">
        <v>0.717</v>
      </c>
      <c r="MA6" s="3" t="s">
        <v>1061</v>
      </c>
      <c r="MB6" s="3" t="s">
        <v>1060</v>
      </c>
      <c r="MD6" s="3" t="s">
        <v>1060</v>
      </c>
      <c r="MF6" s="3" t="s">
        <v>1060</v>
      </c>
      <c r="MH6" s="3" t="s">
        <v>1060</v>
      </c>
      <c r="MJ6" s="3" t="n">
        <v>0.205</v>
      </c>
      <c r="MK6" s="3" t="n">
        <v>2011</v>
      </c>
      <c r="ML6" s="3" t="n">
        <v>0.639</v>
      </c>
      <c r="MM6" s="3" t="n">
        <v>63.9</v>
      </c>
      <c r="MN6" s="3" t="n">
        <v>0.6941</v>
      </c>
      <c r="MO6" s="3" t="n">
        <v>69.41</v>
      </c>
      <c r="MP6" s="3" t="n">
        <v>0.5813</v>
      </c>
      <c r="MQ6" s="3" t="n">
        <v>58.13</v>
      </c>
      <c r="MS6" s="3" t="s">
        <v>1060</v>
      </c>
      <c r="MU6" s="3" t="s">
        <v>1060</v>
      </c>
      <c r="MW6" s="3" t="s">
        <v>1060</v>
      </c>
      <c r="MY6" s="3" t="s">
        <v>1060</v>
      </c>
      <c r="NA6" s="3" t="s">
        <v>1060</v>
      </c>
      <c r="NC6" s="3" t="s">
        <v>1060</v>
      </c>
      <c r="NE6" s="3" t="s">
        <v>1060</v>
      </c>
      <c r="NG6" s="3" t="s">
        <v>1060</v>
      </c>
      <c r="NH6" s="3" t="n">
        <v>0.837</v>
      </c>
      <c r="NI6" s="3" t="s">
        <v>1061</v>
      </c>
      <c r="NJ6" s="3" t="s">
        <v>1060</v>
      </c>
      <c r="NL6" s="3" t="s">
        <v>1060</v>
      </c>
      <c r="NN6" s="3" t="s">
        <v>1060</v>
      </c>
      <c r="NP6" s="3" t="s">
        <v>1060</v>
      </c>
      <c r="NS6" s="3" t="s">
        <v>1060</v>
      </c>
      <c r="NU6" s="3" t="s">
        <v>1060</v>
      </c>
      <c r="NW6" s="3" t="s">
        <v>1060</v>
      </c>
      <c r="NY6" s="3" t="s">
        <v>1060</v>
      </c>
      <c r="OA6" s="3" t="s">
        <v>1060</v>
      </c>
      <c r="OC6" s="3" t="s">
        <v>1060</v>
      </c>
      <c r="OE6" s="3" t="s">
        <v>1060</v>
      </c>
      <c r="OG6" s="3" t="s">
        <v>1060</v>
      </c>
      <c r="OI6" s="3" t="s">
        <v>1060</v>
      </c>
      <c r="OK6" s="3" t="s">
        <v>1060</v>
      </c>
      <c r="OM6" s="3" t="s">
        <v>1060</v>
      </c>
      <c r="ON6" s="3" t="s">
        <v>1060</v>
      </c>
      <c r="OP6" s="3" t="s">
        <v>1060</v>
      </c>
      <c r="OR6" s="3" t="s">
        <v>1060</v>
      </c>
      <c r="OT6" s="3" t="s">
        <v>1060</v>
      </c>
      <c r="OV6" s="3" t="s">
        <v>1060</v>
      </c>
      <c r="OX6" s="3" t="n">
        <v>0.182</v>
      </c>
      <c r="OY6" s="3" t="n">
        <v>2010</v>
      </c>
      <c r="OZ6" s="3" t="n">
        <v>0.92</v>
      </c>
      <c r="PA6" s="3" t="n">
        <v>8</v>
      </c>
      <c r="PB6" s="3" t="n">
        <v>2010</v>
      </c>
      <c r="PC6" s="3" t="n">
        <v>0.744</v>
      </c>
      <c r="PD6" s="3" t="n">
        <v>74.4</v>
      </c>
      <c r="PE6" s="3" t="n">
        <v>0.7</v>
      </c>
      <c r="PF6" s="3" t="n">
        <v>70</v>
      </c>
      <c r="PG6" s="3" t="n">
        <v>0.814</v>
      </c>
      <c r="PH6" s="3" t="n">
        <v>81.4</v>
      </c>
      <c r="PI6" s="3" t="n">
        <v>0.844</v>
      </c>
      <c r="PJ6" s="3" t="n">
        <v>84.4</v>
      </c>
      <c r="PK6" s="3" t="n">
        <v>0.697</v>
      </c>
      <c r="PL6" s="3" t="n">
        <v>69.7</v>
      </c>
      <c r="PN6" s="3" t="s">
        <v>1060</v>
      </c>
      <c r="PP6" s="3" t="s">
        <v>1060</v>
      </c>
      <c r="PR6" s="3" t="s">
        <v>1060</v>
      </c>
      <c r="PT6" s="3" t="s">
        <v>1060</v>
      </c>
      <c r="PV6" s="3" t="s">
        <v>1060</v>
      </c>
      <c r="PX6" s="3" t="s">
        <v>1060</v>
      </c>
      <c r="PY6" s="3" t="n">
        <v>0.86</v>
      </c>
      <c r="PZ6" s="3" t="s">
        <v>1062</v>
      </c>
      <c r="QA6" s="3" t="n">
        <v>0.836</v>
      </c>
      <c r="QB6" s="3" t="s">
        <v>1064</v>
      </c>
      <c r="QC6" s="3" t="s">
        <v>1060</v>
      </c>
      <c r="QE6" s="3" t="s">
        <v>1060</v>
      </c>
      <c r="QG6" s="3" t="s">
        <v>1060</v>
      </c>
      <c r="QJ6" s="3" t="s">
        <v>1060</v>
      </c>
      <c r="QL6" s="3" t="s">
        <v>1060</v>
      </c>
      <c r="QN6" s="3" t="s">
        <v>1060</v>
      </c>
      <c r="QP6" s="3" t="s">
        <v>1060</v>
      </c>
      <c r="QR6" s="3" t="s">
        <v>1060</v>
      </c>
      <c r="QT6" s="3" t="s">
        <v>1060</v>
      </c>
      <c r="QV6" s="3" t="s">
        <v>1060</v>
      </c>
      <c r="QX6" s="3" t="s">
        <v>1060</v>
      </c>
      <c r="QZ6" s="3" t="s">
        <v>1060</v>
      </c>
      <c r="RB6" s="3" t="s">
        <v>1060</v>
      </c>
      <c r="RD6" s="3" t="s">
        <v>1060</v>
      </c>
      <c r="RE6" s="3" t="s">
        <v>1060</v>
      </c>
      <c r="RG6" s="3" t="s">
        <v>1060</v>
      </c>
      <c r="RI6" s="3" t="s">
        <v>1060</v>
      </c>
      <c r="RK6" s="3" t="s">
        <v>1060</v>
      </c>
      <c r="RM6" s="3" t="s">
        <v>1060</v>
      </c>
      <c r="RP6" s="3" t="s">
        <v>1060</v>
      </c>
      <c r="RR6" s="3" t="s">
        <v>1060</v>
      </c>
      <c r="RT6" s="3" t="s">
        <v>1060</v>
      </c>
      <c r="RV6" s="3" t="s">
        <v>1060</v>
      </c>
      <c r="RX6" s="3" t="s">
        <v>1060</v>
      </c>
      <c r="RZ6" s="3" t="s">
        <v>1060</v>
      </c>
      <c r="SB6" s="3" t="s">
        <v>1060</v>
      </c>
      <c r="SD6" s="3" t="s">
        <v>1060</v>
      </c>
      <c r="SF6" s="3" t="s">
        <v>1060</v>
      </c>
      <c r="SH6" s="3" t="s">
        <v>1060</v>
      </c>
      <c r="SJ6" s="3" t="s">
        <v>1060</v>
      </c>
      <c r="SK6" s="3" t="s">
        <v>1060</v>
      </c>
      <c r="SM6" s="3" t="s">
        <v>1060</v>
      </c>
      <c r="SO6" s="3" t="s">
        <v>1060</v>
      </c>
      <c r="SQ6" s="3" t="s">
        <v>1060</v>
      </c>
      <c r="SS6" s="3" t="s">
        <v>1060</v>
      </c>
      <c r="SV6" s="3" t="s">
        <v>1060</v>
      </c>
      <c r="SX6" s="3" t="s">
        <v>1060</v>
      </c>
      <c r="SZ6" s="3" t="s">
        <v>1060</v>
      </c>
      <c r="TB6" s="3" t="s">
        <v>1060</v>
      </c>
      <c r="TD6" s="3" t="s">
        <v>1060</v>
      </c>
      <c r="TF6" s="3" t="s">
        <v>1060</v>
      </c>
      <c r="TH6" s="3" t="s">
        <v>1060</v>
      </c>
      <c r="TJ6" s="3" t="s">
        <v>1060</v>
      </c>
      <c r="TL6" s="3" t="s">
        <v>1060</v>
      </c>
      <c r="TN6" s="3" t="s">
        <v>1060</v>
      </c>
      <c r="TP6" s="3" t="s">
        <v>1060</v>
      </c>
      <c r="TQ6" s="3" t="s">
        <v>1060</v>
      </c>
      <c r="TS6" s="3" t="s">
        <v>1060</v>
      </c>
      <c r="TU6" s="3" t="s">
        <v>1060</v>
      </c>
      <c r="TW6" s="3" t="s">
        <v>1060</v>
      </c>
      <c r="TY6" s="3" t="s">
        <v>1060</v>
      </c>
      <c r="UB6" s="3" t="s">
        <v>1060</v>
      </c>
      <c r="UD6" s="3" t="s">
        <v>1060</v>
      </c>
      <c r="UF6" s="3" t="s">
        <v>1060</v>
      </c>
      <c r="UH6" s="3" t="s">
        <v>1060</v>
      </c>
      <c r="UJ6" s="3" t="s">
        <v>1060</v>
      </c>
      <c r="UL6" s="3" t="s">
        <v>1060</v>
      </c>
      <c r="UN6" s="3" t="s">
        <v>1060</v>
      </c>
      <c r="UP6" s="3" t="s">
        <v>1060</v>
      </c>
      <c r="UR6" s="3" t="s">
        <v>1060</v>
      </c>
      <c r="UT6" s="3" t="s">
        <v>1060</v>
      </c>
      <c r="UV6" s="3" t="s">
        <v>1060</v>
      </c>
      <c r="UW6" s="3" t="s">
        <v>1060</v>
      </c>
      <c r="UY6" s="3" t="s">
        <v>1060</v>
      </c>
      <c r="VA6" s="3" t="s">
        <v>1060</v>
      </c>
      <c r="VC6" s="3" t="s">
        <v>1060</v>
      </c>
      <c r="VE6" s="3" t="s">
        <v>1060</v>
      </c>
      <c r="VH6" s="3" t="s">
        <v>1060</v>
      </c>
      <c r="VJ6" s="3" t="s">
        <v>1060</v>
      </c>
      <c r="VL6" s="3" t="s">
        <v>1060</v>
      </c>
      <c r="VN6" s="3" t="s">
        <v>1060</v>
      </c>
      <c r="VP6" s="3" t="s">
        <v>1060</v>
      </c>
      <c r="VR6" s="3" t="s">
        <v>1060</v>
      </c>
      <c r="VT6" s="3" t="s">
        <v>1060</v>
      </c>
      <c r="VV6" s="3" t="s">
        <v>1060</v>
      </c>
      <c r="VX6" s="3" t="s">
        <v>1060</v>
      </c>
      <c r="VZ6" s="3" t="s">
        <v>1060</v>
      </c>
      <c r="WB6" s="3" t="s">
        <v>1060</v>
      </c>
      <c r="WC6" s="3" t="s">
        <v>1060</v>
      </c>
      <c r="WE6" s="3" t="s">
        <v>1060</v>
      </c>
      <c r="WG6" s="3" t="s">
        <v>1060</v>
      </c>
      <c r="WI6" s="3" t="s">
        <v>1060</v>
      </c>
      <c r="WK6" s="3" t="s">
        <v>1060</v>
      </c>
      <c r="WO6" s="3" t="s">
        <v>1060</v>
      </c>
      <c r="WQ6" s="3" t="s">
        <v>1060</v>
      </c>
      <c r="WS6" s="3" t="s">
        <v>1060</v>
      </c>
      <c r="WU6" s="3" t="s">
        <v>1060</v>
      </c>
      <c r="WW6" s="3" t="s">
        <v>1060</v>
      </c>
      <c r="WY6" s="3" t="s">
        <v>1060</v>
      </c>
      <c r="XA6" s="3" t="s">
        <v>1060</v>
      </c>
      <c r="XC6" s="3" t="s">
        <v>1060</v>
      </c>
      <c r="XE6" s="3" t="s">
        <v>1060</v>
      </c>
      <c r="XG6" s="3" t="s">
        <v>1060</v>
      </c>
      <c r="XH6" s="3" t="s">
        <v>1060</v>
      </c>
      <c r="XJ6" s="3" t="s">
        <v>1060</v>
      </c>
      <c r="XL6" s="3" t="s">
        <v>1060</v>
      </c>
      <c r="XN6" s="3" t="s">
        <v>1060</v>
      </c>
      <c r="XP6" s="3" t="s">
        <v>1060</v>
      </c>
      <c r="XS6" s="3" t="s">
        <v>1060</v>
      </c>
      <c r="XU6" s="3" t="s">
        <v>1060</v>
      </c>
      <c r="XW6" s="3" t="s">
        <v>1060</v>
      </c>
      <c r="XY6" s="3" t="s">
        <v>1060</v>
      </c>
      <c r="YA6" s="3" t="s">
        <v>1060</v>
      </c>
      <c r="YC6" s="3" t="s">
        <v>1060</v>
      </c>
      <c r="YE6" s="3" t="s">
        <v>1060</v>
      </c>
      <c r="YG6" s="3" t="s">
        <v>1060</v>
      </c>
      <c r="YI6" s="3" t="s">
        <v>1060</v>
      </c>
      <c r="YK6" s="3" t="s">
        <v>1060</v>
      </c>
      <c r="YM6" s="3" t="s">
        <v>1060</v>
      </c>
      <c r="YN6" s="3" t="s">
        <v>1060</v>
      </c>
      <c r="YP6" s="3" t="s">
        <v>1060</v>
      </c>
      <c r="YR6" s="3" t="s">
        <v>1060</v>
      </c>
      <c r="YT6" s="3" t="s">
        <v>1060</v>
      </c>
      <c r="YV6" s="3" t="s">
        <v>1060</v>
      </c>
      <c r="YX6" s="3" t="n">
        <v>0.057</v>
      </c>
      <c r="YY6" s="3" t="n">
        <v>2014</v>
      </c>
      <c r="YZ6" s="6" t="n">
        <v>0.778</v>
      </c>
      <c r="ZA6" s="6" t="n">
        <v>0.173</v>
      </c>
      <c r="ZB6" s="6" t="n">
        <v>2.75</v>
      </c>
      <c r="ZC6" s="2" t="n">
        <v>1</v>
      </c>
      <c r="ZD6" s="2" t="s">
        <v>1053</v>
      </c>
      <c r="ZE6" s="2" t="n">
        <v>1</v>
      </c>
      <c r="ZF6" s="2" t="s">
        <v>1053</v>
      </c>
      <c r="ZG6" s="2" t="n">
        <v>1</v>
      </c>
      <c r="ZH6" s="2" t="s">
        <v>1053</v>
      </c>
      <c r="ZI6" s="2" t="n">
        <v>1</v>
      </c>
      <c r="ZJ6" s="2" t="s">
        <v>1053</v>
      </c>
      <c r="ZL6" s="2" t="s">
        <v>1060</v>
      </c>
      <c r="ZM6" s="3" t="n">
        <v>1</v>
      </c>
      <c r="ZN6" s="3" t="s">
        <v>1053</v>
      </c>
      <c r="ZO6" s="3" t="n">
        <v>1</v>
      </c>
      <c r="ZP6" s="3" t="s">
        <v>1053</v>
      </c>
      <c r="ZQ6" s="3" t="n">
        <v>1</v>
      </c>
      <c r="ZR6" s="3" t="s">
        <v>1053</v>
      </c>
      <c r="ZS6" s="3" t="n">
        <v>1</v>
      </c>
      <c r="ZT6" s="3" t="s">
        <v>1053</v>
      </c>
      <c r="ZU6" s="3" t="n">
        <v>1</v>
      </c>
      <c r="ZV6" s="3" t="s">
        <v>1053</v>
      </c>
      <c r="ZW6" s="3" t="n">
        <v>1</v>
      </c>
      <c r="ZX6" s="3" t="s">
        <v>1053</v>
      </c>
      <c r="ZY6" s="3" t="n">
        <v>1</v>
      </c>
      <c r="ZZ6" s="3" t="s">
        <v>1053</v>
      </c>
      <c r="AAA6" s="3" t="n">
        <v>1</v>
      </c>
      <c r="AAB6" s="3" t="s">
        <v>1053</v>
      </c>
      <c r="AAC6" s="3" t="n">
        <v>1</v>
      </c>
      <c r="AAD6" s="3" t="s">
        <v>1053</v>
      </c>
      <c r="AAE6" s="3" t="n">
        <v>1</v>
      </c>
      <c r="AAF6" s="3" t="s">
        <v>1053</v>
      </c>
      <c r="AAG6" s="2" t="n">
        <v>1</v>
      </c>
      <c r="AAH6" s="2" t="s">
        <v>1053</v>
      </c>
      <c r="AAI6" s="3" t="n">
        <v>1</v>
      </c>
      <c r="AAJ6" s="3" t="s">
        <v>1053</v>
      </c>
      <c r="AAK6" s="3" t="n">
        <v>1</v>
      </c>
      <c r="AAL6" s="3" t="s">
        <v>1053</v>
      </c>
      <c r="AAM6" s="3" t="n">
        <v>1</v>
      </c>
      <c r="AAN6" s="3" t="s">
        <v>1053</v>
      </c>
      <c r="AAO6" s="6" t="n">
        <v>1</v>
      </c>
      <c r="AAP6" s="6" t="n">
        <v>0.947</v>
      </c>
      <c r="AAQ6" s="6" t="n">
        <v>3.4375</v>
      </c>
      <c r="AAR6" s="2" t="n">
        <v>1</v>
      </c>
      <c r="AAS6" s="2" t="s">
        <v>1053</v>
      </c>
      <c r="AAT6" s="2" t="n">
        <v>0</v>
      </c>
      <c r="AAU6" s="2" t="s">
        <v>1056</v>
      </c>
      <c r="AAV6" s="3" t="n">
        <v>0.33</v>
      </c>
      <c r="AAW6" s="3" t="s">
        <v>1063</v>
      </c>
      <c r="AAX6" s="6" t="n">
        <v>0.443</v>
      </c>
      <c r="AAY6" s="6" t="n">
        <v>1</v>
      </c>
      <c r="AAZ6" s="6" t="n">
        <v>2.0625</v>
      </c>
      <c r="ABB6" s="4" t="s">
        <v>1060</v>
      </c>
      <c r="ABD6" s="4" t="s">
        <v>1060</v>
      </c>
      <c r="ABF6" s="4" t="s">
        <v>1060</v>
      </c>
      <c r="ABH6" s="4" t="s">
        <v>1060</v>
      </c>
      <c r="ABJ6" s="4" t="s">
        <v>1060</v>
      </c>
      <c r="ABL6" s="4" t="s">
        <v>1060</v>
      </c>
      <c r="ABN6" s="4" t="s">
        <v>1060</v>
      </c>
      <c r="ABP6" s="4" t="s">
        <v>1060</v>
      </c>
      <c r="ABR6" s="4" t="s">
        <v>1060</v>
      </c>
      <c r="ABT6" s="4" t="s">
        <v>1060</v>
      </c>
      <c r="ABV6" s="4" t="s">
        <v>1060</v>
      </c>
      <c r="ABW6" s="4" t="s">
        <v>1060</v>
      </c>
      <c r="ABY6" s="4" t="s">
        <v>1060</v>
      </c>
      <c r="ACA6" s="4" t="s">
        <v>1060</v>
      </c>
      <c r="ACC6" s="4" t="s">
        <v>1060</v>
      </c>
      <c r="ACE6" s="4" t="s">
        <v>1060</v>
      </c>
      <c r="ACH6" s="4" t="s">
        <v>1060</v>
      </c>
      <c r="ACJ6" s="4" t="s">
        <v>1060</v>
      </c>
      <c r="ACL6" s="4" t="s">
        <v>1060</v>
      </c>
      <c r="ACN6" s="4" t="s">
        <v>1060</v>
      </c>
      <c r="ACP6" s="4" t="s">
        <v>1060</v>
      </c>
      <c r="ACR6" s="4" t="s">
        <v>1060</v>
      </c>
      <c r="ACT6" s="4" t="s">
        <v>1060</v>
      </c>
      <c r="ACV6" s="4" t="s">
        <v>1060</v>
      </c>
      <c r="ACX6" s="4" t="s">
        <v>1060</v>
      </c>
      <c r="ACZ6" s="4" t="s">
        <v>1060</v>
      </c>
      <c r="ADB6" s="4" t="s">
        <v>1060</v>
      </c>
      <c r="ADC6" s="4" t="s">
        <v>1060</v>
      </c>
      <c r="ADE6" s="4" t="s">
        <v>1060</v>
      </c>
      <c r="ADG6" s="4" t="s">
        <v>1060</v>
      </c>
      <c r="ADI6" s="4" t="s">
        <v>1060</v>
      </c>
      <c r="ADK6" s="4" t="s">
        <v>1060</v>
      </c>
      <c r="ADN6" s="4" t="s">
        <v>1060</v>
      </c>
      <c r="ADP6" s="4" t="s">
        <v>1060</v>
      </c>
      <c r="ADR6" s="4" t="s">
        <v>1060</v>
      </c>
      <c r="ADT6" s="4" t="s">
        <v>1060</v>
      </c>
      <c r="ADV6" s="4" t="s">
        <v>1060</v>
      </c>
      <c r="ADX6" s="4" t="s">
        <v>1060</v>
      </c>
      <c r="ADZ6" s="4" t="s">
        <v>1060</v>
      </c>
      <c r="AEB6" s="4" t="s">
        <v>1060</v>
      </c>
      <c r="AED6" s="4" t="s">
        <v>1060</v>
      </c>
      <c r="AEF6" s="4" t="s">
        <v>1060</v>
      </c>
      <c r="AEH6" s="4" t="s">
        <v>1060</v>
      </c>
      <c r="AEI6" s="4" t="s">
        <v>1060</v>
      </c>
      <c r="AEK6" s="4" t="s">
        <v>1060</v>
      </c>
      <c r="AEM6" s="4" t="s">
        <v>1060</v>
      </c>
      <c r="AEO6" s="4" t="s">
        <v>1060</v>
      </c>
      <c r="AEQ6" s="4" t="s">
        <v>1060</v>
      </c>
      <c r="AES6" s="4" t="n">
        <v>0.3128</v>
      </c>
      <c r="AET6" s="4" t="n">
        <v>31.28</v>
      </c>
      <c r="AEV6" s="4" t="s">
        <v>1060</v>
      </c>
      <c r="AEX6" s="4" t="s">
        <v>1060</v>
      </c>
      <c r="AEZ6" s="4" t="s">
        <v>1060</v>
      </c>
      <c r="AFB6" s="4" t="s">
        <v>1060</v>
      </c>
      <c r="AFD6" s="4" t="s">
        <v>1060</v>
      </c>
      <c r="AFF6" s="4" t="s">
        <v>1060</v>
      </c>
      <c r="AFH6" s="4" t="s">
        <v>1060</v>
      </c>
      <c r="AFJ6" s="4" t="s">
        <v>1060</v>
      </c>
      <c r="AFL6" s="4" t="s">
        <v>1060</v>
      </c>
      <c r="AFN6" s="4" t="s">
        <v>1060</v>
      </c>
      <c r="AFO6" s="4" t="s">
        <v>1060</v>
      </c>
      <c r="AFQ6" s="4" t="s">
        <v>1060</v>
      </c>
      <c r="AFS6" s="4" t="s">
        <v>1060</v>
      </c>
      <c r="AFU6" s="4" t="s">
        <v>1060</v>
      </c>
      <c r="AFW6" s="4" t="s">
        <v>1060</v>
      </c>
      <c r="AFZ6" s="4" t="s">
        <v>1060</v>
      </c>
      <c r="AGB6" s="4" t="s">
        <v>1060</v>
      </c>
      <c r="AGD6" s="4" t="s">
        <v>1060</v>
      </c>
      <c r="AGF6" s="4" t="s">
        <v>1060</v>
      </c>
      <c r="AGH6" s="4" t="s">
        <v>1060</v>
      </c>
      <c r="AGJ6" s="4" t="s">
        <v>1060</v>
      </c>
      <c r="AGL6" s="4" t="s">
        <v>1060</v>
      </c>
      <c r="AGN6" s="4" t="s">
        <v>1060</v>
      </c>
      <c r="AGP6" s="4" t="s">
        <v>1060</v>
      </c>
      <c r="AGR6" s="4" t="s">
        <v>1060</v>
      </c>
      <c r="AGT6" s="4" t="s">
        <v>1060</v>
      </c>
      <c r="AGU6" s="4" t="s">
        <v>1060</v>
      </c>
      <c r="AGW6" s="4" t="s">
        <v>1060</v>
      </c>
      <c r="AGY6" s="4" t="s">
        <v>1060</v>
      </c>
      <c r="AHA6" s="4" t="s">
        <v>1060</v>
      </c>
      <c r="AHC6" s="4" t="s">
        <v>1060</v>
      </c>
      <c r="AHF6" s="4" t="s">
        <v>1060</v>
      </c>
      <c r="AHH6" s="4" t="s">
        <v>1060</v>
      </c>
      <c r="AHJ6" s="4" t="s">
        <v>1060</v>
      </c>
      <c r="AHL6" s="4" t="s">
        <v>1060</v>
      </c>
      <c r="AHN6" s="4" t="s">
        <v>1060</v>
      </c>
      <c r="AHP6" s="4" t="s">
        <v>1060</v>
      </c>
      <c r="AHR6" s="4" t="s">
        <v>1060</v>
      </c>
      <c r="AHT6" s="4" t="s">
        <v>1060</v>
      </c>
      <c r="AHV6" s="4" t="s">
        <v>1060</v>
      </c>
      <c r="AHX6" s="4" t="s">
        <v>1060</v>
      </c>
      <c r="AHZ6" s="4" t="s">
        <v>1060</v>
      </c>
      <c r="AIA6" s="4" t="s">
        <v>1060</v>
      </c>
      <c r="AIC6" s="4" t="s">
        <v>1060</v>
      </c>
      <c r="AIE6" s="4" t="s">
        <v>1060</v>
      </c>
      <c r="AIG6" s="4" t="s">
        <v>1060</v>
      </c>
      <c r="AII6" s="4" t="s">
        <v>1060</v>
      </c>
      <c r="AIK6" s="4" t="n">
        <v>0</v>
      </c>
      <c r="AIM6" s="4" t="n">
        <v>0.856</v>
      </c>
      <c r="AIN6" s="4" t="n">
        <v>85.6</v>
      </c>
      <c r="AIO6" s="4" t="n">
        <v>0.894</v>
      </c>
      <c r="AIP6" s="4" t="n">
        <v>89.4</v>
      </c>
      <c r="AIQ6" s="4" t="n">
        <v>0.816</v>
      </c>
      <c r="AIR6" s="4" t="n">
        <v>81.6</v>
      </c>
      <c r="AIS6" s="4" t="n">
        <v>0.943</v>
      </c>
      <c r="AIT6" s="4" t="n">
        <v>94.3</v>
      </c>
      <c r="AIU6" s="4" t="n">
        <v>0.813</v>
      </c>
      <c r="AIV6" s="4" t="n">
        <v>81.3</v>
      </c>
      <c r="AIX6" s="4" t="s">
        <v>1060</v>
      </c>
      <c r="AIZ6" s="4" t="s">
        <v>1060</v>
      </c>
      <c r="AJB6" s="4" t="s">
        <v>1060</v>
      </c>
      <c r="AJD6" s="4" t="s">
        <v>1060</v>
      </c>
      <c r="AJF6" s="4" t="s">
        <v>1060</v>
      </c>
      <c r="AJH6" s="4" t="s">
        <v>1060</v>
      </c>
      <c r="AJI6" s="4" t="n">
        <v>0.913</v>
      </c>
      <c r="AJJ6" s="4" t="s">
        <v>1061</v>
      </c>
      <c r="AJK6" s="4" t="n">
        <v>0.862</v>
      </c>
      <c r="AJL6" s="4" t="s">
        <v>1064</v>
      </c>
      <c r="AJM6" s="4" t="s">
        <v>1060</v>
      </c>
      <c r="AJO6" s="4" t="s">
        <v>1060</v>
      </c>
      <c r="AJQ6" s="4" t="s">
        <v>1060</v>
      </c>
      <c r="AJS6" s="4" t="n">
        <v>0.716</v>
      </c>
      <c r="AJT6" s="4" t="n">
        <v>71.6</v>
      </c>
      <c r="AJU6" s="4" t="n">
        <v>0.793</v>
      </c>
      <c r="AJV6" s="4" t="n">
        <v>79.3</v>
      </c>
      <c r="AJW6" s="4" t="n">
        <v>0.637</v>
      </c>
      <c r="AJX6" s="4" t="n">
        <v>63.7</v>
      </c>
      <c r="AJY6" s="4" t="n">
        <v>0.83</v>
      </c>
      <c r="AJZ6" s="4" t="n">
        <v>83</v>
      </c>
      <c r="AKA6" s="4" t="n">
        <v>0.655</v>
      </c>
      <c r="AKB6" s="4" t="n">
        <v>65.5</v>
      </c>
      <c r="AKD6" s="4" t="s">
        <v>1060</v>
      </c>
      <c r="AKF6" s="4" t="s">
        <v>1060</v>
      </c>
      <c r="AKH6" s="4" t="s">
        <v>1060</v>
      </c>
      <c r="AKJ6" s="4" t="s">
        <v>1060</v>
      </c>
      <c r="AKL6" s="4" t="s">
        <v>1060</v>
      </c>
      <c r="AKN6" s="4" t="s">
        <v>1060</v>
      </c>
      <c r="AKO6" s="4" t="n">
        <v>0.803</v>
      </c>
      <c r="AKP6" s="4" t="s">
        <v>1061</v>
      </c>
      <c r="AKQ6" s="4" t="n">
        <v>0.749</v>
      </c>
      <c r="AKR6" s="4" t="s">
        <v>1064</v>
      </c>
      <c r="AKS6" s="4" t="s">
        <v>1060</v>
      </c>
      <c r="AKU6" s="4" t="s">
        <v>1060</v>
      </c>
      <c r="AKW6" s="4" t="s">
        <v>1060</v>
      </c>
      <c r="AKY6" s="4" t="n">
        <v>0.4545</v>
      </c>
      <c r="AKZ6" s="4" t="n">
        <v>2010</v>
      </c>
      <c r="ALA6" s="7" t="n">
        <v>0.806</v>
      </c>
      <c r="ALB6" s="7" t="n">
        <v>0.094</v>
      </c>
      <c r="ALC6" s="7" t="n">
        <v>16.5</v>
      </c>
      <c r="ALD6" s="2" t="n">
        <v>1</v>
      </c>
      <c r="ALE6" s="2" t="s">
        <v>1053</v>
      </c>
      <c r="ALF6" s="3" t="n">
        <v>0.33</v>
      </c>
      <c r="ALG6" s="3" t="s">
        <v>1068</v>
      </c>
      <c r="ALH6" s="6" t="n">
        <v>0.665</v>
      </c>
      <c r="ALI6" s="6" t="n">
        <v>1</v>
      </c>
      <c r="ALJ6" s="6" t="n">
        <v>1.375</v>
      </c>
      <c r="ALK6" s="3" t="n">
        <v>1</v>
      </c>
      <c r="ALL6" s="3" t="s">
        <v>1053</v>
      </c>
      <c r="ALM6" s="2" t="n">
        <v>1</v>
      </c>
      <c r="ALN6" s="2" t="s">
        <v>1053</v>
      </c>
      <c r="ALO6" s="3" t="n">
        <v>0.782</v>
      </c>
      <c r="ALP6" s="3" t="n">
        <v>78.2</v>
      </c>
      <c r="ALR6" s="3" t="s">
        <v>1060</v>
      </c>
      <c r="ALS6" s="6" t="n">
        <v>0.927</v>
      </c>
      <c r="ALT6" s="6" t="n">
        <v>0.75</v>
      </c>
      <c r="ALU6" s="6" t="n">
        <v>2.0625</v>
      </c>
      <c r="ALV6" s="3" t="n">
        <v>0.66</v>
      </c>
      <c r="ALW6" s="3" t="s">
        <v>1069</v>
      </c>
      <c r="ALX6" s="3" t="n">
        <v>0.66</v>
      </c>
      <c r="ALY6" s="3" t="s">
        <v>1069</v>
      </c>
      <c r="AMA6" s="3" t="s">
        <v>1060</v>
      </c>
      <c r="AMB6" s="3" t="n">
        <v>997</v>
      </c>
      <c r="AMC6" s="3" t="s">
        <v>1054</v>
      </c>
      <c r="AMD6" s="6" t="n">
        <v>0.66</v>
      </c>
      <c r="AME6" s="6" t="n">
        <v>0.75</v>
      </c>
      <c r="AMF6" s="6" t="n">
        <v>2.75</v>
      </c>
    </row>
    <row r="7" customFormat="false" ht="13.8" hidden="false" customHeight="false" outlineLevel="0" collapsed="false">
      <c r="A7" s="0" t="s">
        <v>1072</v>
      </c>
      <c r="B7" s="2" t="n">
        <v>1</v>
      </c>
      <c r="C7" s="2" t="s">
        <v>1053</v>
      </c>
      <c r="D7" s="2" t="n">
        <v>1</v>
      </c>
      <c r="E7" s="2" t="s">
        <v>1053</v>
      </c>
      <c r="F7" s="2" t="n">
        <v>1</v>
      </c>
      <c r="G7" s="2" t="s">
        <v>1053</v>
      </c>
      <c r="H7" s="2" t="n">
        <v>1</v>
      </c>
      <c r="I7" s="2" t="s">
        <v>1053</v>
      </c>
      <c r="J7" s="2" t="n">
        <v>1</v>
      </c>
      <c r="K7" s="2" t="s">
        <v>1053</v>
      </c>
      <c r="L7" s="2" t="n">
        <v>1</v>
      </c>
      <c r="M7" s="2" t="s">
        <v>1053</v>
      </c>
      <c r="N7" s="2" t="n">
        <v>1</v>
      </c>
      <c r="O7" s="2" t="s">
        <v>1053</v>
      </c>
      <c r="P7" s="2" t="n">
        <v>1</v>
      </c>
      <c r="Q7" s="2" t="s">
        <v>1053</v>
      </c>
      <c r="R7" s="2" t="n">
        <v>1</v>
      </c>
      <c r="S7" s="2" t="n">
        <v>1</v>
      </c>
      <c r="T7" s="2" t="s">
        <v>1053</v>
      </c>
      <c r="U7" s="2" t="n">
        <v>1</v>
      </c>
      <c r="V7" s="2" t="s">
        <v>1053</v>
      </c>
      <c r="W7" s="2" t="n">
        <v>1</v>
      </c>
      <c r="X7" s="2" t="s">
        <v>1053</v>
      </c>
      <c r="Y7" s="2" t="n">
        <v>0</v>
      </c>
      <c r="Z7" s="2" t="s">
        <v>1056</v>
      </c>
      <c r="AA7" s="2" t="n">
        <v>0.66</v>
      </c>
      <c r="AB7" s="2" t="n">
        <v>1</v>
      </c>
      <c r="AC7" s="2" t="s">
        <v>1053</v>
      </c>
      <c r="AD7" s="2" t="n">
        <v>1</v>
      </c>
      <c r="AE7" s="2" t="s">
        <v>1053</v>
      </c>
      <c r="AF7" s="2" t="n">
        <v>1</v>
      </c>
      <c r="AG7" s="2" t="s">
        <v>1053</v>
      </c>
      <c r="AH7" s="2" t="n">
        <v>1</v>
      </c>
      <c r="AI7" s="2" t="s">
        <v>1053</v>
      </c>
      <c r="AJ7" s="2" t="n">
        <v>1</v>
      </c>
      <c r="AL7" s="2" t="s">
        <v>1054</v>
      </c>
      <c r="AN7" s="2" t="s">
        <v>1054</v>
      </c>
      <c r="AP7" s="2" t="s">
        <v>1054</v>
      </c>
      <c r="AR7" s="2" t="s">
        <v>1054</v>
      </c>
      <c r="AT7" s="2" t="s">
        <v>1054</v>
      </c>
      <c r="AV7" s="2" t="s">
        <v>1054</v>
      </c>
      <c r="AX7" s="2" t="s">
        <v>1054</v>
      </c>
      <c r="AZ7" s="2" t="s">
        <v>1054</v>
      </c>
      <c r="BB7" s="2" t="s">
        <v>1054</v>
      </c>
      <c r="BD7" s="2" t="s">
        <v>1054</v>
      </c>
      <c r="BF7" s="2" t="s">
        <v>1054</v>
      </c>
      <c r="BH7" s="2" t="s">
        <v>1054</v>
      </c>
      <c r="BJ7" s="2" t="s">
        <v>1054</v>
      </c>
      <c r="BL7" s="2" t="s">
        <v>1054</v>
      </c>
      <c r="BN7" s="2" t="s">
        <v>1054</v>
      </c>
      <c r="BO7" s="2" t="n">
        <v>997</v>
      </c>
      <c r="BP7" s="5" t="n">
        <v>0.915</v>
      </c>
      <c r="BQ7" s="5" t="n">
        <v>1</v>
      </c>
      <c r="BR7" s="5" t="n">
        <v>3.4375</v>
      </c>
      <c r="BS7" s="2" t="n">
        <v>1</v>
      </c>
      <c r="BT7" s="2" t="s">
        <v>1071</v>
      </c>
      <c r="BU7" s="2" t="n">
        <v>1</v>
      </c>
      <c r="BV7" s="2" t="s">
        <v>1071</v>
      </c>
      <c r="BW7" s="2" t="n">
        <v>1</v>
      </c>
      <c r="BX7" s="2" t="s">
        <v>1071</v>
      </c>
      <c r="BY7" s="2" t="n">
        <v>1</v>
      </c>
      <c r="BZ7" s="2" t="s">
        <v>1071</v>
      </c>
      <c r="CA7" s="2" t="n">
        <v>997</v>
      </c>
      <c r="CB7" s="2" t="s">
        <v>1054</v>
      </c>
      <c r="CC7" s="2" t="n">
        <v>1</v>
      </c>
      <c r="CD7" s="2" t="s">
        <v>1053</v>
      </c>
      <c r="CE7" s="2" t="n">
        <v>1</v>
      </c>
      <c r="CF7" s="2" t="s">
        <v>1053</v>
      </c>
      <c r="CG7" s="2" t="n">
        <v>1</v>
      </c>
      <c r="CH7" s="2" t="s">
        <v>1053</v>
      </c>
      <c r="CI7" s="5" t="n">
        <v>1</v>
      </c>
      <c r="CJ7" s="5" t="n">
        <v>1</v>
      </c>
      <c r="CK7" s="5" t="n">
        <v>3.4375</v>
      </c>
      <c r="CL7" s="2" t="n">
        <v>1</v>
      </c>
      <c r="CM7" s="2" t="s">
        <v>1053</v>
      </c>
      <c r="CN7" s="2" t="n">
        <v>1</v>
      </c>
      <c r="CO7" s="2" t="s">
        <v>1053</v>
      </c>
      <c r="CP7" s="5" t="n">
        <v>1</v>
      </c>
      <c r="CQ7" s="5" t="n">
        <v>1</v>
      </c>
      <c r="CR7" s="5" t="n">
        <v>1.375</v>
      </c>
      <c r="CS7" s="2" t="n">
        <v>1</v>
      </c>
      <c r="CT7" s="2" t="s">
        <v>1053</v>
      </c>
      <c r="CU7" s="2" t="n">
        <v>1</v>
      </c>
      <c r="CV7" s="2" t="s">
        <v>1053</v>
      </c>
      <c r="CW7" s="3" t="n">
        <v>1</v>
      </c>
      <c r="CX7" s="3" t="s">
        <v>1057</v>
      </c>
      <c r="CY7" s="2" t="n">
        <v>1</v>
      </c>
      <c r="CZ7" s="2" t="s">
        <v>1053</v>
      </c>
      <c r="DA7" s="2" t="n">
        <v>1</v>
      </c>
      <c r="DB7" s="2" t="s">
        <v>1053</v>
      </c>
      <c r="DC7" s="2" t="n">
        <v>1</v>
      </c>
      <c r="DD7" s="2" t="s">
        <v>1053</v>
      </c>
      <c r="DE7" s="2" t="n">
        <v>1</v>
      </c>
      <c r="DF7" s="2" t="s">
        <v>1053</v>
      </c>
      <c r="DG7" s="2" t="n">
        <v>0</v>
      </c>
      <c r="DH7" s="2" t="s">
        <v>1056</v>
      </c>
      <c r="DI7" s="2" t="n">
        <v>0</v>
      </c>
      <c r="DJ7" s="2" t="s">
        <v>1056</v>
      </c>
      <c r="DK7" s="2" t="n">
        <v>0</v>
      </c>
      <c r="DL7" s="2" t="s">
        <v>1056</v>
      </c>
      <c r="DM7" s="2" t="n">
        <v>1</v>
      </c>
      <c r="DN7" s="2" t="s">
        <v>1053</v>
      </c>
      <c r="DO7" s="2" t="n">
        <v>0</v>
      </c>
      <c r="DP7" s="2" t="s">
        <v>1056</v>
      </c>
      <c r="DQ7" s="2" t="n">
        <v>1</v>
      </c>
      <c r="DR7" s="2" t="s">
        <v>1053</v>
      </c>
      <c r="DS7" s="2" t="n">
        <v>1</v>
      </c>
      <c r="DT7" s="2" t="s">
        <v>1053</v>
      </c>
      <c r="DU7" s="2" t="n">
        <v>0</v>
      </c>
      <c r="DV7" s="2" t="s">
        <v>1056</v>
      </c>
      <c r="DW7" s="2" t="n">
        <v>1</v>
      </c>
      <c r="DX7" s="2" t="s">
        <v>1053</v>
      </c>
      <c r="DY7" s="2" t="n">
        <v>1</v>
      </c>
      <c r="DZ7" s="2" t="s">
        <v>1053</v>
      </c>
      <c r="EA7" s="2" t="n">
        <v>1</v>
      </c>
      <c r="EB7" s="2" t="s">
        <v>1053</v>
      </c>
      <c r="EC7" s="2" t="n">
        <v>0</v>
      </c>
      <c r="ED7" s="2" t="s">
        <v>1056</v>
      </c>
      <c r="EE7" s="2" t="n">
        <v>0.625</v>
      </c>
      <c r="EF7" s="5" t="n">
        <v>0.906</v>
      </c>
      <c r="EG7" s="5" t="n">
        <v>1</v>
      </c>
      <c r="EH7" s="5" t="n">
        <v>2.75</v>
      </c>
      <c r="EI7" s="8" t="n">
        <f aca="false">AVERAGE('Core Questionnaire'!AME7,'Core Questionnaire'!ALT7,'Core Questionnaire'!ALI7,'Core Questionnaire'!ALB7,'Core Questionnaire'!AAY7,'Core Questionnaire'!AAP7,'Core Questionnaire'!ZA7,'Core Questionnaire'!HJ7,'Core Questionnaire'!FT7,'Core Questionnaire'!FL7,'Core Questionnaire'!FF7,'Core Questionnaire'!EW7,'Core Questionnaire'!EN7,'Core Questionnaire'!EG7,'Core Questionnaire'!CQ7,'Core Questionnaire'!CJ7,'Core Questionnaire'!BQ7)*100</f>
        <v>83.4058823529412</v>
      </c>
      <c r="EJ7" s="3" t="n">
        <v>0.133</v>
      </c>
      <c r="EK7" s="3" t="n">
        <v>75.19</v>
      </c>
      <c r="EL7" s="3" t="n">
        <v>2013</v>
      </c>
      <c r="EM7" s="6" t="n">
        <v>0.133</v>
      </c>
      <c r="EN7" s="6" t="n">
        <v>1</v>
      </c>
      <c r="EO7" s="6" t="n">
        <v>0.6875</v>
      </c>
      <c r="EP7" s="3" t="n">
        <v>0.967</v>
      </c>
      <c r="EQ7" s="3" t="n">
        <v>96.7</v>
      </c>
      <c r="ER7" s="3" t="n">
        <v>2008</v>
      </c>
      <c r="ES7" s="3" t="n">
        <v>0.8</v>
      </c>
      <c r="ET7" s="3" t="n">
        <v>80</v>
      </c>
      <c r="EU7" s="3" t="n">
        <v>2013</v>
      </c>
      <c r="EV7" s="6" t="n">
        <v>0.884</v>
      </c>
      <c r="EW7" s="6" t="n">
        <v>1</v>
      </c>
      <c r="EX7" s="6" t="n">
        <v>1.375</v>
      </c>
      <c r="EZ7" s="3" t="s">
        <v>1060</v>
      </c>
      <c r="FB7" s="3" t="n">
        <v>0.263</v>
      </c>
      <c r="FC7" s="3" t="n">
        <v>38</v>
      </c>
      <c r="FD7" s="3" t="n">
        <v>2014</v>
      </c>
      <c r="FE7" s="6" t="n">
        <v>0.263</v>
      </c>
      <c r="FF7" s="6" t="n">
        <v>0.5</v>
      </c>
      <c r="FG7" s="6" t="n">
        <v>1.375</v>
      </c>
      <c r="FH7" s="3" t="n">
        <v>1</v>
      </c>
      <c r="FI7" s="3" t="n">
        <v>1</v>
      </c>
      <c r="FJ7" s="3" t="n">
        <v>2012</v>
      </c>
      <c r="FK7" s="6" t="n">
        <v>1</v>
      </c>
      <c r="FL7" s="6" t="n">
        <v>1</v>
      </c>
      <c r="FM7" s="6" t="n">
        <v>0.6875</v>
      </c>
      <c r="FN7" s="2" t="n">
        <v>1</v>
      </c>
      <c r="FO7" s="2" t="s">
        <v>1058</v>
      </c>
      <c r="FP7" s="3" t="n">
        <v>0.961</v>
      </c>
      <c r="FQ7" s="3" t="n">
        <v>3.9</v>
      </c>
      <c r="FR7" s="3" t="n">
        <v>2013</v>
      </c>
      <c r="FS7" s="6" t="n">
        <v>0.981</v>
      </c>
      <c r="FT7" s="6" t="n">
        <v>1</v>
      </c>
      <c r="FU7" s="6" t="n">
        <v>1.375</v>
      </c>
      <c r="FV7" s="2" t="n">
        <v>1</v>
      </c>
      <c r="FW7" s="2" t="s">
        <v>1053</v>
      </c>
      <c r="FX7" s="2" t="n">
        <v>1</v>
      </c>
      <c r="FY7" s="2" t="s">
        <v>1053</v>
      </c>
      <c r="FZ7" s="2" t="n">
        <v>1</v>
      </c>
      <c r="GA7" s="2" t="s">
        <v>1053</v>
      </c>
      <c r="GB7" s="2" t="n">
        <v>1</v>
      </c>
      <c r="GC7" s="2" t="s">
        <v>1053</v>
      </c>
      <c r="GD7" s="2" t="n">
        <v>1</v>
      </c>
      <c r="GE7" s="2" t="s">
        <v>1053</v>
      </c>
      <c r="GF7" s="2" t="n">
        <v>1</v>
      </c>
      <c r="GG7" s="2" t="s">
        <v>1053</v>
      </c>
      <c r="GH7" s="2" t="n">
        <v>1</v>
      </c>
      <c r="GI7" s="2" t="s">
        <v>1053</v>
      </c>
      <c r="GJ7" s="2" t="n">
        <v>1</v>
      </c>
      <c r="GK7" s="2" t="s">
        <v>1053</v>
      </c>
      <c r="GL7" s="2" t="n">
        <v>1</v>
      </c>
      <c r="GM7" s="2" t="s">
        <v>1053</v>
      </c>
      <c r="GN7" s="2" t="n">
        <v>1</v>
      </c>
      <c r="GO7" s="2" t="s">
        <v>1053</v>
      </c>
      <c r="GP7" s="2" t="n">
        <v>1</v>
      </c>
      <c r="GQ7" s="2" t="s">
        <v>1053</v>
      </c>
      <c r="GR7" s="2" t="n">
        <v>1</v>
      </c>
      <c r="GS7" s="2" t="s">
        <v>1053</v>
      </c>
      <c r="GT7" s="2" t="n">
        <v>1</v>
      </c>
      <c r="GU7" s="2" t="s">
        <v>1053</v>
      </c>
      <c r="GV7" s="2" t="n">
        <v>1</v>
      </c>
      <c r="GW7" s="2" t="s">
        <v>1053</v>
      </c>
      <c r="GX7" s="2" t="n">
        <v>1</v>
      </c>
      <c r="GY7" s="2" t="s">
        <v>1053</v>
      </c>
      <c r="GZ7" s="2" t="n">
        <v>1</v>
      </c>
      <c r="HA7" s="2" t="s">
        <v>1053</v>
      </c>
      <c r="HB7" s="2" t="n">
        <v>1</v>
      </c>
      <c r="HC7" s="2" t="n">
        <v>1</v>
      </c>
      <c r="HD7" s="2" t="s">
        <v>1053</v>
      </c>
      <c r="HE7" s="3" t="n">
        <v>0.66</v>
      </c>
      <c r="HF7" s="3" t="s">
        <v>1073</v>
      </c>
      <c r="HG7" s="3" t="n">
        <v>1</v>
      </c>
      <c r="HH7" s="3" t="s">
        <v>1053</v>
      </c>
      <c r="HI7" s="6" t="n">
        <v>0.915</v>
      </c>
      <c r="HJ7" s="6" t="n">
        <v>1</v>
      </c>
      <c r="HK7" s="6" t="n">
        <v>2.75</v>
      </c>
      <c r="HL7" s="3" t="n">
        <v>1.07</v>
      </c>
      <c r="HM7" s="3" t="n">
        <v>107</v>
      </c>
      <c r="HO7" s="3" t="s">
        <v>1060</v>
      </c>
      <c r="HQ7" s="3" t="s">
        <v>1060</v>
      </c>
      <c r="HS7" s="3" t="s">
        <v>1060</v>
      </c>
      <c r="HU7" s="3" t="s">
        <v>1060</v>
      </c>
      <c r="HW7" s="3" t="s">
        <v>1060</v>
      </c>
      <c r="HY7" s="3" t="s">
        <v>1060</v>
      </c>
      <c r="IA7" s="3" t="s">
        <v>1060</v>
      </c>
      <c r="IC7" s="3" t="s">
        <v>1060</v>
      </c>
      <c r="IE7" s="3" t="s">
        <v>1060</v>
      </c>
      <c r="IG7" s="3" t="s">
        <v>1060</v>
      </c>
      <c r="IH7" s="3" t="s">
        <v>1060</v>
      </c>
      <c r="IJ7" s="3" t="s">
        <v>1060</v>
      </c>
      <c r="IL7" s="3" t="s">
        <v>1060</v>
      </c>
      <c r="IN7" s="3" t="s">
        <v>1060</v>
      </c>
      <c r="IP7" s="3" t="s">
        <v>1060</v>
      </c>
      <c r="IR7" s="3" t="n">
        <v>0.853</v>
      </c>
      <c r="IS7" s="3" t="n">
        <v>85.3</v>
      </c>
      <c r="IU7" s="3" t="s">
        <v>1060</v>
      </c>
      <c r="IW7" s="3" t="s">
        <v>1060</v>
      </c>
      <c r="IY7" s="3" t="s">
        <v>1060</v>
      </c>
      <c r="JA7" s="3" t="s">
        <v>1060</v>
      </c>
      <c r="JC7" s="3" t="s">
        <v>1060</v>
      </c>
      <c r="JE7" s="3" t="s">
        <v>1060</v>
      </c>
      <c r="JG7" s="3" t="s">
        <v>1060</v>
      </c>
      <c r="JI7" s="3" t="s">
        <v>1060</v>
      </c>
      <c r="JK7" s="3" t="s">
        <v>1060</v>
      </c>
      <c r="JM7" s="3" t="s">
        <v>1060</v>
      </c>
      <c r="JN7" s="3" t="s">
        <v>1060</v>
      </c>
      <c r="JP7" s="3" t="s">
        <v>1060</v>
      </c>
      <c r="JR7" s="3" t="s">
        <v>1060</v>
      </c>
      <c r="JT7" s="3" t="s">
        <v>1060</v>
      </c>
      <c r="JV7" s="3" t="s">
        <v>1060</v>
      </c>
      <c r="JX7" s="3" t="n">
        <v>0.007</v>
      </c>
      <c r="JY7" s="3" t="n">
        <v>0.7</v>
      </c>
      <c r="KA7" s="3" t="s">
        <v>1060</v>
      </c>
      <c r="KC7" s="3" t="s">
        <v>1060</v>
      </c>
      <c r="KE7" s="3" t="s">
        <v>1060</v>
      </c>
      <c r="KG7" s="3" t="s">
        <v>1060</v>
      </c>
      <c r="KI7" s="3" t="s">
        <v>1060</v>
      </c>
      <c r="KK7" s="3" t="s">
        <v>1060</v>
      </c>
      <c r="KM7" s="3" t="s">
        <v>1060</v>
      </c>
      <c r="KO7" s="3" t="s">
        <v>1060</v>
      </c>
      <c r="KQ7" s="3" t="s">
        <v>1060</v>
      </c>
      <c r="KS7" s="3" t="s">
        <v>1060</v>
      </c>
      <c r="KT7" s="3" t="s">
        <v>1060</v>
      </c>
      <c r="KV7" s="3" t="s">
        <v>1060</v>
      </c>
      <c r="KX7" s="3" t="s">
        <v>1060</v>
      </c>
      <c r="KZ7" s="3" t="s">
        <v>1060</v>
      </c>
      <c r="LB7" s="3" t="s">
        <v>1060</v>
      </c>
      <c r="LD7" s="3" t="n">
        <v>0.34</v>
      </c>
      <c r="LE7" s="3" t="n">
        <v>34</v>
      </c>
      <c r="LG7" s="3" t="s">
        <v>1060</v>
      </c>
      <c r="LI7" s="3" t="s">
        <v>1060</v>
      </c>
      <c r="LK7" s="3" t="s">
        <v>1060</v>
      </c>
      <c r="LM7" s="3" t="s">
        <v>1060</v>
      </c>
      <c r="LO7" s="3" t="s">
        <v>1060</v>
      </c>
      <c r="LQ7" s="3" t="s">
        <v>1060</v>
      </c>
      <c r="LS7" s="3" t="s">
        <v>1060</v>
      </c>
      <c r="LU7" s="3" t="s">
        <v>1060</v>
      </c>
      <c r="LW7" s="3" t="s">
        <v>1060</v>
      </c>
      <c r="LY7" s="3" t="s">
        <v>1060</v>
      </c>
      <c r="LZ7" s="3" t="s">
        <v>1060</v>
      </c>
      <c r="MB7" s="3" t="s">
        <v>1060</v>
      </c>
      <c r="MD7" s="3" t="s">
        <v>1060</v>
      </c>
      <c r="MF7" s="3" t="s">
        <v>1060</v>
      </c>
      <c r="MH7" s="3" t="s">
        <v>1060</v>
      </c>
      <c r="MJ7" s="3" t="n">
        <v>0.091</v>
      </c>
      <c r="MK7" s="3" t="n">
        <v>2013</v>
      </c>
      <c r="ML7" s="3" t="n">
        <v>0.945</v>
      </c>
      <c r="MM7" s="3" t="n">
        <v>94.5</v>
      </c>
      <c r="MO7" s="3" t="s">
        <v>1060</v>
      </c>
      <c r="MQ7" s="3" t="s">
        <v>1060</v>
      </c>
      <c r="MS7" s="3" t="s">
        <v>1060</v>
      </c>
      <c r="MU7" s="3" t="s">
        <v>1060</v>
      </c>
      <c r="MW7" s="3" t="s">
        <v>1060</v>
      </c>
      <c r="MY7" s="3" t="s">
        <v>1060</v>
      </c>
      <c r="NA7" s="3" t="s">
        <v>1060</v>
      </c>
      <c r="NC7" s="3" t="s">
        <v>1060</v>
      </c>
      <c r="NE7" s="3" t="s">
        <v>1060</v>
      </c>
      <c r="NG7" s="3" t="s">
        <v>1060</v>
      </c>
      <c r="NH7" s="3" t="s">
        <v>1060</v>
      </c>
      <c r="NJ7" s="3" t="s">
        <v>1060</v>
      </c>
      <c r="NL7" s="3" t="s">
        <v>1060</v>
      </c>
      <c r="NN7" s="3" t="s">
        <v>1060</v>
      </c>
      <c r="NP7" s="3" t="s">
        <v>1060</v>
      </c>
      <c r="NR7" s="3" t="n">
        <v>0.862</v>
      </c>
      <c r="NS7" s="3" t="n">
        <v>86.2</v>
      </c>
      <c r="NU7" s="3" t="s">
        <v>1060</v>
      </c>
      <c r="NW7" s="3" t="s">
        <v>1060</v>
      </c>
      <c r="NY7" s="3" t="s">
        <v>1060</v>
      </c>
      <c r="OA7" s="3" t="s">
        <v>1060</v>
      </c>
      <c r="OC7" s="3" t="s">
        <v>1060</v>
      </c>
      <c r="OE7" s="3" t="s">
        <v>1060</v>
      </c>
      <c r="OG7" s="3" t="s">
        <v>1060</v>
      </c>
      <c r="OI7" s="3" t="s">
        <v>1060</v>
      </c>
      <c r="OK7" s="3" t="s">
        <v>1060</v>
      </c>
      <c r="OM7" s="3" t="s">
        <v>1060</v>
      </c>
      <c r="ON7" s="3" t="s">
        <v>1060</v>
      </c>
      <c r="OP7" s="3" t="s">
        <v>1060</v>
      </c>
      <c r="OR7" s="3" t="s">
        <v>1060</v>
      </c>
      <c r="OT7" s="3" t="s">
        <v>1060</v>
      </c>
      <c r="OV7" s="3" t="s">
        <v>1060</v>
      </c>
      <c r="OX7" s="3" t="n">
        <v>0.091</v>
      </c>
      <c r="OY7" s="3" t="n">
        <v>2014</v>
      </c>
      <c r="OZ7" s="3" t="n">
        <v>0.9185</v>
      </c>
      <c r="PA7" s="3" t="n">
        <v>8.15</v>
      </c>
      <c r="PB7" s="3" t="n">
        <v>2014</v>
      </c>
      <c r="PC7" s="3" t="n">
        <v>0.79</v>
      </c>
      <c r="PD7" s="3" t="n">
        <v>79</v>
      </c>
      <c r="PF7" s="3" t="s">
        <v>1060</v>
      </c>
      <c r="PH7" s="3" t="s">
        <v>1060</v>
      </c>
      <c r="PJ7" s="3" t="s">
        <v>1060</v>
      </c>
      <c r="PL7" s="3" t="s">
        <v>1060</v>
      </c>
      <c r="PN7" s="3" t="s">
        <v>1060</v>
      </c>
      <c r="PP7" s="3" t="s">
        <v>1060</v>
      </c>
      <c r="PR7" s="3" t="s">
        <v>1060</v>
      </c>
      <c r="PT7" s="3" t="s">
        <v>1060</v>
      </c>
      <c r="PV7" s="3" t="s">
        <v>1060</v>
      </c>
      <c r="PX7" s="3" t="s">
        <v>1060</v>
      </c>
      <c r="PY7" s="3" t="s">
        <v>1060</v>
      </c>
      <c r="QA7" s="3" t="s">
        <v>1060</v>
      </c>
      <c r="QC7" s="3" t="s">
        <v>1060</v>
      </c>
      <c r="QE7" s="3" t="s">
        <v>1060</v>
      </c>
      <c r="QG7" s="3" t="s">
        <v>1060</v>
      </c>
      <c r="QI7" s="3" t="n">
        <v>0.75</v>
      </c>
      <c r="QJ7" s="3" t="n">
        <v>75</v>
      </c>
      <c r="QL7" s="3" t="s">
        <v>1060</v>
      </c>
      <c r="QN7" s="3" t="s">
        <v>1060</v>
      </c>
      <c r="QP7" s="3" t="s">
        <v>1060</v>
      </c>
      <c r="QR7" s="3" t="s">
        <v>1060</v>
      </c>
      <c r="QT7" s="3" t="s">
        <v>1060</v>
      </c>
      <c r="QV7" s="3" t="s">
        <v>1060</v>
      </c>
      <c r="QX7" s="3" t="s">
        <v>1060</v>
      </c>
      <c r="QZ7" s="3" t="s">
        <v>1060</v>
      </c>
      <c r="RB7" s="3" t="s">
        <v>1060</v>
      </c>
      <c r="RD7" s="3" t="s">
        <v>1060</v>
      </c>
      <c r="RE7" s="3" t="s">
        <v>1060</v>
      </c>
      <c r="RG7" s="3" t="s">
        <v>1060</v>
      </c>
      <c r="RI7" s="3" t="s">
        <v>1060</v>
      </c>
      <c r="RK7" s="3" t="s">
        <v>1060</v>
      </c>
      <c r="RM7" s="3" t="s">
        <v>1060</v>
      </c>
      <c r="RO7" s="3" t="n">
        <v>0.91</v>
      </c>
      <c r="RP7" s="3" t="n">
        <v>91</v>
      </c>
      <c r="RR7" s="3" t="s">
        <v>1060</v>
      </c>
      <c r="RT7" s="3" t="s">
        <v>1060</v>
      </c>
      <c r="RV7" s="3" t="s">
        <v>1060</v>
      </c>
      <c r="RX7" s="3" t="s">
        <v>1060</v>
      </c>
      <c r="RZ7" s="3" t="s">
        <v>1060</v>
      </c>
      <c r="SB7" s="3" t="s">
        <v>1060</v>
      </c>
      <c r="SD7" s="3" t="s">
        <v>1060</v>
      </c>
      <c r="SF7" s="3" t="s">
        <v>1060</v>
      </c>
      <c r="SH7" s="3" t="s">
        <v>1060</v>
      </c>
      <c r="SJ7" s="3" t="s">
        <v>1060</v>
      </c>
      <c r="SK7" s="3" t="s">
        <v>1060</v>
      </c>
      <c r="SM7" s="3" t="s">
        <v>1060</v>
      </c>
      <c r="SO7" s="3" t="s">
        <v>1060</v>
      </c>
      <c r="SQ7" s="3" t="s">
        <v>1060</v>
      </c>
      <c r="SS7" s="3" t="s">
        <v>1060</v>
      </c>
      <c r="SU7" s="3" t="n">
        <v>0.5675</v>
      </c>
      <c r="SV7" s="3" t="n">
        <v>56.75</v>
      </c>
      <c r="SX7" s="3" t="s">
        <v>1060</v>
      </c>
      <c r="SZ7" s="3" t="s">
        <v>1060</v>
      </c>
      <c r="TB7" s="3" t="s">
        <v>1060</v>
      </c>
      <c r="TD7" s="3" t="s">
        <v>1060</v>
      </c>
      <c r="TF7" s="3" t="s">
        <v>1060</v>
      </c>
      <c r="TH7" s="3" t="s">
        <v>1060</v>
      </c>
      <c r="TJ7" s="3" t="s">
        <v>1060</v>
      </c>
      <c r="TL7" s="3" t="s">
        <v>1060</v>
      </c>
      <c r="TN7" s="3" t="s">
        <v>1060</v>
      </c>
      <c r="TP7" s="3" t="s">
        <v>1060</v>
      </c>
      <c r="TQ7" s="3" t="s">
        <v>1060</v>
      </c>
      <c r="TS7" s="3" t="s">
        <v>1060</v>
      </c>
      <c r="TU7" s="3" t="s">
        <v>1060</v>
      </c>
      <c r="TW7" s="3" t="s">
        <v>1060</v>
      </c>
      <c r="TY7" s="3" t="s">
        <v>1060</v>
      </c>
      <c r="UB7" s="3" t="s">
        <v>1060</v>
      </c>
      <c r="UD7" s="3" t="s">
        <v>1060</v>
      </c>
      <c r="UF7" s="3" t="s">
        <v>1060</v>
      </c>
      <c r="UH7" s="3" t="s">
        <v>1060</v>
      </c>
      <c r="UJ7" s="3" t="s">
        <v>1060</v>
      </c>
      <c r="UL7" s="3" t="s">
        <v>1060</v>
      </c>
      <c r="UN7" s="3" t="s">
        <v>1060</v>
      </c>
      <c r="UP7" s="3" t="s">
        <v>1060</v>
      </c>
      <c r="UR7" s="3" t="s">
        <v>1060</v>
      </c>
      <c r="UT7" s="3" t="s">
        <v>1060</v>
      </c>
      <c r="UV7" s="3" t="s">
        <v>1060</v>
      </c>
      <c r="UW7" s="3" t="s">
        <v>1060</v>
      </c>
      <c r="UY7" s="3" t="s">
        <v>1060</v>
      </c>
      <c r="VA7" s="3" t="s">
        <v>1060</v>
      </c>
      <c r="VC7" s="3" t="s">
        <v>1060</v>
      </c>
      <c r="VE7" s="3" t="s">
        <v>1060</v>
      </c>
      <c r="VH7" s="3" t="s">
        <v>1060</v>
      </c>
      <c r="VJ7" s="3" t="s">
        <v>1060</v>
      </c>
      <c r="VL7" s="3" t="s">
        <v>1060</v>
      </c>
      <c r="VN7" s="3" t="s">
        <v>1060</v>
      </c>
      <c r="VP7" s="3" t="s">
        <v>1060</v>
      </c>
      <c r="VR7" s="3" t="s">
        <v>1060</v>
      </c>
      <c r="VT7" s="3" t="s">
        <v>1060</v>
      </c>
      <c r="VV7" s="3" t="s">
        <v>1060</v>
      </c>
      <c r="VX7" s="3" t="s">
        <v>1060</v>
      </c>
      <c r="VZ7" s="3" t="s">
        <v>1060</v>
      </c>
      <c r="WB7" s="3" t="s">
        <v>1060</v>
      </c>
      <c r="WC7" s="3" t="s">
        <v>1060</v>
      </c>
      <c r="WE7" s="3" t="s">
        <v>1060</v>
      </c>
      <c r="WG7" s="3" t="s">
        <v>1060</v>
      </c>
      <c r="WI7" s="3" t="s">
        <v>1060</v>
      </c>
      <c r="WK7" s="3" t="s">
        <v>1060</v>
      </c>
      <c r="WO7" s="3" t="s">
        <v>1060</v>
      </c>
      <c r="WQ7" s="3" t="s">
        <v>1060</v>
      </c>
      <c r="WS7" s="3" t="s">
        <v>1060</v>
      </c>
      <c r="WU7" s="3" t="s">
        <v>1060</v>
      </c>
      <c r="WW7" s="3" t="s">
        <v>1060</v>
      </c>
      <c r="WY7" s="3" t="s">
        <v>1060</v>
      </c>
      <c r="XA7" s="3" t="s">
        <v>1060</v>
      </c>
      <c r="XC7" s="3" t="s">
        <v>1060</v>
      </c>
      <c r="XE7" s="3" t="s">
        <v>1060</v>
      </c>
      <c r="XG7" s="3" t="s">
        <v>1060</v>
      </c>
      <c r="XH7" s="3" t="s">
        <v>1060</v>
      </c>
      <c r="XJ7" s="3" t="s">
        <v>1060</v>
      </c>
      <c r="XL7" s="3" t="s">
        <v>1060</v>
      </c>
      <c r="XN7" s="3" t="s">
        <v>1060</v>
      </c>
      <c r="XP7" s="3" t="s">
        <v>1060</v>
      </c>
      <c r="XS7" s="3" t="s">
        <v>1060</v>
      </c>
      <c r="XU7" s="3" t="s">
        <v>1060</v>
      </c>
      <c r="XW7" s="3" t="s">
        <v>1060</v>
      </c>
      <c r="XY7" s="3" t="s">
        <v>1060</v>
      </c>
      <c r="YA7" s="3" t="s">
        <v>1060</v>
      </c>
      <c r="YC7" s="3" t="s">
        <v>1060</v>
      </c>
      <c r="YE7" s="3" t="s">
        <v>1060</v>
      </c>
      <c r="YG7" s="3" t="s">
        <v>1060</v>
      </c>
      <c r="YI7" s="3" t="s">
        <v>1060</v>
      </c>
      <c r="YK7" s="3" t="s">
        <v>1060</v>
      </c>
      <c r="YM7" s="3" t="s">
        <v>1060</v>
      </c>
      <c r="YN7" s="3" t="s">
        <v>1060</v>
      </c>
      <c r="YP7" s="3" t="s">
        <v>1060</v>
      </c>
      <c r="YR7" s="3" t="s">
        <v>1060</v>
      </c>
      <c r="YT7" s="3" t="s">
        <v>1060</v>
      </c>
      <c r="YV7" s="3" t="s">
        <v>1060</v>
      </c>
      <c r="YX7" s="3" t="n">
        <v>0.045</v>
      </c>
      <c r="YY7" s="3" t="n">
        <v>2014</v>
      </c>
      <c r="YZ7" s="6" t="n">
        <v>0.931</v>
      </c>
      <c r="ZA7" s="6" t="n">
        <v>0.038</v>
      </c>
      <c r="ZB7" s="6" t="n">
        <v>2.75</v>
      </c>
      <c r="ZC7" s="2" t="n">
        <v>1</v>
      </c>
      <c r="ZD7" s="2" t="s">
        <v>1053</v>
      </c>
      <c r="ZE7" s="2" t="n">
        <v>1</v>
      </c>
      <c r="ZF7" s="2" t="s">
        <v>1053</v>
      </c>
      <c r="ZG7" s="2" t="n">
        <v>1</v>
      </c>
      <c r="ZH7" s="2" t="s">
        <v>1053</v>
      </c>
      <c r="ZI7" s="2" t="n">
        <v>1</v>
      </c>
      <c r="ZJ7" s="2" t="s">
        <v>1053</v>
      </c>
      <c r="ZK7" s="2" t="n">
        <v>1</v>
      </c>
      <c r="ZL7" s="2" t="s">
        <v>1053</v>
      </c>
      <c r="ZM7" s="3" t="n">
        <v>1</v>
      </c>
      <c r="ZN7" s="3" t="s">
        <v>1053</v>
      </c>
      <c r="ZO7" s="3" t="n">
        <v>1</v>
      </c>
      <c r="ZP7" s="3" t="s">
        <v>1053</v>
      </c>
      <c r="ZQ7" s="3" t="n">
        <v>1</v>
      </c>
      <c r="ZR7" s="3" t="s">
        <v>1053</v>
      </c>
      <c r="ZS7" s="3" t="n">
        <v>1</v>
      </c>
      <c r="ZT7" s="3" t="s">
        <v>1053</v>
      </c>
      <c r="ZU7" s="3" t="n">
        <v>1</v>
      </c>
      <c r="ZV7" s="3" t="s">
        <v>1053</v>
      </c>
      <c r="ZW7" s="3" t="n">
        <v>1</v>
      </c>
      <c r="ZX7" s="3" t="s">
        <v>1053</v>
      </c>
      <c r="ZY7" s="3" t="n">
        <v>1</v>
      </c>
      <c r="ZZ7" s="3" t="s">
        <v>1053</v>
      </c>
      <c r="AAA7" s="3" t="n">
        <v>1</v>
      </c>
      <c r="AAB7" s="3" t="s">
        <v>1053</v>
      </c>
      <c r="AAC7" s="3" t="n">
        <v>1</v>
      </c>
      <c r="AAD7" s="3" t="s">
        <v>1053</v>
      </c>
      <c r="AAE7" s="3" t="n">
        <v>1</v>
      </c>
      <c r="AAF7" s="3" t="s">
        <v>1053</v>
      </c>
      <c r="AAG7" s="2" t="n">
        <v>1</v>
      </c>
      <c r="AAH7" s="2" t="s">
        <v>1053</v>
      </c>
      <c r="AAI7" s="3" t="n">
        <v>1</v>
      </c>
      <c r="AAJ7" s="3" t="s">
        <v>1053</v>
      </c>
      <c r="AAK7" s="3" t="n">
        <v>1</v>
      </c>
      <c r="AAL7" s="3" t="s">
        <v>1053</v>
      </c>
      <c r="AAM7" s="3" t="n">
        <v>1</v>
      </c>
      <c r="AAN7" s="3" t="s">
        <v>1053</v>
      </c>
      <c r="AAO7" s="6" t="n">
        <v>1</v>
      </c>
      <c r="AAP7" s="6" t="n">
        <v>1</v>
      </c>
      <c r="AAQ7" s="6" t="n">
        <v>3.4375</v>
      </c>
      <c r="AAR7" s="2" t="n">
        <v>1</v>
      </c>
      <c r="AAS7" s="2" t="s">
        <v>1053</v>
      </c>
      <c r="AAT7" s="2" t="n">
        <v>1</v>
      </c>
      <c r="AAU7" s="2" t="s">
        <v>1053</v>
      </c>
      <c r="AAV7" s="3" t="n">
        <v>0.33</v>
      </c>
      <c r="AAW7" s="3" t="s">
        <v>1063</v>
      </c>
      <c r="AAX7" s="6" t="n">
        <v>0.777</v>
      </c>
      <c r="AAY7" s="6" t="n">
        <v>1</v>
      </c>
      <c r="AAZ7" s="6" t="n">
        <v>2.0625</v>
      </c>
      <c r="ABA7" s="4" t="n">
        <v>0.7</v>
      </c>
      <c r="ABB7" s="4" t="n">
        <v>70</v>
      </c>
      <c r="ABC7" s="4" t="n">
        <v>0.672</v>
      </c>
      <c r="ABD7" s="4" t="n">
        <v>67.2</v>
      </c>
      <c r="ABE7" s="4" t="n">
        <v>0.706</v>
      </c>
      <c r="ABF7" s="4" t="n">
        <v>70.6</v>
      </c>
      <c r="ABH7" s="4" t="s">
        <v>1060</v>
      </c>
      <c r="ABJ7" s="4" t="s">
        <v>1060</v>
      </c>
      <c r="ABL7" s="4" t="s">
        <v>1060</v>
      </c>
      <c r="ABN7" s="4" t="s">
        <v>1060</v>
      </c>
      <c r="ABP7" s="4" t="s">
        <v>1060</v>
      </c>
      <c r="ABR7" s="4" t="s">
        <v>1060</v>
      </c>
      <c r="ABT7" s="4" t="s">
        <v>1060</v>
      </c>
      <c r="ABV7" s="4" t="s">
        <v>1060</v>
      </c>
      <c r="ABW7" s="4" t="n">
        <v>0.952</v>
      </c>
      <c r="ABX7" s="4" t="s">
        <v>1062</v>
      </c>
      <c r="ABY7" s="4" t="s">
        <v>1060</v>
      </c>
      <c r="ACA7" s="4" t="s">
        <v>1060</v>
      </c>
      <c r="ACC7" s="4" t="s">
        <v>1060</v>
      </c>
      <c r="ACE7" s="4" t="s">
        <v>1060</v>
      </c>
      <c r="ACG7" s="4" t="n">
        <v>0.6712</v>
      </c>
      <c r="ACH7" s="4" t="n">
        <v>67.12</v>
      </c>
      <c r="ACJ7" s="4" t="s">
        <v>1060</v>
      </c>
      <c r="ACL7" s="4" t="s">
        <v>1060</v>
      </c>
      <c r="ACN7" s="4" t="s">
        <v>1060</v>
      </c>
      <c r="ACP7" s="4" t="s">
        <v>1060</v>
      </c>
      <c r="ACR7" s="4" t="s">
        <v>1060</v>
      </c>
      <c r="ACT7" s="4" t="s">
        <v>1060</v>
      </c>
      <c r="ACV7" s="4" t="s">
        <v>1060</v>
      </c>
      <c r="ACX7" s="4" t="s">
        <v>1060</v>
      </c>
      <c r="ACZ7" s="4" t="s">
        <v>1060</v>
      </c>
      <c r="ADB7" s="4" t="s">
        <v>1060</v>
      </c>
      <c r="ADC7" s="4" t="s">
        <v>1060</v>
      </c>
      <c r="ADE7" s="4" t="s">
        <v>1060</v>
      </c>
      <c r="ADG7" s="4" t="s">
        <v>1060</v>
      </c>
      <c r="ADI7" s="4" t="s">
        <v>1060</v>
      </c>
      <c r="ADK7" s="4" t="s">
        <v>1060</v>
      </c>
      <c r="ADM7" s="4" t="n">
        <v>0.6903</v>
      </c>
      <c r="ADN7" s="4" t="n">
        <v>69.03</v>
      </c>
      <c r="ADP7" s="4" t="s">
        <v>1060</v>
      </c>
      <c r="ADR7" s="4" t="s">
        <v>1060</v>
      </c>
      <c r="ADT7" s="4" t="s">
        <v>1060</v>
      </c>
      <c r="ADV7" s="4" t="s">
        <v>1060</v>
      </c>
      <c r="ADX7" s="4" t="s">
        <v>1060</v>
      </c>
      <c r="ADZ7" s="4" t="s">
        <v>1060</v>
      </c>
      <c r="AEB7" s="4" t="s">
        <v>1060</v>
      </c>
      <c r="AED7" s="4" t="s">
        <v>1060</v>
      </c>
      <c r="AEF7" s="4" t="s">
        <v>1060</v>
      </c>
      <c r="AEH7" s="4" t="s">
        <v>1060</v>
      </c>
      <c r="AEI7" s="4" t="s">
        <v>1060</v>
      </c>
      <c r="AEK7" s="4" t="s">
        <v>1060</v>
      </c>
      <c r="AEM7" s="4" t="s">
        <v>1060</v>
      </c>
      <c r="AEO7" s="4" t="s">
        <v>1060</v>
      </c>
      <c r="AEQ7" s="4" t="s">
        <v>1060</v>
      </c>
      <c r="AES7" s="4" t="n">
        <v>0.54</v>
      </c>
      <c r="AET7" s="4" t="n">
        <v>54</v>
      </c>
      <c r="AEU7" s="4" t="n">
        <v>0.49</v>
      </c>
      <c r="AEV7" s="4" t="n">
        <v>49</v>
      </c>
      <c r="AEW7" s="4" t="n">
        <v>0.535</v>
      </c>
      <c r="AEX7" s="4" t="n">
        <v>53.5</v>
      </c>
      <c r="AEZ7" s="4" t="s">
        <v>1060</v>
      </c>
      <c r="AFB7" s="4" t="s">
        <v>1060</v>
      </c>
      <c r="AFD7" s="4" t="s">
        <v>1060</v>
      </c>
      <c r="AFF7" s="4" t="s">
        <v>1060</v>
      </c>
      <c r="AFH7" s="4" t="s">
        <v>1060</v>
      </c>
      <c r="AFJ7" s="4" t="s">
        <v>1060</v>
      </c>
      <c r="AFL7" s="4" t="s">
        <v>1060</v>
      </c>
      <c r="AFN7" s="4" t="s">
        <v>1060</v>
      </c>
      <c r="AFO7" s="4" t="n">
        <v>0.916</v>
      </c>
      <c r="AFP7" s="4" t="s">
        <v>1062</v>
      </c>
      <c r="AFQ7" s="4" t="s">
        <v>1060</v>
      </c>
      <c r="AFS7" s="4" t="s">
        <v>1060</v>
      </c>
      <c r="AFU7" s="4" t="s">
        <v>1060</v>
      </c>
      <c r="AFW7" s="4" t="s">
        <v>1060</v>
      </c>
      <c r="AFY7" s="4" t="n">
        <v>0.5399</v>
      </c>
      <c r="AFZ7" s="4" t="n">
        <v>53.99</v>
      </c>
      <c r="AGB7" s="4" t="s">
        <v>1060</v>
      </c>
      <c r="AGD7" s="4" t="s">
        <v>1060</v>
      </c>
      <c r="AGF7" s="4" t="s">
        <v>1060</v>
      </c>
      <c r="AGH7" s="4" t="s">
        <v>1060</v>
      </c>
      <c r="AGJ7" s="4" t="s">
        <v>1060</v>
      </c>
      <c r="AGL7" s="4" t="s">
        <v>1060</v>
      </c>
      <c r="AGN7" s="4" t="s">
        <v>1060</v>
      </c>
      <c r="AGP7" s="4" t="s">
        <v>1060</v>
      </c>
      <c r="AGR7" s="4" t="s">
        <v>1060</v>
      </c>
      <c r="AGT7" s="4" t="s">
        <v>1060</v>
      </c>
      <c r="AGU7" s="4" t="s">
        <v>1060</v>
      </c>
      <c r="AGW7" s="4" t="s">
        <v>1060</v>
      </c>
      <c r="AGY7" s="4" t="s">
        <v>1060</v>
      </c>
      <c r="AHA7" s="4" t="s">
        <v>1060</v>
      </c>
      <c r="AHC7" s="4" t="s">
        <v>1060</v>
      </c>
      <c r="AHE7" s="4" t="n">
        <v>0.4683</v>
      </c>
      <c r="AHF7" s="4" t="n">
        <v>46.83</v>
      </c>
      <c r="AHH7" s="4" t="s">
        <v>1060</v>
      </c>
      <c r="AHJ7" s="4" t="s">
        <v>1060</v>
      </c>
      <c r="AHL7" s="4" t="s">
        <v>1060</v>
      </c>
      <c r="AHN7" s="4" t="s">
        <v>1060</v>
      </c>
      <c r="AHP7" s="4" t="s">
        <v>1060</v>
      </c>
      <c r="AHR7" s="4" t="s">
        <v>1060</v>
      </c>
      <c r="AHT7" s="4" t="s">
        <v>1060</v>
      </c>
      <c r="AHV7" s="4" t="s">
        <v>1060</v>
      </c>
      <c r="AHX7" s="4" t="s">
        <v>1060</v>
      </c>
      <c r="AHZ7" s="4" t="s">
        <v>1060</v>
      </c>
      <c r="AIA7" s="4" t="s">
        <v>1060</v>
      </c>
      <c r="AIC7" s="4" t="s">
        <v>1060</v>
      </c>
      <c r="AIE7" s="4" t="s">
        <v>1060</v>
      </c>
      <c r="AIG7" s="4" t="s">
        <v>1060</v>
      </c>
      <c r="AII7" s="4" t="s">
        <v>1060</v>
      </c>
      <c r="AIK7" s="4" t="n">
        <v>0.152</v>
      </c>
      <c r="AIL7" s="4" t="n">
        <v>2013</v>
      </c>
      <c r="AIM7" s="4" t="n">
        <v>0.9775</v>
      </c>
      <c r="AIN7" s="4" t="n">
        <v>97.75</v>
      </c>
      <c r="AIO7" s="4" t="n">
        <v>0.9702</v>
      </c>
      <c r="AIP7" s="4" t="n">
        <v>97.02</v>
      </c>
      <c r="AIQ7" s="4" t="n">
        <v>0.9849</v>
      </c>
      <c r="AIR7" s="4" t="n">
        <v>98.49</v>
      </c>
      <c r="AIT7" s="4" t="s">
        <v>1060</v>
      </c>
      <c r="AIV7" s="4" t="s">
        <v>1060</v>
      </c>
      <c r="AIX7" s="4" t="s">
        <v>1060</v>
      </c>
      <c r="AIZ7" s="4" t="s">
        <v>1060</v>
      </c>
      <c r="AJB7" s="4" t="s">
        <v>1060</v>
      </c>
      <c r="AJD7" s="4" t="s">
        <v>1060</v>
      </c>
      <c r="AJF7" s="4" t="s">
        <v>1060</v>
      </c>
      <c r="AJH7" s="4" t="s">
        <v>1060</v>
      </c>
      <c r="AJI7" s="4" t="n">
        <v>0.985</v>
      </c>
      <c r="AJJ7" s="4" t="s">
        <v>1062</v>
      </c>
      <c r="AJK7" s="4" t="s">
        <v>1060</v>
      </c>
      <c r="AJM7" s="4" t="s">
        <v>1060</v>
      </c>
      <c r="AJO7" s="4" t="s">
        <v>1060</v>
      </c>
      <c r="AJQ7" s="4" t="s">
        <v>1060</v>
      </c>
      <c r="AJS7" s="4" t="n">
        <v>0.9542</v>
      </c>
      <c r="AJT7" s="4" t="n">
        <v>95.42</v>
      </c>
      <c r="AJU7" s="4" t="n">
        <v>0.9501</v>
      </c>
      <c r="AJV7" s="4" t="n">
        <v>95.01</v>
      </c>
      <c r="AJW7" s="4" t="n">
        <v>0.9583</v>
      </c>
      <c r="AJX7" s="4" t="n">
        <v>95.83</v>
      </c>
      <c r="AJZ7" s="4" t="s">
        <v>1060</v>
      </c>
      <c r="AKB7" s="4" t="s">
        <v>1060</v>
      </c>
      <c r="AKD7" s="4" t="s">
        <v>1060</v>
      </c>
      <c r="AKF7" s="4" t="s">
        <v>1060</v>
      </c>
      <c r="AKH7" s="4" t="s">
        <v>1060</v>
      </c>
      <c r="AKJ7" s="4" t="s">
        <v>1060</v>
      </c>
      <c r="AKL7" s="4" t="s">
        <v>1060</v>
      </c>
      <c r="AKN7" s="4" t="s">
        <v>1060</v>
      </c>
      <c r="AKO7" s="4" t="n">
        <v>0.991</v>
      </c>
      <c r="AKP7" s="4" t="s">
        <v>1062</v>
      </c>
      <c r="AKQ7" s="4" t="s">
        <v>1060</v>
      </c>
      <c r="AKS7" s="4" t="s">
        <v>1060</v>
      </c>
      <c r="AKU7" s="4" t="s">
        <v>1060</v>
      </c>
      <c r="AKW7" s="4" t="s">
        <v>1060</v>
      </c>
      <c r="AKY7" s="4" t="n">
        <v>0.273</v>
      </c>
      <c r="AKZ7" s="4" t="n">
        <v>2008</v>
      </c>
      <c r="ALA7" s="7" t="n">
        <v>0.851</v>
      </c>
      <c r="ALB7" s="7" t="n">
        <v>0.141</v>
      </c>
      <c r="ALC7" s="7" t="n">
        <v>16.5</v>
      </c>
      <c r="ALD7" s="2" t="n">
        <v>1</v>
      </c>
      <c r="ALE7" s="2" t="s">
        <v>1053</v>
      </c>
      <c r="ALF7" s="3" t="n">
        <v>0.66</v>
      </c>
      <c r="ALG7" s="3" t="s">
        <v>1074</v>
      </c>
      <c r="ALH7" s="6" t="n">
        <v>0.83</v>
      </c>
      <c r="ALI7" s="6" t="n">
        <v>1</v>
      </c>
      <c r="ALJ7" s="6" t="n">
        <v>1.375</v>
      </c>
      <c r="ALK7" s="3" t="n">
        <v>997</v>
      </c>
      <c r="ALL7" s="3" t="s">
        <v>1054</v>
      </c>
      <c r="ALM7" s="2" t="n">
        <v>1</v>
      </c>
      <c r="ALN7" s="2" t="s">
        <v>1053</v>
      </c>
      <c r="ALO7" s="3" t="n">
        <v>0.96</v>
      </c>
      <c r="ALP7" s="3" t="n">
        <v>96</v>
      </c>
      <c r="ALR7" s="3" t="s">
        <v>1060</v>
      </c>
      <c r="ALS7" s="6" t="n">
        <v>0.98</v>
      </c>
      <c r="ALT7" s="6" t="n">
        <v>0.75</v>
      </c>
      <c r="ALU7" s="6" t="n">
        <v>2.0625</v>
      </c>
      <c r="ALV7" s="3" t="n">
        <v>0</v>
      </c>
      <c r="ALW7" s="3" t="s">
        <v>1056</v>
      </c>
      <c r="ALX7" s="3" t="n">
        <v>0.33</v>
      </c>
      <c r="ALY7" s="3" t="s">
        <v>1068</v>
      </c>
      <c r="AMA7" s="3" t="s">
        <v>1060</v>
      </c>
      <c r="AMB7" s="3" t="n">
        <v>1</v>
      </c>
      <c r="AMC7" s="3" t="s">
        <v>1053</v>
      </c>
      <c r="AMD7" s="6" t="n">
        <v>0.443</v>
      </c>
      <c r="AME7" s="6" t="n">
        <v>0.75</v>
      </c>
      <c r="AMF7" s="6" t="n">
        <v>2.75</v>
      </c>
    </row>
    <row r="8" customFormat="false" ht="13.8" hidden="false" customHeight="false" outlineLevel="0" collapsed="false">
      <c r="A8" s="0" t="s">
        <v>1075</v>
      </c>
      <c r="B8" s="2" t="n">
        <v>1</v>
      </c>
      <c r="C8" s="2" t="s">
        <v>1053</v>
      </c>
      <c r="D8" s="2" t="n">
        <v>1</v>
      </c>
      <c r="E8" s="2" t="s">
        <v>1053</v>
      </c>
      <c r="F8" s="2" t="n">
        <v>1</v>
      </c>
      <c r="G8" s="2" t="s">
        <v>1053</v>
      </c>
      <c r="H8" s="2" t="n">
        <v>1</v>
      </c>
      <c r="I8" s="2" t="s">
        <v>1053</v>
      </c>
      <c r="J8" s="2" t="n">
        <v>0</v>
      </c>
      <c r="K8" s="2" t="s">
        <v>1056</v>
      </c>
      <c r="L8" s="2" t="n">
        <v>1</v>
      </c>
      <c r="M8" s="2" t="s">
        <v>1053</v>
      </c>
      <c r="N8" s="2" t="n">
        <v>1</v>
      </c>
      <c r="O8" s="2" t="s">
        <v>1053</v>
      </c>
      <c r="P8" s="2" t="n">
        <v>1</v>
      </c>
      <c r="Q8" s="2" t="s">
        <v>1053</v>
      </c>
      <c r="R8" s="2" t="n">
        <v>0.875</v>
      </c>
      <c r="S8" s="2" t="n">
        <v>1</v>
      </c>
      <c r="T8" s="2" t="s">
        <v>1053</v>
      </c>
      <c r="U8" s="2" t="n">
        <v>1</v>
      </c>
      <c r="V8" s="2" t="s">
        <v>1053</v>
      </c>
      <c r="W8" s="2" t="n">
        <v>1</v>
      </c>
      <c r="X8" s="2" t="s">
        <v>1053</v>
      </c>
      <c r="Y8" s="2" t="n">
        <v>1</v>
      </c>
      <c r="Z8" s="2" t="s">
        <v>1053</v>
      </c>
      <c r="AA8" s="2" t="n">
        <v>1</v>
      </c>
      <c r="AB8" s="2" t="n">
        <v>0</v>
      </c>
      <c r="AC8" s="2" t="s">
        <v>1056</v>
      </c>
      <c r="AD8" s="2" t="n">
        <v>0</v>
      </c>
      <c r="AE8" s="2" t="s">
        <v>1056</v>
      </c>
      <c r="AF8" s="2" t="n">
        <v>1</v>
      </c>
      <c r="AG8" s="2" t="s">
        <v>1053</v>
      </c>
      <c r="AH8" s="2" t="n">
        <v>1</v>
      </c>
      <c r="AI8" s="2" t="s">
        <v>1053</v>
      </c>
      <c r="AJ8" s="2" t="n">
        <v>0.5</v>
      </c>
      <c r="AK8" s="2" t="n">
        <v>1</v>
      </c>
      <c r="AL8" s="2" t="s">
        <v>1053</v>
      </c>
      <c r="AM8" s="2" t="n">
        <v>1</v>
      </c>
      <c r="AN8" s="2" t="s">
        <v>1053</v>
      </c>
      <c r="AO8" s="2" t="n">
        <v>1</v>
      </c>
      <c r="AP8" s="2" t="s">
        <v>1053</v>
      </c>
      <c r="AQ8" s="2" t="n">
        <v>1</v>
      </c>
      <c r="AR8" s="2" t="s">
        <v>1053</v>
      </c>
      <c r="AS8" s="2" t="n">
        <v>1</v>
      </c>
      <c r="AT8" s="2" t="s">
        <v>1053</v>
      </c>
      <c r="AV8" s="2" t="s">
        <v>1054</v>
      </c>
      <c r="AX8" s="2" t="s">
        <v>1054</v>
      </c>
      <c r="AZ8" s="2" t="s">
        <v>1054</v>
      </c>
      <c r="BB8" s="2" t="s">
        <v>1054</v>
      </c>
      <c r="BD8" s="2" t="s">
        <v>1054</v>
      </c>
      <c r="BF8" s="2" t="s">
        <v>1054</v>
      </c>
      <c r="BH8" s="2" t="s">
        <v>1054</v>
      </c>
      <c r="BJ8" s="2" t="s">
        <v>1054</v>
      </c>
      <c r="BL8" s="2" t="s">
        <v>1054</v>
      </c>
      <c r="BN8" s="2" t="s">
        <v>1054</v>
      </c>
      <c r="BO8" s="2" t="n">
        <v>1</v>
      </c>
      <c r="BP8" s="5" t="n">
        <v>0.875</v>
      </c>
      <c r="BQ8" s="5" t="n">
        <v>1</v>
      </c>
      <c r="BR8" s="5" t="n">
        <v>3.4375</v>
      </c>
      <c r="BS8" s="2" t="n">
        <v>0.5</v>
      </c>
      <c r="BT8" s="2" t="s">
        <v>1055</v>
      </c>
      <c r="BU8" s="2" t="n">
        <v>0.5</v>
      </c>
      <c r="BV8" s="2" t="s">
        <v>1055</v>
      </c>
      <c r="BW8" s="2" t="n">
        <v>0.5</v>
      </c>
      <c r="BX8" s="2" t="s">
        <v>1055</v>
      </c>
      <c r="BY8" s="2" t="n">
        <v>0.5</v>
      </c>
      <c r="BZ8" s="2" t="s">
        <v>1055</v>
      </c>
      <c r="CA8" s="2" t="n">
        <v>997</v>
      </c>
      <c r="CB8" s="2" t="s">
        <v>1054</v>
      </c>
      <c r="CC8" s="2" t="n">
        <v>1</v>
      </c>
      <c r="CD8" s="2" t="s">
        <v>1053</v>
      </c>
      <c r="CE8" s="2" t="n">
        <v>1</v>
      </c>
      <c r="CF8" s="2" t="s">
        <v>1053</v>
      </c>
      <c r="CG8" s="2" t="n">
        <v>1</v>
      </c>
      <c r="CH8" s="2" t="s">
        <v>1053</v>
      </c>
      <c r="CI8" s="5" t="n">
        <v>0.625</v>
      </c>
      <c r="CJ8" s="5" t="n">
        <v>1</v>
      </c>
      <c r="CK8" s="5" t="n">
        <v>3.4375</v>
      </c>
      <c r="CL8" s="2" t="n">
        <v>1</v>
      </c>
      <c r="CM8" s="2" t="s">
        <v>1053</v>
      </c>
      <c r="CN8" s="2" t="n">
        <v>1</v>
      </c>
      <c r="CO8" s="2" t="s">
        <v>1053</v>
      </c>
      <c r="CP8" s="5" t="n">
        <v>1</v>
      </c>
      <c r="CQ8" s="5" t="n">
        <v>1</v>
      </c>
      <c r="CR8" s="5" t="n">
        <v>1.375</v>
      </c>
      <c r="CS8" s="2" t="n">
        <v>1</v>
      </c>
      <c r="CT8" s="2" t="s">
        <v>1053</v>
      </c>
      <c r="CU8" s="2" t="n">
        <v>1</v>
      </c>
      <c r="CV8" s="2" t="s">
        <v>1053</v>
      </c>
      <c r="CW8" s="3" t="n">
        <v>1</v>
      </c>
      <c r="CX8" s="3" t="s">
        <v>1057</v>
      </c>
      <c r="CY8" s="2" t="n">
        <v>0</v>
      </c>
      <c r="CZ8" s="2" t="s">
        <v>1056</v>
      </c>
      <c r="DA8" s="2" t="n">
        <v>1</v>
      </c>
      <c r="DB8" s="2" t="s">
        <v>1053</v>
      </c>
      <c r="DC8" s="2" t="n">
        <v>0</v>
      </c>
      <c r="DD8" s="2" t="s">
        <v>1056</v>
      </c>
      <c r="DE8" s="2" t="n">
        <v>0</v>
      </c>
      <c r="DF8" s="2" t="s">
        <v>1056</v>
      </c>
      <c r="DG8" s="2" t="n">
        <v>0</v>
      </c>
      <c r="DH8" s="2" t="s">
        <v>1056</v>
      </c>
      <c r="DI8" s="2" t="n">
        <v>0</v>
      </c>
      <c r="DJ8" s="2" t="s">
        <v>1056</v>
      </c>
      <c r="DK8" s="2" t="n">
        <v>0</v>
      </c>
      <c r="DL8" s="2" t="s">
        <v>1056</v>
      </c>
      <c r="DM8" s="2" t="n">
        <v>0</v>
      </c>
      <c r="DN8" s="2" t="s">
        <v>1056</v>
      </c>
      <c r="DO8" s="2" t="n">
        <v>0</v>
      </c>
      <c r="DP8" s="2" t="s">
        <v>1056</v>
      </c>
      <c r="DQ8" s="2" t="n">
        <v>1</v>
      </c>
      <c r="DR8" s="2" t="s">
        <v>1053</v>
      </c>
      <c r="DS8" s="2" t="n">
        <v>1</v>
      </c>
      <c r="DT8" s="2" t="s">
        <v>1053</v>
      </c>
      <c r="DU8" s="2" t="n">
        <v>0</v>
      </c>
      <c r="DV8" s="2" t="s">
        <v>1056</v>
      </c>
      <c r="DW8" s="2" t="n">
        <v>0</v>
      </c>
      <c r="DX8" s="2" t="s">
        <v>1056</v>
      </c>
      <c r="DY8" s="2" t="n">
        <v>0</v>
      </c>
      <c r="DZ8" s="2" t="s">
        <v>1056</v>
      </c>
      <c r="EA8" s="2" t="n">
        <v>1</v>
      </c>
      <c r="EB8" s="2" t="s">
        <v>1053</v>
      </c>
      <c r="EC8" s="2" t="n">
        <v>0</v>
      </c>
      <c r="ED8" s="2" t="s">
        <v>1056</v>
      </c>
      <c r="EE8" s="2" t="n">
        <v>0.25</v>
      </c>
      <c r="EF8" s="5" t="n">
        <v>0.813</v>
      </c>
      <c r="EG8" s="5" t="n">
        <v>1</v>
      </c>
      <c r="EH8" s="5" t="n">
        <v>2.75</v>
      </c>
      <c r="EI8" s="8" t="n">
        <f aca="false">AVERAGE('Core Questionnaire'!AME8,'Core Questionnaire'!ALT8,'Core Questionnaire'!ALI8,'Core Questionnaire'!ALB8,'Core Questionnaire'!AAY8,'Core Questionnaire'!AAP8,'Core Questionnaire'!ZA8,'Core Questionnaire'!HJ8,'Core Questionnaire'!FT8,'Core Questionnaire'!FL8,'Core Questionnaire'!FF8,'Core Questionnaire'!EW8,'Core Questionnaire'!EN8,'Core Questionnaire'!EG8,'Core Questionnaire'!CQ8,'Core Questionnaire'!CJ8,'Core Questionnaire'!BQ8)*100</f>
        <v>89.5764705882353</v>
      </c>
      <c r="EJ8" s="3" t="n">
        <v>0.139</v>
      </c>
      <c r="EK8" s="3" t="n">
        <v>71.94</v>
      </c>
      <c r="EL8" s="3" t="n">
        <v>2013</v>
      </c>
      <c r="EM8" s="6" t="n">
        <v>0.139</v>
      </c>
      <c r="EN8" s="6" t="n">
        <v>1</v>
      </c>
      <c r="EO8" s="6" t="n">
        <v>0.6875</v>
      </c>
      <c r="EP8" s="3" t="n">
        <v>1</v>
      </c>
      <c r="EQ8" s="3" t="n">
        <v>100</v>
      </c>
      <c r="ER8" s="3" t="n">
        <v>2013</v>
      </c>
      <c r="ES8" s="3" t="n">
        <v>0.436</v>
      </c>
      <c r="ET8" s="3" t="n">
        <v>43.6</v>
      </c>
      <c r="EU8" s="3" t="n">
        <v>2010</v>
      </c>
      <c r="EV8" s="6" t="n">
        <v>0.718</v>
      </c>
      <c r="EW8" s="6" t="n">
        <v>1</v>
      </c>
      <c r="EX8" s="6" t="n">
        <v>1.375</v>
      </c>
      <c r="EY8" s="3" t="n">
        <v>0.989</v>
      </c>
      <c r="EZ8" s="3" t="n">
        <v>98.9</v>
      </c>
      <c r="FA8" s="3" t="n">
        <v>2013</v>
      </c>
      <c r="FB8" s="3" t="n">
        <v>0.227</v>
      </c>
      <c r="FC8" s="3" t="n">
        <v>44</v>
      </c>
      <c r="FD8" s="3" t="n">
        <v>2013</v>
      </c>
      <c r="FE8" s="6" t="n">
        <v>0.608</v>
      </c>
      <c r="FF8" s="6" t="n">
        <v>1</v>
      </c>
      <c r="FG8" s="6" t="n">
        <v>1.375</v>
      </c>
      <c r="FH8" s="3" t="n">
        <v>0.27</v>
      </c>
      <c r="FI8" s="3" t="n">
        <v>2.6</v>
      </c>
      <c r="FJ8" s="3" t="n">
        <v>2013</v>
      </c>
      <c r="FK8" s="6" t="n">
        <v>0.27</v>
      </c>
      <c r="FL8" s="6" t="n">
        <v>1</v>
      </c>
      <c r="FM8" s="6" t="n">
        <v>0.6875</v>
      </c>
      <c r="FN8" s="2" t="n">
        <v>1</v>
      </c>
      <c r="FO8" s="2" t="s">
        <v>1058</v>
      </c>
      <c r="FP8" s="3" t="n">
        <v>0.9811</v>
      </c>
      <c r="FQ8" s="3" t="n">
        <v>1.89</v>
      </c>
      <c r="FR8" s="3" t="n">
        <v>2012</v>
      </c>
      <c r="FS8" s="6" t="n">
        <v>0.991</v>
      </c>
      <c r="FT8" s="6" t="n">
        <v>1</v>
      </c>
      <c r="FU8" s="6" t="n">
        <v>1.375</v>
      </c>
      <c r="FV8" s="2" t="n">
        <v>1</v>
      </c>
      <c r="FW8" s="2" t="s">
        <v>1053</v>
      </c>
      <c r="FX8" s="2" t="n">
        <v>1</v>
      </c>
      <c r="FY8" s="2" t="s">
        <v>1053</v>
      </c>
      <c r="FZ8" s="2" t="n">
        <v>1</v>
      </c>
      <c r="GA8" s="2" t="s">
        <v>1053</v>
      </c>
      <c r="GB8" s="2" t="n">
        <v>1</v>
      </c>
      <c r="GC8" s="2" t="s">
        <v>1053</v>
      </c>
      <c r="GD8" s="2" t="n">
        <v>1</v>
      </c>
      <c r="GE8" s="2" t="s">
        <v>1053</v>
      </c>
      <c r="GF8" s="2" t="n">
        <v>1</v>
      </c>
      <c r="GG8" s="2" t="s">
        <v>1053</v>
      </c>
      <c r="GH8" s="2" t="n">
        <v>1</v>
      </c>
      <c r="GI8" s="2" t="s">
        <v>1053</v>
      </c>
      <c r="GJ8" s="2" t="n">
        <v>1</v>
      </c>
      <c r="GK8" s="2" t="s">
        <v>1053</v>
      </c>
      <c r="GL8" s="2" t="n">
        <v>1</v>
      </c>
      <c r="GM8" s="2" t="s">
        <v>1053</v>
      </c>
      <c r="GN8" s="2" t="n">
        <v>1</v>
      </c>
      <c r="GO8" s="2" t="s">
        <v>1053</v>
      </c>
      <c r="GP8" s="2" t="n">
        <v>1</v>
      </c>
      <c r="GQ8" s="2" t="s">
        <v>1053</v>
      </c>
      <c r="GR8" s="2" t="n">
        <v>1</v>
      </c>
      <c r="GS8" s="2" t="s">
        <v>1053</v>
      </c>
      <c r="GT8" s="2" t="n">
        <v>1</v>
      </c>
      <c r="GU8" s="2" t="s">
        <v>1053</v>
      </c>
      <c r="GV8" s="2" t="n">
        <v>1</v>
      </c>
      <c r="GW8" s="2" t="s">
        <v>1053</v>
      </c>
      <c r="GX8" s="2" t="n">
        <v>1</v>
      </c>
      <c r="GY8" s="2" t="s">
        <v>1053</v>
      </c>
      <c r="GZ8" s="2" t="n">
        <v>1</v>
      </c>
      <c r="HA8" s="2" t="s">
        <v>1053</v>
      </c>
      <c r="HB8" s="2" t="n">
        <v>1</v>
      </c>
      <c r="HC8" s="2" t="n">
        <v>0</v>
      </c>
      <c r="HD8" s="2" t="s">
        <v>1056</v>
      </c>
      <c r="HE8" s="3" t="n">
        <v>0</v>
      </c>
      <c r="HF8" s="3" t="s">
        <v>1076</v>
      </c>
      <c r="HG8" s="3" t="n">
        <v>1</v>
      </c>
      <c r="HH8" s="3" t="s">
        <v>1053</v>
      </c>
      <c r="HI8" s="6" t="n">
        <v>0.5</v>
      </c>
      <c r="HJ8" s="6" t="n">
        <v>1</v>
      </c>
      <c r="HK8" s="6" t="n">
        <v>2.75</v>
      </c>
      <c r="HL8" s="3" t="n">
        <v>0.962</v>
      </c>
      <c r="HM8" s="3" t="n">
        <v>96.2</v>
      </c>
      <c r="HN8" s="3" t="n">
        <v>0.951</v>
      </c>
      <c r="HO8" s="3" t="n">
        <v>95.1</v>
      </c>
      <c r="HP8" s="3" t="n">
        <v>0.972</v>
      </c>
      <c r="HQ8" s="3" t="n">
        <v>97.2</v>
      </c>
      <c r="HS8" s="3" t="s">
        <v>1060</v>
      </c>
      <c r="HU8" s="3" t="s">
        <v>1060</v>
      </c>
      <c r="HW8" s="3" t="s">
        <v>1060</v>
      </c>
      <c r="HY8" s="3" t="s">
        <v>1060</v>
      </c>
      <c r="IA8" s="3" t="s">
        <v>1060</v>
      </c>
      <c r="IC8" s="3" t="s">
        <v>1060</v>
      </c>
      <c r="IE8" s="3" t="s">
        <v>1060</v>
      </c>
      <c r="IG8" s="3" t="s">
        <v>1060</v>
      </c>
      <c r="IH8" s="3" t="n">
        <v>0.978</v>
      </c>
      <c r="II8" s="3" t="s">
        <v>1062</v>
      </c>
      <c r="IJ8" s="3" t="s">
        <v>1060</v>
      </c>
      <c r="IL8" s="3" t="s">
        <v>1060</v>
      </c>
      <c r="IN8" s="3" t="s">
        <v>1060</v>
      </c>
      <c r="IP8" s="3" t="s">
        <v>1060</v>
      </c>
      <c r="IR8" s="3" t="n">
        <v>0.455</v>
      </c>
      <c r="IS8" s="3" t="n">
        <v>45.5</v>
      </c>
      <c r="IT8" s="3" t="n">
        <v>0.472</v>
      </c>
      <c r="IU8" s="3" t="n">
        <v>47.2</v>
      </c>
      <c r="IV8" s="3" t="n">
        <v>0.438</v>
      </c>
      <c r="IW8" s="3" t="n">
        <v>43.8</v>
      </c>
      <c r="IY8" s="3" t="s">
        <v>1060</v>
      </c>
      <c r="JA8" s="3" t="s">
        <v>1060</v>
      </c>
      <c r="JC8" s="3" t="s">
        <v>1060</v>
      </c>
      <c r="JE8" s="3" t="s">
        <v>1060</v>
      </c>
      <c r="JG8" s="3" t="s">
        <v>1060</v>
      </c>
      <c r="JI8" s="3" t="s">
        <v>1060</v>
      </c>
      <c r="JK8" s="3" t="s">
        <v>1060</v>
      </c>
      <c r="JM8" s="3" t="s">
        <v>1060</v>
      </c>
      <c r="JN8" s="3" t="n">
        <v>0.928</v>
      </c>
      <c r="JO8" s="3" t="s">
        <v>1061</v>
      </c>
      <c r="JP8" s="3" t="s">
        <v>1060</v>
      </c>
      <c r="JR8" s="3" t="s">
        <v>1060</v>
      </c>
      <c r="JT8" s="3" t="s">
        <v>1060</v>
      </c>
      <c r="JV8" s="3" t="s">
        <v>1060</v>
      </c>
      <c r="JY8" s="3" t="s">
        <v>1060</v>
      </c>
      <c r="KA8" s="3" t="s">
        <v>1060</v>
      </c>
      <c r="KC8" s="3" t="s">
        <v>1060</v>
      </c>
      <c r="KE8" s="3" t="s">
        <v>1060</v>
      </c>
      <c r="KG8" s="3" t="s">
        <v>1060</v>
      </c>
      <c r="KI8" s="3" t="s">
        <v>1060</v>
      </c>
      <c r="KK8" s="3" t="s">
        <v>1060</v>
      </c>
      <c r="KM8" s="3" t="s">
        <v>1060</v>
      </c>
      <c r="KO8" s="3" t="s">
        <v>1060</v>
      </c>
      <c r="KQ8" s="3" t="s">
        <v>1060</v>
      </c>
      <c r="KS8" s="3" t="s">
        <v>1060</v>
      </c>
      <c r="KT8" s="3" t="s">
        <v>1060</v>
      </c>
      <c r="KV8" s="3" t="s">
        <v>1060</v>
      </c>
      <c r="KX8" s="3" t="s">
        <v>1060</v>
      </c>
      <c r="KZ8" s="3" t="s">
        <v>1060</v>
      </c>
      <c r="LB8" s="3" t="s">
        <v>1060</v>
      </c>
      <c r="LD8" s="3" t="n">
        <v>0.055</v>
      </c>
      <c r="LE8" s="3" t="n">
        <v>5.5</v>
      </c>
      <c r="LF8" s="3" t="n">
        <v>0.079</v>
      </c>
      <c r="LG8" s="3" t="n">
        <v>7.9</v>
      </c>
      <c r="LH8" s="3" t="n">
        <v>0.035</v>
      </c>
      <c r="LI8" s="3" t="n">
        <v>3.5</v>
      </c>
      <c r="LK8" s="3" t="s">
        <v>1060</v>
      </c>
      <c r="LM8" s="3" t="s">
        <v>1060</v>
      </c>
      <c r="LO8" s="3" t="s">
        <v>1060</v>
      </c>
      <c r="LQ8" s="3" t="s">
        <v>1060</v>
      </c>
      <c r="LS8" s="3" t="s">
        <v>1060</v>
      </c>
      <c r="LU8" s="3" t="s">
        <v>1060</v>
      </c>
      <c r="LW8" s="3" t="s">
        <v>1060</v>
      </c>
      <c r="LY8" s="3" t="s">
        <v>1060</v>
      </c>
      <c r="LZ8" s="3" t="n">
        <v>0.443</v>
      </c>
      <c r="MA8" s="3" t="s">
        <v>1061</v>
      </c>
      <c r="MB8" s="3" t="s">
        <v>1060</v>
      </c>
      <c r="MD8" s="3" t="s">
        <v>1060</v>
      </c>
      <c r="MF8" s="3" t="s">
        <v>1060</v>
      </c>
      <c r="MH8" s="3" t="s">
        <v>1060</v>
      </c>
      <c r="MJ8" s="3" t="n">
        <v>0.205</v>
      </c>
      <c r="MK8" s="3" t="n">
        <v>2013</v>
      </c>
      <c r="ML8" s="3" t="n">
        <v>0.897</v>
      </c>
      <c r="MM8" s="3" t="n">
        <v>89.7</v>
      </c>
      <c r="MN8" s="3" t="n">
        <v>0.891</v>
      </c>
      <c r="MO8" s="3" t="n">
        <v>89.1</v>
      </c>
      <c r="MP8" s="3" t="n">
        <v>0.903</v>
      </c>
      <c r="MQ8" s="3" t="n">
        <v>90.3</v>
      </c>
      <c r="MS8" s="3" t="s">
        <v>1060</v>
      </c>
      <c r="MU8" s="3" t="s">
        <v>1060</v>
      </c>
      <c r="MW8" s="3" t="s">
        <v>1060</v>
      </c>
      <c r="MY8" s="3" t="s">
        <v>1060</v>
      </c>
      <c r="NA8" s="3" t="s">
        <v>1060</v>
      </c>
      <c r="NC8" s="3" t="s">
        <v>1060</v>
      </c>
      <c r="NE8" s="3" t="s">
        <v>1060</v>
      </c>
      <c r="NG8" s="3" t="s">
        <v>1060</v>
      </c>
      <c r="NH8" s="3" t="n">
        <v>0.987</v>
      </c>
      <c r="NI8" s="3" t="s">
        <v>1062</v>
      </c>
      <c r="NJ8" s="3" t="s">
        <v>1060</v>
      </c>
      <c r="NL8" s="3" t="s">
        <v>1060</v>
      </c>
      <c r="NN8" s="3" t="s">
        <v>1060</v>
      </c>
      <c r="NP8" s="3" t="s">
        <v>1060</v>
      </c>
      <c r="NR8" s="3" t="n">
        <v>0.337</v>
      </c>
      <c r="NS8" s="3" t="n">
        <v>33.7</v>
      </c>
      <c r="NT8" s="3" t="n">
        <v>0.337</v>
      </c>
      <c r="NU8" s="3" t="n">
        <v>33.7</v>
      </c>
      <c r="NV8" s="3" t="n">
        <v>0.337</v>
      </c>
      <c r="NW8" s="3" t="n">
        <v>33.7</v>
      </c>
      <c r="NY8" s="3" t="s">
        <v>1060</v>
      </c>
      <c r="OA8" s="3" t="s">
        <v>1060</v>
      </c>
      <c r="OC8" s="3" t="s">
        <v>1060</v>
      </c>
      <c r="OE8" s="3" t="s">
        <v>1060</v>
      </c>
      <c r="OG8" s="3" t="s">
        <v>1060</v>
      </c>
      <c r="OI8" s="3" t="s">
        <v>1060</v>
      </c>
      <c r="OK8" s="3" t="s">
        <v>1060</v>
      </c>
      <c r="OM8" s="3" t="s">
        <v>1060</v>
      </c>
      <c r="ON8" s="3" t="n">
        <v>1</v>
      </c>
      <c r="OP8" s="3" t="s">
        <v>1060</v>
      </c>
      <c r="OR8" s="3" t="s">
        <v>1060</v>
      </c>
      <c r="OT8" s="3" t="s">
        <v>1060</v>
      </c>
      <c r="OV8" s="3" t="s">
        <v>1060</v>
      </c>
      <c r="OX8" s="3" t="n">
        <v>0.273</v>
      </c>
      <c r="OY8" s="3" t="n">
        <v>2013</v>
      </c>
      <c r="OZ8" s="3" t="n">
        <v>0.976</v>
      </c>
      <c r="PA8" s="3" t="n">
        <v>2.4</v>
      </c>
      <c r="PB8" s="3" t="n">
        <v>2013</v>
      </c>
      <c r="PC8" s="3" t="n">
        <v>0.872</v>
      </c>
      <c r="PD8" s="3" t="n">
        <v>87.2</v>
      </c>
      <c r="PE8" s="3" t="n">
        <v>0.834</v>
      </c>
      <c r="PF8" s="3" t="n">
        <v>83.4</v>
      </c>
      <c r="PG8" s="3" t="n">
        <v>0.909</v>
      </c>
      <c r="PH8" s="3" t="n">
        <v>90.9</v>
      </c>
      <c r="PJ8" s="3" t="s">
        <v>1060</v>
      </c>
      <c r="PL8" s="3" t="s">
        <v>1060</v>
      </c>
      <c r="PN8" s="3" t="s">
        <v>1060</v>
      </c>
      <c r="PP8" s="3" t="s">
        <v>1060</v>
      </c>
      <c r="PR8" s="3" t="s">
        <v>1060</v>
      </c>
      <c r="PT8" s="3" t="s">
        <v>1060</v>
      </c>
      <c r="PV8" s="3" t="s">
        <v>1060</v>
      </c>
      <c r="PX8" s="3" t="s">
        <v>1060</v>
      </c>
      <c r="PY8" s="3" t="n">
        <v>0.917</v>
      </c>
      <c r="PZ8" s="3" t="s">
        <v>1062</v>
      </c>
      <c r="QA8" s="3" t="s">
        <v>1060</v>
      </c>
      <c r="QC8" s="3" t="s">
        <v>1060</v>
      </c>
      <c r="QE8" s="3" t="s">
        <v>1060</v>
      </c>
      <c r="QG8" s="3" t="s">
        <v>1060</v>
      </c>
      <c r="QI8" s="3" t="n">
        <v>0.424</v>
      </c>
      <c r="QJ8" s="3" t="n">
        <v>42.4</v>
      </c>
      <c r="QK8" s="3" t="n">
        <v>0.465</v>
      </c>
      <c r="QL8" s="3" t="n">
        <v>46.5</v>
      </c>
      <c r="QM8" s="3" t="n">
        <v>0.385</v>
      </c>
      <c r="QN8" s="3" t="n">
        <v>38.5</v>
      </c>
      <c r="QP8" s="3" t="s">
        <v>1060</v>
      </c>
      <c r="QR8" s="3" t="s">
        <v>1060</v>
      </c>
      <c r="QT8" s="3" t="s">
        <v>1060</v>
      </c>
      <c r="QV8" s="3" t="s">
        <v>1060</v>
      </c>
      <c r="QX8" s="3" t="s">
        <v>1060</v>
      </c>
      <c r="QZ8" s="3" t="s">
        <v>1060</v>
      </c>
      <c r="RB8" s="3" t="s">
        <v>1060</v>
      </c>
      <c r="RD8" s="3" t="s">
        <v>1060</v>
      </c>
      <c r="RE8" s="3" t="n">
        <v>0.828</v>
      </c>
      <c r="RF8" s="3" t="s">
        <v>1061</v>
      </c>
      <c r="RG8" s="3" t="s">
        <v>1060</v>
      </c>
      <c r="RI8" s="3" t="s">
        <v>1060</v>
      </c>
      <c r="RK8" s="3" t="s">
        <v>1060</v>
      </c>
      <c r="RM8" s="3" t="s">
        <v>1060</v>
      </c>
      <c r="RP8" s="3" t="s">
        <v>1060</v>
      </c>
      <c r="RR8" s="3" t="s">
        <v>1060</v>
      </c>
      <c r="RT8" s="3" t="s">
        <v>1060</v>
      </c>
      <c r="RV8" s="3" t="s">
        <v>1060</v>
      </c>
      <c r="RX8" s="3" t="s">
        <v>1060</v>
      </c>
      <c r="RZ8" s="3" t="s">
        <v>1060</v>
      </c>
      <c r="SB8" s="3" t="s">
        <v>1060</v>
      </c>
      <c r="SD8" s="3" t="s">
        <v>1060</v>
      </c>
      <c r="SF8" s="3" t="s">
        <v>1060</v>
      </c>
      <c r="SH8" s="3" t="s">
        <v>1060</v>
      </c>
      <c r="SJ8" s="3" t="s">
        <v>1060</v>
      </c>
      <c r="SK8" s="3" t="s">
        <v>1060</v>
      </c>
      <c r="SM8" s="3" t="s">
        <v>1060</v>
      </c>
      <c r="SO8" s="3" t="s">
        <v>1060</v>
      </c>
      <c r="SQ8" s="3" t="s">
        <v>1060</v>
      </c>
      <c r="SS8" s="3" t="s">
        <v>1060</v>
      </c>
      <c r="SV8" s="3" t="s">
        <v>1060</v>
      </c>
      <c r="SX8" s="3" t="s">
        <v>1060</v>
      </c>
      <c r="SZ8" s="3" t="s">
        <v>1060</v>
      </c>
      <c r="TB8" s="3" t="s">
        <v>1060</v>
      </c>
      <c r="TD8" s="3" t="s">
        <v>1060</v>
      </c>
      <c r="TF8" s="3" t="s">
        <v>1060</v>
      </c>
      <c r="TH8" s="3" t="s">
        <v>1060</v>
      </c>
      <c r="TJ8" s="3" t="s">
        <v>1060</v>
      </c>
      <c r="TL8" s="3" t="s">
        <v>1060</v>
      </c>
      <c r="TN8" s="3" t="s">
        <v>1060</v>
      </c>
      <c r="TP8" s="3" t="s">
        <v>1060</v>
      </c>
      <c r="TQ8" s="3" t="s">
        <v>1060</v>
      </c>
      <c r="TS8" s="3" t="s">
        <v>1060</v>
      </c>
      <c r="TU8" s="3" t="s">
        <v>1060</v>
      </c>
      <c r="TW8" s="3" t="s">
        <v>1060</v>
      </c>
      <c r="TY8" s="3" t="s">
        <v>1060</v>
      </c>
      <c r="UB8" s="3" t="s">
        <v>1060</v>
      </c>
      <c r="UD8" s="3" t="s">
        <v>1060</v>
      </c>
      <c r="UF8" s="3" t="s">
        <v>1060</v>
      </c>
      <c r="UH8" s="3" t="s">
        <v>1060</v>
      </c>
      <c r="UJ8" s="3" t="s">
        <v>1060</v>
      </c>
      <c r="UL8" s="3" t="s">
        <v>1060</v>
      </c>
      <c r="UN8" s="3" t="s">
        <v>1060</v>
      </c>
      <c r="UP8" s="3" t="s">
        <v>1060</v>
      </c>
      <c r="UR8" s="3" t="s">
        <v>1060</v>
      </c>
      <c r="UT8" s="3" t="s">
        <v>1060</v>
      </c>
      <c r="UV8" s="3" t="s">
        <v>1060</v>
      </c>
      <c r="UW8" s="3" t="s">
        <v>1060</v>
      </c>
      <c r="UY8" s="3" t="s">
        <v>1060</v>
      </c>
      <c r="VA8" s="3" t="s">
        <v>1060</v>
      </c>
      <c r="VC8" s="3" t="s">
        <v>1060</v>
      </c>
      <c r="VE8" s="3" t="s">
        <v>1060</v>
      </c>
      <c r="VH8" s="3" t="s">
        <v>1060</v>
      </c>
      <c r="VJ8" s="3" t="s">
        <v>1060</v>
      </c>
      <c r="VL8" s="3" t="s">
        <v>1060</v>
      </c>
      <c r="VN8" s="3" t="s">
        <v>1060</v>
      </c>
      <c r="VP8" s="3" t="s">
        <v>1060</v>
      </c>
      <c r="VR8" s="3" t="s">
        <v>1060</v>
      </c>
      <c r="VT8" s="3" t="s">
        <v>1060</v>
      </c>
      <c r="VV8" s="3" t="s">
        <v>1060</v>
      </c>
      <c r="VX8" s="3" t="s">
        <v>1060</v>
      </c>
      <c r="VZ8" s="3" t="s">
        <v>1060</v>
      </c>
      <c r="WB8" s="3" t="s">
        <v>1060</v>
      </c>
      <c r="WC8" s="3" t="s">
        <v>1060</v>
      </c>
      <c r="WE8" s="3" t="s">
        <v>1060</v>
      </c>
      <c r="WG8" s="3" t="s">
        <v>1060</v>
      </c>
      <c r="WI8" s="3" t="s">
        <v>1060</v>
      </c>
      <c r="WK8" s="3" t="s">
        <v>1060</v>
      </c>
      <c r="WO8" s="3" t="s">
        <v>1060</v>
      </c>
      <c r="WQ8" s="3" t="s">
        <v>1060</v>
      </c>
      <c r="WS8" s="3" t="s">
        <v>1060</v>
      </c>
      <c r="WU8" s="3" t="s">
        <v>1060</v>
      </c>
      <c r="WW8" s="3" t="s">
        <v>1060</v>
      </c>
      <c r="WY8" s="3" t="s">
        <v>1060</v>
      </c>
      <c r="XA8" s="3" t="s">
        <v>1060</v>
      </c>
      <c r="XC8" s="3" t="s">
        <v>1060</v>
      </c>
      <c r="XE8" s="3" t="s">
        <v>1060</v>
      </c>
      <c r="XG8" s="3" t="s">
        <v>1060</v>
      </c>
      <c r="XH8" s="3" t="s">
        <v>1060</v>
      </c>
      <c r="XJ8" s="3" t="s">
        <v>1060</v>
      </c>
      <c r="XL8" s="3" t="s">
        <v>1060</v>
      </c>
      <c r="XN8" s="3" t="s">
        <v>1060</v>
      </c>
      <c r="XP8" s="3" t="s">
        <v>1060</v>
      </c>
      <c r="XS8" s="3" t="s">
        <v>1060</v>
      </c>
      <c r="XU8" s="3" t="s">
        <v>1060</v>
      </c>
      <c r="XW8" s="3" t="s">
        <v>1060</v>
      </c>
      <c r="XY8" s="3" t="s">
        <v>1060</v>
      </c>
      <c r="YA8" s="3" t="s">
        <v>1060</v>
      </c>
      <c r="YC8" s="3" t="s">
        <v>1060</v>
      </c>
      <c r="YE8" s="3" t="s">
        <v>1060</v>
      </c>
      <c r="YG8" s="3" t="s">
        <v>1060</v>
      </c>
      <c r="YI8" s="3" t="s">
        <v>1060</v>
      </c>
      <c r="YK8" s="3" t="s">
        <v>1060</v>
      </c>
      <c r="YM8" s="3" t="s">
        <v>1060</v>
      </c>
      <c r="YN8" s="3" t="s">
        <v>1060</v>
      </c>
      <c r="YP8" s="3" t="s">
        <v>1060</v>
      </c>
      <c r="YR8" s="3" t="s">
        <v>1060</v>
      </c>
      <c r="YT8" s="3" t="s">
        <v>1060</v>
      </c>
      <c r="YV8" s="3" t="s">
        <v>1060</v>
      </c>
      <c r="YX8" s="3" t="n">
        <v>0.068</v>
      </c>
      <c r="YY8" s="3" t="n">
        <v>2013</v>
      </c>
      <c r="YZ8" s="6" t="n">
        <v>0.897</v>
      </c>
      <c r="ZA8" s="6" t="n">
        <v>0.163</v>
      </c>
      <c r="ZB8" s="6" t="n">
        <v>2.75</v>
      </c>
      <c r="ZC8" s="2" t="n">
        <v>1</v>
      </c>
      <c r="ZD8" s="2" t="s">
        <v>1053</v>
      </c>
      <c r="ZE8" s="2" t="n">
        <v>1</v>
      </c>
      <c r="ZF8" s="2" t="s">
        <v>1053</v>
      </c>
      <c r="ZG8" s="2" t="n">
        <v>1</v>
      </c>
      <c r="ZH8" s="2" t="s">
        <v>1053</v>
      </c>
      <c r="ZI8" s="2" t="n">
        <v>1</v>
      </c>
      <c r="ZJ8" s="2" t="s">
        <v>1053</v>
      </c>
      <c r="ZL8" s="2" t="s">
        <v>1060</v>
      </c>
      <c r="ZM8" s="3" t="n">
        <v>1</v>
      </c>
      <c r="ZN8" s="3" t="s">
        <v>1053</v>
      </c>
      <c r="ZO8" s="3" t="n">
        <v>1</v>
      </c>
      <c r="ZP8" s="3" t="s">
        <v>1053</v>
      </c>
      <c r="ZQ8" s="3" t="n">
        <v>1</v>
      </c>
      <c r="ZR8" s="3" t="s">
        <v>1053</v>
      </c>
      <c r="ZS8" s="3" t="n">
        <v>1</v>
      </c>
      <c r="ZT8" s="3" t="s">
        <v>1053</v>
      </c>
      <c r="ZU8" s="3" t="n">
        <v>1</v>
      </c>
      <c r="ZV8" s="3" t="s">
        <v>1053</v>
      </c>
      <c r="ZW8" s="3" t="n">
        <v>1</v>
      </c>
      <c r="ZX8" s="3" t="s">
        <v>1053</v>
      </c>
      <c r="ZY8" s="3" t="n">
        <v>1</v>
      </c>
      <c r="ZZ8" s="3" t="s">
        <v>1053</v>
      </c>
      <c r="AAA8" s="3" t="n">
        <v>1</v>
      </c>
      <c r="AAB8" s="3" t="s">
        <v>1053</v>
      </c>
      <c r="AAC8" s="3" t="n">
        <v>1</v>
      </c>
      <c r="AAD8" s="3" t="s">
        <v>1053</v>
      </c>
      <c r="AAE8" s="3" t="n">
        <v>1</v>
      </c>
      <c r="AAF8" s="3" t="s">
        <v>1053</v>
      </c>
      <c r="AAG8" s="2" t="n">
        <v>1</v>
      </c>
      <c r="AAH8" s="2" t="s">
        <v>1053</v>
      </c>
      <c r="AAI8" s="3" t="n">
        <v>1</v>
      </c>
      <c r="AAJ8" s="3" t="s">
        <v>1053</v>
      </c>
      <c r="AAK8" s="3" t="n">
        <v>1</v>
      </c>
      <c r="AAL8" s="3" t="s">
        <v>1053</v>
      </c>
      <c r="AAM8" s="3" t="n">
        <v>1</v>
      </c>
      <c r="AAN8" s="3" t="s">
        <v>1053</v>
      </c>
      <c r="AAO8" s="6" t="n">
        <v>1</v>
      </c>
      <c r="AAP8" s="6" t="n">
        <v>0.947</v>
      </c>
      <c r="AAQ8" s="6" t="n">
        <v>3.4375</v>
      </c>
      <c r="AAR8" s="2" t="n">
        <v>1</v>
      </c>
      <c r="AAS8" s="2" t="s">
        <v>1053</v>
      </c>
      <c r="AAT8" s="2" t="n">
        <v>0</v>
      </c>
      <c r="AAU8" s="2" t="s">
        <v>1056</v>
      </c>
      <c r="AAV8" s="3" t="n">
        <v>0</v>
      </c>
      <c r="AAW8" s="3" t="s">
        <v>1077</v>
      </c>
      <c r="AAX8" s="6" t="n">
        <v>0.333</v>
      </c>
      <c r="AAY8" s="6" t="n">
        <v>1</v>
      </c>
      <c r="AAZ8" s="6" t="n">
        <v>2.0625</v>
      </c>
      <c r="ABA8" s="4" t="n">
        <v>0.569</v>
      </c>
      <c r="ABB8" s="4" t="n">
        <v>56.9</v>
      </c>
      <c r="ABC8" s="4" t="n">
        <v>0.608</v>
      </c>
      <c r="ABD8" s="4" t="n">
        <v>60.8</v>
      </c>
      <c r="ABE8" s="4" t="n">
        <v>0.546</v>
      </c>
      <c r="ABF8" s="4" t="n">
        <v>54.6</v>
      </c>
      <c r="ABH8" s="4" t="s">
        <v>1060</v>
      </c>
      <c r="ABJ8" s="4" t="s">
        <v>1060</v>
      </c>
      <c r="ABL8" s="4" t="s">
        <v>1060</v>
      </c>
      <c r="ABN8" s="4" t="s">
        <v>1060</v>
      </c>
      <c r="ABP8" s="4" t="s">
        <v>1060</v>
      </c>
      <c r="ABR8" s="4" t="s">
        <v>1060</v>
      </c>
      <c r="ABT8" s="4" t="s">
        <v>1060</v>
      </c>
      <c r="ABV8" s="4" t="s">
        <v>1060</v>
      </c>
      <c r="ABW8" s="4" t="n">
        <v>0.898</v>
      </c>
      <c r="ABX8" s="4" t="s">
        <v>1061</v>
      </c>
      <c r="ABY8" s="4" t="s">
        <v>1060</v>
      </c>
      <c r="ACA8" s="4" t="s">
        <v>1060</v>
      </c>
      <c r="ACC8" s="4" t="s">
        <v>1060</v>
      </c>
      <c r="ACE8" s="4" t="s">
        <v>1060</v>
      </c>
      <c r="ACH8" s="4" t="s">
        <v>1060</v>
      </c>
      <c r="ACJ8" s="4" t="s">
        <v>1060</v>
      </c>
      <c r="ACL8" s="4" t="s">
        <v>1060</v>
      </c>
      <c r="ACN8" s="4" t="s">
        <v>1060</v>
      </c>
      <c r="ACP8" s="4" t="s">
        <v>1060</v>
      </c>
      <c r="ACR8" s="4" t="s">
        <v>1060</v>
      </c>
      <c r="ACT8" s="4" t="s">
        <v>1060</v>
      </c>
      <c r="ACV8" s="4" t="s">
        <v>1060</v>
      </c>
      <c r="ACX8" s="4" t="s">
        <v>1060</v>
      </c>
      <c r="ACZ8" s="4" t="s">
        <v>1060</v>
      </c>
      <c r="ADB8" s="4" t="s">
        <v>1060</v>
      </c>
      <c r="ADC8" s="4" t="s">
        <v>1060</v>
      </c>
      <c r="ADE8" s="4" t="s">
        <v>1060</v>
      </c>
      <c r="ADG8" s="4" t="s">
        <v>1060</v>
      </c>
      <c r="ADI8" s="4" t="s">
        <v>1060</v>
      </c>
      <c r="ADK8" s="4" t="s">
        <v>1060</v>
      </c>
      <c r="ADN8" s="4" t="s">
        <v>1060</v>
      </c>
      <c r="ADP8" s="4" t="s">
        <v>1060</v>
      </c>
      <c r="ADR8" s="4" t="s">
        <v>1060</v>
      </c>
      <c r="ADT8" s="4" t="s">
        <v>1060</v>
      </c>
      <c r="ADV8" s="4" t="s">
        <v>1060</v>
      </c>
      <c r="ADX8" s="4" t="s">
        <v>1060</v>
      </c>
      <c r="ADZ8" s="4" t="s">
        <v>1060</v>
      </c>
      <c r="AEB8" s="4" t="s">
        <v>1060</v>
      </c>
      <c r="AED8" s="4" t="s">
        <v>1060</v>
      </c>
      <c r="AEF8" s="4" t="s">
        <v>1060</v>
      </c>
      <c r="AEH8" s="4" t="s">
        <v>1060</v>
      </c>
      <c r="AEI8" s="4" t="s">
        <v>1060</v>
      </c>
      <c r="AEK8" s="4" t="s">
        <v>1060</v>
      </c>
      <c r="AEM8" s="4" t="s">
        <v>1060</v>
      </c>
      <c r="AEO8" s="4" t="s">
        <v>1060</v>
      </c>
      <c r="AEQ8" s="4" t="s">
        <v>1060</v>
      </c>
      <c r="AES8" s="4" t="n">
        <v>0.698</v>
      </c>
      <c r="AET8" s="4" t="n">
        <v>69.8</v>
      </c>
      <c r="AEU8" s="4" t="n">
        <v>0.7702</v>
      </c>
      <c r="AEV8" s="4" t="n">
        <v>77.02</v>
      </c>
      <c r="AEW8" s="4" t="n">
        <v>0.694</v>
      </c>
      <c r="AEX8" s="4" t="n">
        <v>69.4</v>
      </c>
      <c r="AEZ8" s="4" t="s">
        <v>1060</v>
      </c>
      <c r="AFB8" s="4" t="s">
        <v>1060</v>
      </c>
      <c r="AFD8" s="4" t="s">
        <v>1060</v>
      </c>
      <c r="AFF8" s="4" t="s">
        <v>1060</v>
      </c>
      <c r="AFH8" s="4" t="s">
        <v>1060</v>
      </c>
      <c r="AFJ8" s="4" t="s">
        <v>1060</v>
      </c>
      <c r="AFL8" s="4" t="s">
        <v>1060</v>
      </c>
      <c r="AFN8" s="4" t="s">
        <v>1060</v>
      </c>
      <c r="AFO8" s="4" t="n">
        <v>0.901</v>
      </c>
      <c r="AFP8" s="4" t="s">
        <v>1061</v>
      </c>
      <c r="AFQ8" s="4" t="s">
        <v>1060</v>
      </c>
      <c r="AFS8" s="4" t="s">
        <v>1060</v>
      </c>
      <c r="AFU8" s="4" t="s">
        <v>1060</v>
      </c>
      <c r="AFW8" s="4" t="s">
        <v>1060</v>
      </c>
      <c r="AFZ8" s="4" t="s">
        <v>1060</v>
      </c>
      <c r="AGB8" s="4" t="s">
        <v>1060</v>
      </c>
      <c r="AGD8" s="4" t="s">
        <v>1060</v>
      </c>
      <c r="AGF8" s="4" t="s">
        <v>1060</v>
      </c>
      <c r="AGH8" s="4" t="s">
        <v>1060</v>
      </c>
      <c r="AGJ8" s="4" t="s">
        <v>1060</v>
      </c>
      <c r="AGL8" s="4" t="s">
        <v>1060</v>
      </c>
      <c r="AGN8" s="4" t="s">
        <v>1060</v>
      </c>
      <c r="AGP8" s="4" t="s">
        <v>1060</v>
      </c>
      <c r="AGR8" s="4" t="s">
        <v>1060</v>
      </c>
      <c r="AGT8" s="4" t="s">
        <v>1060</v>
      </c>
      <c r="AGU8" s="4" t="s">
        <v>1060</v>
      </c>
      <c r="AGW8" s="4" t="s">
        <v>1060</v>
      </c>
      <c r="AGY8" s="4" t="s">
        <v>1060</v>
      </c>
      <c r="AHA8" s="4" t="s">
        <v>1060</v>
      </c>
      <c r="AHC8" s="4" t="s">
        <v>1060</v>
      </c>
      <c r="AHF8" s="4" t="s">
        <v>1060</v>
      </c>
      <c r="AHH8" s="4" t="s">
        <v>1060</v>
      </c>
      <c r="AHJ8" s="4" t="s">
        <v>1060</v>
      </c>
      <c r="AHL8" s="4" t="s">
        <v>1060</v>
      </c>
      <c r="AHN8" s="4" t="s">
        <v>1060</v>
      </c>
      <c r="AHP8" s="4" t="s">
        <v>1060</v>
      </c>
      <c r="AHR8" s="4" t="s">
        <v>1060</v>
      </c>
      <c r="AHT8" s="4" t="s">
        <v>1060</v>
      </c>
      <c r="AHV8" s="4" t="s">
        <v>1060</v>
      </c>
      <c r="AHX8" s="4" t="s">
        <v>1060</v>
      </c>
      <c r="AHZ8" s="4" t="s">
        <v>1060</v>
      </c>
      <c r="AIA8" s="4" t="s">
        <v>1060</v>
      </c>
      <c r="AIC8" s="4" t="s">
        <v>1060</v>
      </c>
      <c r="AIE8" s="4" t="s">
        <v>1060</v>
      </c>
      <c r="AIG8" s="4" t="s">
        <v>1060</v>
      </c>
      <c r="AII8" s="4" t="s">
        <v>1060</v>
      </c>
      <c r="AIK8" s="4" t="n">
        <v>0.091</v>
      </c>
      <c r="AIM8" s="4" t="n">
        <v>0.873</v>
      </c>
      <c r="AIN8" s="4" t="n">
        <v>87.3</v>
      </c>
      <c r="AIO8" s="4" t="n">
        <v>0.8745</v>
      </c>
      <c r="AIP8" s="4" t="n">
        <v>87.45</v>
      </c>
      <c r="AIQ8" s="4" t="n">
        <v>0.8716</v>
      </c>
      <c r="AIR8" s="4" t="n">
        <v>87.16</v>
      </c>
      <c r="AIT8" s="4" t="s">
        <v>1060</v>
      </c>
      <c r="AIV8" s="4" t="s">
        <v>1060</v>
      </c>
      <c r="AIX8" s="4" t="s">
        <v>1060</v>
      </c>
      <c r="AIZ8" s="4" t="s">
        <v>1060</v>
      </c>
      <c r="AJB8" s="4" t="s">
        <v>1060</v>
      </c>
      <c r="AJD8" s="4" t="s">
        <v>1060</v>
      </c>
      <c r="AJF8" s="4" t="s">
        <v>1060</v>
      </c>
      <c r="AJH8" s="4" t="s">
        <v>1060</v>
      </c>
      <c r="AJI8" s="4" t="n">
        <v>0.997</v>
      </c>
      <c r="AJJ8" s="4" t="s">
        <v>1061</v>
      </c>
      <c r="AJK8" s="4" t="s">
        <v>1060</v>
      </c>
      <c r="AJM8" s="4" t="s">
        <v>1060</v>
      </c>
      <c r="AJO8" s="4" t="s">
        <v>1060</v>
      </c>
      <c r="AJQ8" s="4" t="s">
        <v>1060</v>
      </c>
      <c r="AJS8" s="4" t="n">
        <v>0.803</v>
      </c>
      <c r="AJT8" s="4" t="n">
        <v>80.3</v>
      </c>
      <c r="AJU8" s="4" t="n">
        <v>0.8482</v>
      </c>
      <c r="AJV8" s="4" t="n">
        <v>84.82</v>
      </c>
      <c r="AJW8" s="4" t="n">
        <v>0.7587</v>
      </c>
      <c r="AJX8" s="4" t="n">
        <v>75.87</v>
      </c>
      <c r="AJZ8" s="4" t="s">
        <v>1060</v>
      </c>
      <c r="AKB8" s="4" t="s">
        <v>1060</v>
      </c>
      <c r="AKD8" s="4" t="s">
        <v>1060</v>
      </c>
      <c r="AKF8" s="4" t="s">
        <v>1060</v>
      </c>
      <c r="AKH8" s="4" t="s">
        <v>1060</v>
      </c>
      <c r="AKJ8" s="4" t="s">
        <v>1060</v>
      </c>
      <c r="AKL8" s="4" t="s">
        <v>1060</v>
      </c>
      <c r="AKN8" s="4" t="s">
        <v>1060</v>
      </c>
      <c r="AKO8" s="4" t="n">
        <v>0.895</v>
      </c>
      <c r="AKP8" s="4" t="s">
        <v>1061</v>
      </c>
      <c r="AKQ8" s="4" t="s">
        <v>1060</v>
      </c>
      <c r="AKS8" s="4" t="s">
        <v>1060</v>
      </c>
      <c r="AKU8" s="4" t="s">
        <v>1060</v>
      </c>
      <c r="AKW8" s="4" t="s">
        <v>1060</v>
      </c>
      <c r="AKY8" s="4" t="n">
        <v>0.273</v>
      </c>
      <c r="AKZ8" s="4" t="n">
        <v>2012</v>
      </c>
      <c r="ALA8" s="7" t="n">
        <v>0.803</v>
      </c>
      <c r="ALB8" s="7" t="n">
        <v>0.118</v>
      </c>
      <c r="ALC8" s="7" t="n">
        <v>16.5</v>
      </c>
      <c r="ALD8" s="2" t="n">
        <v>1</v>
      </c>
      <c r="ALE8" s="2" t="s">
        <v>1053</v>
      </c>
      <c r="ALF8" s="3" t="n">
        <v>0.33</v>
      </c>
      <c r="ALG8" s="3" t="s">
        <v>1068</v>
      </c>
      <c r="ALH8" s="6" t="n">
        <v>0.665</v>
      </c>
      <c r="ALI8" s="6" t="n">
        <v>1</v>
      </c>
      <c r="ALJ8" s="6" t="n">
        <v>1.375</v>
      </c>
      <c r="ALK8" s="3" t="n">
        <v>0</v>
      </c>
      <c r="ALL8" s="3" t="s">
        <v>1056</v>
      </c>
      <c r="ALM8" s="2" t="n">
        <v>0</v>
      </c>
      <c r="ALN8" s="2" t="s">
        <v>1056</v>
      </c>
      <c r="ALO8" s="3" t="n">
        <v>0.99</v>
      </c>
      <c r="ALP8" s="3" t="n">
        <v>99</v>
      </c>
      <c r="ALQ8" s="3" t="n">
        <v>0.01</v>
      </c>
      <c r="ALR8" s="3" t="n">
        <v>1</v>
      </c>
      <c r="ALS8" s="6" t="n">
        <v>0.25</v>
      </c>
      <c r="ALT8" s="6" t="n">
        <v>1</v>
      </c>
      <c r="ALU8" s="6" t="n">
        <v>2.0625</v>
      </c>
      <c r="ALV8" s="3" t="n">
        <v>1</v>
      </c>
      <c r="ALW8" s="3" t="s">
        <v>1078</v>
      </c>
      <c r="ALX8" s="3" t="n">
        <v>0</v>
      </c>
      <c r="ALY8" s="3" t="s">
        <v>1056</v>
      </c>
      <c r="ALZ8" s="3" t="n">
        <v>0</v>
      </c>
      <c r="AMA8" s="3" t="s">
        <v>1056</v>
      </c>
      <c r="AMB8" s="3" t="n">
        <v>997</v>
      </c>
      <c r="AMC8" s="3" t="s">
        <v>1054</v>
      </c>
      <c r="AMD8" s="6" t="n">
        <v>0.333</v>
      </c>
      <c r="AME8" s="6" t="n">
        <v>1</v>
      </c>
      <c r="AMF8" s="6" t="n">
        <v>2.75</v>
      </c>
    </row>
    <row r="9" customFormat="false" ht="13.8" hidden="false" customHeight="false" outlineLevel="0" collapsed="false">
      <c r="A9" s="0" t="s">
        <v>1079</v>
      </c>
      <c r="B9" s="2" t="n">
        <v>1</v>
      </c>
      <c r="C9" s="2" t="s">
        <v>1053</v>
      </c>
      <c r="D9" s="2" t="n">
        <v>1</v>
      </c>
      <c r="E9" s="2" t="s">
        <v>1053</v>
      </c>
      <c r="F9" s="2" t="n">
        <v>1</v>
      </c>
      <c r="G9" s="2" t="s">
        <v>1053</v>
      </c>
      <c r="H9" s="2" t="n">
        <v>1</v>
      </c>
      <c r="I9" s="2" t="s">
        <v>1053</v>
      </c>
      <c r="J9" s="2" t="n">
        <v>0</v>
      </c>
      <c r="K9" s="2" t="s">
        <v>1056</v>
      </c>
      <c r="L9" s="2" t="n">
        <v>0.5</v>
      </c>
      <c r="M9" s="2" t="s">
        <v>1080</v>
      </c>
      <c r="N9" s="2" t="n">
        <v>0.5</v>
      </c>
      <c r="O9" s="2" t="s">
        <v>1080</v>
      </c>
      <c r="P9" s="2" t="n">
        <v>1</v>
      </c>
      <c r="Q9" s="2" t="s">
        <v>1053</v>
      </c>
      <c r="R9" s="2" t="n">
        <v>0.625</v>
      </c>
      <c r="S9" s="2" t="n">
        <v>1</v>
      </c>
      <c r="T9" s="2" t="s">
        <v>1053</v>
      </c>
      <c r="U9" s="2" t="n">
        <v>1</v>
      </c>
      <c r="V9" s="2" t="s">
        <v>1053</v>
      </c>
      <c r="W9" s="2" t="n">
        <v>1</v>
      </c>
      <c r="X9" s="2" t="s">
        <v>1053</v>
      </c>
      <c r="Y9" s="2" t="n">
        <v>0</v>
      </c>
      <c r="Z9" s="2" t="s">
        <v>1056</v>
      </c>
      <c r="AA9" s="2" t="n">
        <v>0.66</v>
      </c>
      <c r="AB9" s="2" t="n">
        <v>1</v>
      </c>
      <c r="AC9" s="2" t="s">
        <v>1053</v>
      </c>
      <c r="AD9" s="2" t="n">
        <v>1</v>
      </c>
      <c r="AE9" s="2" t="s">
        <v>1053</v>
      </c>
      <c r="AF9" s="2" t="n">
        <v>1</v>
      </c>
      <c r="AG9" s="2" t="s">
        <v>1053</v>
      </c>
      <c r="AH9" s="2" t="n">
        <v>1</v>
      </c>
      <c r="AI9" s="2" t="s">
        <v>1053</v>
      </c>
      <c r="AJ9" s="2" t="n">
        <v>1</v>
      </c>
      <c r="AK9" s="2" t="n">
        <v>1</v>
      </c>
      <c r="AL9" s="2" t="s">
        <v>1053</v>
      </c>
      <c r="AM9" s="2" t="n">
        <v>1</v>
      </c>
      <c r="AN9" s="2" t="s">
        <v>1053</v>
      </c>
      <c r="AO9" s="2" t="n">
        <v>1</v>
      </c>
      <c r="AP9" s="2" t="s">
        <v>1053</v>
      </c>
      <c r="AQ9" s="2" t="n">
        <v>1</v>
      </c>
      <c r="AR9" s="2" t="s">
        <v>1053</v>
      </c>
      <c r="AS9" s="2" t="n">
        <v>1</v>
      </c>
      <c r="AT9" s="2" t="s">
        <v>1053</v>
      </c>
      <c r="AV9" s="2" t="s">
        <v>1054</v>
      </c>
      <c r="AX9" s="2" t="s">
        <v>1054</v>
      </c>
      <c r="AZ9" s="2" t="s">
        <v>1054</v>
      </c>
      <c r="BB9" s="2" t="s">
        <v>1054</v>
      </c>
      <c r="BD9" s="2" t="s">
        <v>1054</v>
      </c>
      <c r="BF9" s="2" t="s">
        <v>1054</v>
      </c>
      <c r="BH9" s="2" t="s">
        <v>1054</v>
      </c>
      <c r="BJ9" s="2" t="s">
        <v>1054</v>
      </c>
      <c r="BL9" s="2" t="s">
        <v>1054</v>
      </c>
      <c r="BN9" s="2" t="s">
        <v>1054</v>
      </c>
      <c r="BO9" s="2" t="n">
        <v>1</v>
      </c>
      <c r="BP9" s="5" t="n">
        <v>0.915</v>
      </c>
      <c r="BQ9" s="5" t="n">
        <v>1</v>
      </c>
      <c r="BR9" s="5" t="n">
        <v>3.4375</v>
      </c>
      <c r="BS9" s="2" t="n">
        <v>0.5</v>
      </c>
      <c r="BT9" s="2" t="s">
        <v>1055</v>
      </c>
      <c r="BU9" s="2" t="n">
        <v>0.5</v>
      </c>
      <c r="BV9" s="2" t="s">
        <v>1055</v>
      </c>
      <c r="BW9" s="2" t="n">
        <v>0.5</v>
      </c>
      <c r="BX9" s="2" t="s">
        <v>1055</v>
      </c>
      <c r="BY9" s="2" t="n">
        <v>0.5</v>
      </c>
      <c r="BZ9" s="2" t="s">
        <v>1055</v>
      </c>
      <c r="CA9" s="2" t="n">
        <v>997</v>
      </c>
      <c r="CB9" s="2" t="s">
        <v>1054</v>
      </c>
      <c r="CC9" s="2" t="n">
        <v>1</v>
      </c>
      <c r="CD9" s="2" t="s">
        <v>1053</v>
      </c>
      <c r="CE9" s="2" t="n">
        <v>1</v>
      </c>
      <c r="CF9" s="2" t="s">
        <v>1053</v>
      </c>
      <c r="CG9" s="2" t="n">
        <v>1</v>
      </c>
      <c r="CH9" s="2" t="s">
        <v>1053</v>
      </c>
      <c r="CI9" s="5" t="n">
        <v>0.625</v>
      </c>
      <c r="CJ9" s="5" t="n">
        <v>1</v>
      </c>
      <c r="CK9" s="5" t="n">
        <v>3.4375</v>
      </c>
      <c r="CL9" s="2" t="n">
        <v>0</v>
      </c>
      <c r="CM9" s="2" t="s">
        <v>1056</v>
      </c>
      <c r="CN9" s="2" t="n">
        <v>997</v>
      </c>
      <c r="CO9" s="2" t="s">
        <v>1054</v>
      </c>
      <c r="CP9" s="5" t="n">
        <v>0</v>
      </c>
      <c r="CQ9" s="5" t="n">
        <v>1</v>
      </c>
      <c r="CR9" s="5" t="n">
        <v>1.375</v>
      </c>
      <c r="CS9" s="2" t="n">
        <v>1</v>
      </c>
      <c r="CT9" s="2" t="s">
        <v>1053</v>
      </c>
      <c r="CU9" s="2" t="n">
        <v>1</v>
      </c>
      <c r="CV9" s="2" t="s">
        <v>1053</v>
      </c>
      <c r="CW9" s="3" t="n">
        <v>0.25</v>
      </c>
      <c r="CX9" s="3" t="s">
        <v>1081</v>
      </c>
      <c r="CY9" s="2" t="n">
        <v>0</v>
      </c>
      <c r="CZ9" s="2" t="s">
        <v>1056</v>
      </c>
      <c r="DA9" s="2" t="n">
        <v>1</v>
      </c>
      <c r="DB9" s="2" t="s">
        <v>1053</v>
      </c>
      <c r="DC9" s="2" t="n">
        <v>0</v>
      </c>
      <c r="DD9" s="2" t="s">
        <v>1056</v>
      </c>
      <c r="DE9" s="2" t="n">
        <v>0</v>
      </c>
      <c r="DF9" s="2" t="s">
        <v>1056</v>
      </c>
      <c r="DG9" s="2" t="n">
        <v>0</v>
      </c>
      <c r="DH9" s="2" t="s">
        <v>1056</v>
      </c>
      <c r="DI9" s="2" t="n">
        <v>0</v>
      </c>
      <c r="DJ9" s="2" t="s">
        <v>1056</v>
      </c>
      <c r="DK9" s="2" t="n">
        <v>0</v>
      </c>
      <c r="DL9" s="2" t="s">
        <v>1056</v>
      </c>
      <c r="DM9" s="2" t="n">
        <v>0</v>
      </c>
      <c r="DN9" s="2" t="s">
        <v>1056</v>
      </c>
      <c r="DO9" s="2" t="n">
        <v>0</v>
      </c>
      <c r="DP9" s="2" t="s">
        <v>1056</v>
      </c>
      <c r="DQ9" s="2" t="n">
        <v>0</v>
      </c>
      <c r="DR9" s="2" t="s">
        <v>1056</v>
      </c>
      <c r="DS9" s="2" t="n">
        <v>1</v>
      </c>
      <c r="DT9" s="2" t="s">
        <v>1053</v>
      </c>
      <c r="DU9" s="2" t="n">
        <v>0</v>
      </c>
      <c r="DV9" s="2" t="s">
        <v>1056</v>
      </c>
      <c r="DW9" s="2" t="n">
        <v>0</v>
      </c>
      <c r="DX9" s="2" t="s">
        <v>1056</v>
      </c>
      <c r="DY9" s="2" t="n">
        <v>0</v>
      </c>
      <c r="DZ9" s="2" t="s">
        <v>1056</v>
      </c>
      <c r="EA9" s="2" t="n">
        <v>0</v>
      </c>
      <c r="EB9" s="2" t="s">
        <v>1056</v>
      </c>
      <c r="EC9" s="2" t="n">
        <v>0</v>
      </c>
      <c r="ED9" s="2" t="s">
        <v>1056</v>
      </c>
      <c r="EE9" s="2" t="n">
        <v>0.125</v>
      </c>
      <c r="EF9" s="5" t="n">
        <v>0.594</v>
      </c>
      <c r="EG9" s="5" t="n">
        <v>1</v>
      </c>
      <c r="EH9" s="5" t="n">
        <v>2.75</v>
      </c>
      <c r="EI9" s="8" t="n">
        <f aca="false">AVERAGE('Core Questionnaire'!AME9,'Core Questionnaire'!ALT9,'Core Questionnaire'!ALI9,'Core Questionnaire'!ALB9,'Core Questionnaire'!AAY9,'Core Questionnaire'!AAP9,'Core Questionnaire'!ZA9,'Core Questionnaire'!HJ9,'Core Questionnaire'!FT9,'Core Questionnaire'!FL9,'Core Questionnaire'!FF9,'Core Questionnaire'!EW9,'Core Questionnaire'!EN9,'Core Questionnaire'!EG9,'Core Questionnaire'!CQ9,'Core Questionnaire'!CJ9,'Core Questionnaire'!BQ9)*100</f>
        <v>87.0117647058824</v>
      </c>
      <c r="EJ9" s="3" t="n">
        <v>0.235</v>
      </c>
      <c r="EK9" s="3" t="n">
        <v>42.55</v>
      </c>
      <c r="EL9" s="3" t="n">
        <v>2013</v>
      </c>
      <c r="EM9" s="6" t="n">
        <v>0.235</v>
      </c>
      <c r="EN9" s="6" t="n">
        <v>1</v>
      </c>
      <c r="EO9" s="6" t="n">
        <v>0.6875</v>
      </c>
      <c r="EP9" s="3" t="n">
        <v>1</v>
      </c>
      <c r="EQ9" s="3" t="n">
        <v>100</v>
      </c>
      <c r="ER9" s="3" t="n">
        <v>2012</v>
      </c>
      <c r="ES9" s="3" t="n">
        <v>0.82</v>
      </c>
      <c r="ET9" s="3" t="n">
        <v>82</v>
      </c>
      <c r="EU9" s="3" t="n">
        <v>2013</v>
      </c>
      <c r="EV9" s="6" t="n">
        <v>0.91</v>
      </c>
      <c r="EW9" s="6" t="n">
        <v>1</v>
      </c>
      <c r="EX9" s="6" t="n">
        <v>1.375</v>
      </c>
      <c r="EY9" s="3" t="n">
        <v>0.8586</v>
      </c>
      <c r="EZ9" s="3" t="n">
        <v>85.86</v>
      </c>
      <c r="FA9" s="3" t="n">
        <v>2013</v>
      </c>
      <c r="FB9" s="3" t="n">
        <v>0.238</v>
      </c>
      <c r="FC9" s="3" t="n">
        <v>42</v>
      </c>
      <c r="FD9" s="3" t="n">
        <v>2013</v>
      </c>
      <c r="FE9" s="6" t="n">
        <v>0.549</v>
      </c>
      <c r="FF9" s="6" t="n">
        <v>1</v>
      </c>
      <c r="FG9" s="6" t="n">
        <v>1.375</v>
      </c>
      <c r="FH9" s="3" t="n">
        <v>1.3</v>
      </c>
      <c r="FI9" s="3" t="n">
        <v>0.77</v>
      </c>
      <c r="FJ9" s="3" t="n">
        <v>2013</v>
      </c>
      <c r="FK9" s="6" t="n">
        <v>1.3</v>
      </c>
      <c r="FL9" s="6" t="n">
        <v>1</v>
      </c>
      <c r="FM9" s="6" t="n">
        <v>0.6875</v>
      </c>
      <c r="FN9" s="2" t="n">
        <v>0.5</v>
      </c>
      <c r="FO9" s="2" t="s">
        <v>1082</v>
      </c>
      <c r="FP9" s="3" t="n">
        <v>0.962</v>
      </c>
      <c r="FQ9" s="3" t="n">
        <v>3.8</v>
      </c>
      <c r="FR9" s="3" t="n">
        <v>2011</v>
      </c>
      <c r="FS9" s="6" t="n">
        <v>0.731</v>
      </c>
      <c r="FT9" s="6" t="n">
        <v>1</v>
      </c>
      <c r="FU9" s="6" t="n">
        <v>1.375</v>
      </c>
      <c r="FV9" s="2" t="n">
        <v>1</v>
      </c>
      <c r="FW9" s="2" t="s">
        <v>1053</v>
      </c>
      <c r="FX9" s="2" t="n">
        <v>1</v>
      </c>
      <c r="FY9" s="2" t="s">
        <v>1053</v>
      </c>
      <c r="FZ9" s="2" t="n">
        <v>1</v>
      </c>
      <c r="GA9" s="2" t="s">
        <v>1053</v>
      </c>
      <c r="GB9" s="2" t="n">
        <v>1</v>
      </c>
      <c r="GC9" s="2" t="s">
        <v>1053</v>
      </c>
      <c r="GD9" s="2" t="n">
        <v>1</v>
      </c>
      <c r="GE9" s="2" t="s">
        <v>1053</v>
      </c>
      <c r="GF9" s="2" t="n">
        <v>1</v>
      </c>
      <c r="GG9" s="2" t="s">
        <v>1053</v>
      </c>
      <c r="GH9" s="2" t="n">
        <v>1</v>
      </c>
      <c r="GI9" s="2" t="s">
        <v>1053</v>
      </c>
      <c r="GJ9" s="2" t="n">
        <v>1</v>
      </c>
      <c r="GK9" s="2" t="s">
        <v>1053</v>
      </c>
      <c r="GL9" s="2" t="n">
        <v>0</v>
      </c>
      <c r="GM9" s="2" t="s">
        <v>1056</v>
      </c>
      <c r="GN9" s="2" t="n">
        <v>1</v>
      </c>
      <c r="GO9" s="2" t="s">
        <v>1053</v>
      </c>
      <c r="GP9" s="2" t="n">
        <v>1</v>
      </c>
      <c r="GQ9" s="2" t="s">
        <v>1053</v>
      </c>
      <c r="GR9" s="2" t="n">
        <v>1</v>
      </c>
      <c r="GS9" s="2" t="s">
        <v>1053</v>
      </c>
      <c r="GT9" s="2" t="n">
        <v>1</v>
      </c>
      <c r="GU9" s="2" t="s">
        <v>1053</v>
      </c>
      <c r="GV9" s="2" t="n">
        <v>1</v>
      </c>
      <c r="GW9" s="2" t="s">
        <v>1053</v>
      </c>
      <c r="GX9" s="2" t="n">
        <v>1</v>
      </c>
      <c r="GY9" s="2" t="s">
        <v>1053</v>
      </c>
      <c r="GZ9" s="2" t="n">
        <v>1</v>
      </c>
      <c r="HA9" s="2" t="s">
        <v>1053</v>
      </c>
      <c r="HB9" s="2" t="n">
        <v>0.938</v>
      </c>
      <c r="HC9" s="2" t="n">
        <v>1</v>
      </c>
      <c r="HD9" s="2" t="s">
        <v>1053</v>
      </c>
      <c r="HE9" s="3" t="n">
        <v>1</v>
      </c>
      <c r="HF9" s="3" t="s">
        <v>1056</v>
      </c>
      <c r="HG9" s="3" t="n">
        <v>0</v>
      </c>
      <c r="HH9" s="3" t="s">
        <v>1056</v>
      </c>
      <c r="HI9" s="6" t="n">
        <v>0.735</v>
      </c>
      <c r="HJ9" s="6" t="n">
        <v>1</v>
      </c>
      <c r="HK9" s="6" t="n">
        <v>2.75</v>
      </c>
      <c r="HL9" s="3" t="n">
        <v>1.091</v>
      </c>
      <c r="HM9" s="3" t="n">
        <v>109.1</v>
      </c>
      <c r="HN9" s="3" t="n">
        <v>1.105</v>
      </c>
      <c r="HO9" s="3" t="n">
        <v>110.5</v>
      </c>
      <c r="HP9" s="3" t="n">
        <v>1.077</v>
      </c>
      <c r="HQ9" s="3" t="n">
        <v>107.7</v>
      </c>
      <c r="HS9" s="3" t="s">
        <v>1060</v>
      </c>
      <c r="HU9" s="3" t="s">
        <v>1060</v>
      </c>
      <c r="HW9" s="3" t="s">
        <v>1060</v>
      </c>
      <c r="HY9" s="3" t="s">
        <v>1060</v>
      </c>
      <c r="IA9" s="3" t="s">
        <v>1060</v>
      </c>
      <c r="IC9" s="3" t="s">
        <v>1060</v>
      </c>
      <c r="IE9" s="3" t="s">
        <v>1060</v>
      </c>
      <c r="IG9" s="3" t="s">
        <v>1060</v>
      </c>
      <c r="IH9" s="3" t="n">
        <v>0.975</v>
      </c>
      <c r="II9" s="3" t="s">
        <v>1061</v>
      </c>
      <c r="IJ9" s="3" t="s">
        <v>1060</v>
      </c>
      <c r="IL9" s="3" t="s">
        <v>1060</v>
      </c>
      <c r="IN9" s="3" t="s">
        <v>1060</v>
      </c>
      <c r="IP9" s="3" t="s">
        <v>1060</v>
      </c>
      <c r="IR9" s="3" t="n">
        <v>0.521</v>
      </c>
      <c r="IS9" s="3" t="n">
        <v>52.1</v>
      </c>
      <c r="IT9" s="3" t="n">
        <v>0.526</v>
      </c>
      <c r="IU9" s="3" t="n">
        <v>52.6</v>
      </c>
      <c r="IV9" s="3" t="n">
        <v>0.517</v>
      </c>
      <c r="IW9" s="3" t="n">
        <v>51.7</v>
      </c>
      <c r="IY9" s="3" t="s">
        <v>1060</v>
      </c>
      <c r="JA9" s="3" t="s">
        <v>1060</v>
      </c>
      <c r="JC9" s="3" t="s">
        <v>1060</v>
      </c>
      <c r="JE9" s="3" t="s">
        <v>1060</v>
      </c>
      <c r="JG9" s="3" t="s">
        <v>1060</v>
      </c>
      <c r="JI9" s="3" t="s">
        <v>1060</v>
      </c>
      <c r="JK9" s="3" t="s">
        <v>1060</v>
      </c>
      <c r="JM9" s="3" t="s">
        <v>1060</v>
      </c>
      <c r="JN9" s="3" t="n">
        <v>0.983</v>
      </c>
      <c r="JO9" s="3" t="s">
        <v>1061</v>
      </c>
      <c r="JP9" s="3" t="s">
        <v>1060</v>
      </c>
      <c r="JR9" s="3" t="s">
        <v>1060</v>
      </c>
      <c r="JT9" s="3" t="s">
        <v>1060</v>
      </c>
      <c r="JV9" s="3" t="s">
        <v>1060</v>
      </c>
      <c r="JY9" s="3" t="s">
        <v>1060</v>
      </c>
      <c r="KA9" s="3" t="s">
        <v>1060</v>
      </c>
      <c r="KC9" s="3" t="s">
        <v>1060</v>
      </c>
      <c r="KE9" s="3" t="s">
        <v>1060</v>
      </c>
      <c r="KG9" s="3" t="s">
        <v>1060</v>
      </c>
      <c r="KI9" s="3" t="s">
        <v>1060</v>
      </c>
      <c r="KK9" s="3" t="s">
        <v>1060</v>
      </c>
      <c r="KM9" s="3" t="s">
        <v>1060</v>
      </c>
      <c r="KO9" s="3" t="s">
        <v>1060</v>
      </c>
      <c r="KQ9" s="3" t="s">
        <v>1060</v>
      </c>
      <c r="KS9" s="3" t="s">
        <v>1060</v>
      </c>
      <c r="KT9" s="3" t="s">
        <v>1060</v>
      </c>
      <c r="KV9" s="3" t="s">
        <v>1060</v>
      </c>
      <c r="KX9" s="3" t="s">
        <v>1060</v>
      </c>
      <c r="KZ9" s="3" t="s">
        <v>1060</v>
      </c>
      <c r="LB9" s="3" t="s">
        <v>1060</v>
      </c>
      <c r="LD9" s="3" t="n">
        <v>0.0583</v>
      </c>
      <c r="LE9" s="3" t="n">
        <v>5.83</v>
      </c>
      <c r="LF9" s="3" t="n">
        <v>0.0629</v>
      </c>
      <c r="LG9" s="3" t="n">
        <v>6.29</v>
      </c>
      <c r="LH9" s="3" t="n">
        <v>0.0536</v>
      </c>
      <c r="LI9" s="3" t="n">
        <v>5.36</v>
      </c>
      <c r="LK9" s="3" t="s">
        <v>1060</v>
      </c>
      <c r="LM9" s="3" t="s">
        <v>1060</v>
      </c>
      <c r="LO9" s="3" t="s">
        <v>1060</v>
      </c>
      <c r="LQ9" s="3" t="s">
        <v>1060</v>
      </c>
      <c r="LS9" s="3" t="s">
        <v>1060</v>
      </c>
      <c r="LU9" s="3" t="s">
        <v>1060</v>
      </c>
      <c r="LW9" s="3" t="s">
        <v>1060</v>
      </c>
      <c r="LY9" s="3" t="s">
        <v>1060</v>
      </c>
      <c r="LZ9" s="3" t="n">
        <v>0.852</v>
      </c>
      <c r="MA9" s="3" t="s">
        <v>1061</v>
      </c>
      <c r="MB9" s="3" t="s">
        <v>1060</v>
      </c>
      <c r="MD9" s="3" t="s">
        <v>1060</v>
      </c>
      <c r="MF9" s="3" t="s">
        <v>1060</v>
      </c>
      <c r="MH9" s="3" t="s">
        <v>1060</v>
      </c>
      <c r="MJ9" s="3" t="n">
        <v>0.205</v>
      </c>
      <c r="MK9" s="3" t="n">
        <v>2013</v>
      </c>
      <c r="ML9" s="3" t="n">
        <v>0.937</v>
      </c>
      <c r="MM9" s="3" t="n">
        <v>93.7</v>
      </c>
      <c r="MN9" s="3" t="n">
        <v>0.934</v>
      </c>
      <c r="MO9" s="3" t="n">
        <v>93.4</v>
      </c>
      <c r="MP9" s="3" t="n">
        <v>0.94</v>
      </c>
      <c r="MQ9" s="3" t="n">
        <v>94</v>
      </c>
      <c r="MS9" s="3" t="s">
        <v>1060</v>
      </c>
      <c r="MU9" s="3" t="s">
        <v>1060</v>
      </c>
      <c r="MW9" s="3" t="s">
        <v>1060</v>
      </c>
      <c r="MY9" s="3" t="s">
        <v>1060</v>
      </c>
      <c r="NA9" s="3" t="s">
        <v>1060</v>
      </c>
      <c r="NC9" s="3" t="s">
        <v>1060</v>
      </c>
      <c r="NE9" s="3" t="s">
        <v>1060</v>
      </c>
      <c r="NG9" s="3" t="s">
        <v>1060</v>
      </c>
      <c r="NH9" s="3" t="n">
        <v>0.994</v>
      </c>
      <c r="NI9" s="3" t="s">
        <v>1062</v>
      </c>
      <c r="NJ9" s="3" t="s">
        <v>1060</v>
      </c>
      <c r="NL9" s="3" t="s">
        <v>1060</v>
      </c>
      <c r="NN9" s="3" t="s">
        <v>1060</v>
      </c>
      <c r="NP9" s="3" t="s">
        <v>1060</v>
      </c>
      <c r="NR9" s="3" t="n">
        <v>0.515</v>
      </c>
      <c r="NS9" s="3" t="n">
        <v>51.5</v>
      </c>
      <c r="NT9" s="3" t="n">
        <v>0.521</v>
      </c>
      <c r="NU9" s="3" t="n">
        <v>52.1</v>
      </c>
      <c r="NV9" s="3" t="n">
        <v>0.509</v>
      </c>
      <c r="NW9" s="3" t="n">
        <v>50.9</v>
      </c>
      <c r="NY9" s="3" t="s">
        <v>1060</v>
      </c>
      <c r="OA9" s="3" t="s">
        <v>1060</v>
      </c>
      <c r="OC9" s="3" t="s">
        <v>1060</v>
      </c>
      <c r="OE9" s="3" t="s">
        <v>1060</v>
      </c>
      <c r="OG9" s="3" t="s">
        <v>1060</v>
      </c>
      <c r="OI9" s="3" t="s">
        <v>1060</v>
      </c>
      <c r="OK9" s="3" t="s">
        <v>1060</v>
      </c>
      <c r="OM9" s="3" t="s">
        <v>1060</v>
      </c>
      <c r="ON9" s="3" t="n">
        <v>0.977</v>
      </c>
      <c r="OO9" s="3" t="s">
        <v>1062</v>
      </c>
      <c r="OP9" s="3" t="s">
        <v>1060</v>
      </c>
      <c r="OR9" s="3" t="s">
        <v>1060</v>
      </c>
      <c r="OT9" s="3" t="s">
        <v>1060</v>
      </c>
      <c r="OV9" s="3" t="s">
        <v>1060</v>
      </c>
      <c r="OX9" s="3" t="n">
        <v>0.273</v>
      </c>
      <c r="OY9" s="3" t="n">
        <v>2013</v>
      </c>
      <c r="OZ9" s="3" t="n">
        <v>0.11</v>
      </c>
      <c r="PA9" s="3" t="n">
        <v>89</v>
      </c>
      <c r="PB9" s="3" t="n">
        <v>2013</v>
      </c>
      <c r="PC9" s="3" t="n">
        <v>0.7744</v>
      </c>
      <c r="PD9" s="3" t="n">
        <v>77.44</v>
      </c>
      <c r="PE9" s="3" t="n">
        <v>0.7633</v>
      </c>
      <c r="PF9" s="3" t="n">
        <v>76.33</v>
      </c>
      <c r="PG9" s="3" t="n">
        <v>0.7858</v>
      </c>
      <c r="PH9" s="3" t="n">
        <v>78.58</v>
      </c>
      <c r="PJ9" s="3" t="s">
        <v>1060</v>
      </c>
      <c r="PL9" s="3" t="s">
        <v>1060</v>
      </c>
      <c r="PN9" s="3" t="s">
        <v>1060</v>
      </c>
      <c r="PP9" s="3" t="s">
        <v>1060</v>
      </c>
      <c r="PR9" s="3" t="s">
        <v>1060</v>
      </c>
      <c r="PT9" s="3" t="s">
        <v>1060</v>
      </c>
      <c r="PV9" s="3" t="s">
        <v>1060</v>
      </c>
      <c r="PX9" s="3" t="s">
        <v>1060</v>
      </c>
      <c r="PY9" s="3" t="n">
        <v>0.971</v>
      </c>
      <c r="PZ9" s="3" t="s">
        <v>1062</v>
      </c>
      <c r="QA9" s="3" t="s">
        <v>1060</v>
      </c>
      <c r="QC9" s="3" t="s">
        <v>1060</v>
      </c>
      <c r="QE9" s="3" t="s">
        <v>1060</v>
      </c>
      <c r="QG9" s="3" t="s">
        <v>1060</v>
      </c>
      <c r="QI9" s="3" t="n">
        <v>0.6325</v>
      </c>
      <c r="QJ9" s="3" t="n">
        <v>63.25</v>
      </c>
      <c r="QK9" s="3" t="n">
        <v>0.6568</v>
      </c>
      <c r="QL9" s="3" t="n">
        <v>65.68</v>
      </c>
      <c r="QM9" s="3" t="n">
        <v>0.608</v>
      </c>
      <c r="QN9" s="3" t="n">
        <v>60.8</v>
      </c>
      <c r="QP9" s="3" t="s">
        <v>1060</v>
      </c>
      <c r="QR9" s="3" t="s">
        <v>1060</v>
      </c>
      <c r="QT9" s="3" t="s">
        <v>1060</v>
      </c>
      <c r="QV9" s="3" t="s">
        <v>1060</v>
      </c>
      <c r="QX9" s="3" t="s">
        <v>1060</v>
      </c>
      <c r="QZ9" s="3" t="s">
        <v>1060</v>
      </c>
      <c r="RB9" s="3" t="s">
        <v>1060</v>
      </c>
      <c r="RD9" s="3" t="s">
        <v>1060</v>
      </c>
      <c r="RE9" s="3" t="n">
        <v>0.926</v>
      </c>
      <c r="RF9" s="3" t="s">
        <v>1061</v>
      </c>
      <c r="RG9" s="3" t="s">
        <v>1060</v>
      </c>
      <c r="RI9" s="3" t="s">
        <v>1060</v>
      </c>
      <c r="RK9" s="3" t="s">
        <v>1060</v>
      </c>
      <c r="RM9" s="3" t="s">
        <v>1060</v>
      </c>
      <c r="RP9" s="3" t="s">
        <v>1060</v>
      </c>
      <c r="RR9" s="3" t="s">
        <v>1060</v>
      </c>
      <c r="RT9" s="3" t="s">
        <v>1060</v>
      </c>
      <c r="RV9" s="3" t="s">
        <v>1060</v>
      </c>
      <c r="RX9" s="3" t="s">
        <v>1060</v>
      </c>
      <c r="RZ9" s="3" t="s">
        <v>1060</v>
      </c>
      <c r="SB9" s="3" t="s">
        <v>1060</v>
      </c>
      <c r="SD9" s="3" t="s">
        <v>1060</v>
      </c>
      <c r="SF9" s="3" t="s">
        <v>1060</v>
      </c>
      <c r="SH9" s="3" t="s">
        <v>1060</v>
      </c>
      <c r="SJ9" s="3" t="s">
        <v>1060</v>
      </c>
      <c r="SK9" s="3" t="s">
        <v>1060</v>
      </c>
      <c r="SM9" s="3" t="s">
        <v>1060</v>
      </c>
      <c r="SO9" s="3" t="s">
        <v>1060</v>
      </c>
      <c r="SQ9" s="3" t="s">
        <v>1060</v>
      </c>
      <c r="SS9" s="3" t="s">
        <v>1060</v>
      </c>
      <c r="SV9" s="3" t="s">
        <v>1060</v>
      </c>
      <c r="SX9" s="3" t="s">
        <v>1060</v>
      </c>
      <c r="SZ9" s="3" t="s">
        <v>1060</v>
      </c>
      <c r="TB9" s="3" t="s">
        <v>1060</v>
      </c>
      <c r="TD9" s="3" t="s">
        <v>1060</v>
      </c>
      <c r="TF9" s="3" t="s">
        <v>1060</v>
      </c>
      <c r="TH9" s="3" t="s">
        <v>1060</v>
      </c>
      <c r="TJ9" s="3" t="s">
        <v>1060</v>
      </c>
      <c r="TL9" s="3" t="s">
        <v>1060</v>
      </c>
      <c r="TN9" s="3" t="s">
        <v>1060</v>
      </c>
      <c r="TP9" s="3" t="s">
        <v>1060</v>
      </c>
      <c r="TQ9" s="3" t="s">
        <v>1060</v>
      </c>
      <c r="TS9" s="3" t="s">
        <v>1060</v>
      </c>
      <c r="TU9" s="3" t="s">
        <v>1060</v>
      </c>
      <c r="TW9" s="3" t="s">
        <v>1060</v>
      </c>
      <c r="TY9" s="3" t="s">
        <v>1060</v>
      </c>
      <c r="UB9" s="3" t="s">
        <v>1060</v>
      </c>
      <c r="UD9" s="3" t="s">
        <v>1060</v>
      </c>
      <c r="UF9" s="3" t="s">
        <v>1060</v>
      </c>
      <c r="UH9" s="3" t="s">
        <v>1060</v>
      </c>
      <c r="UJ9" s="3" t="s">
        <v>1060</v>
      </c>
      <c r="UL9" s="3" t="s">
        <v>1060</v>
      </c>
      <c r="UN9" s="3" t="s">
        <v>1060</v>
      </c>
      <c r="UP9" s="3" t="s">
        <v>1060</v>
      </c>
      <c r="UR9" s="3" t="s">
        <v>1060</v>
      </c>
      <c r="UT9" s="3" t="s">
        <v>1060</v>
      </c>
      <c r="UV9" s="3" t="s">
        <v>1060</v>
      </c>
      <c r="UW9" s="3" t="s">
        <v>1060</v>
      </c>
      <c r="UY9" s="3" t="s">
        <v>1060</v>
      </c>
      <c r="VA9" s="3" t="s">
        <v>1060</v>
      </c>
      <c r="VC9" s="3" t="s">
        <v>1060</v>
      </c>
      <c r="VE9" s="3" t="s">
        <v>1060</v>
      </c>
      <c r="VH9" s="3" t="s">
        <v>1060</v>
      </c>
      <c r="VJ9" s="3" t="s">
        <v>1060</v>
      </c>
      <c r="VL9" s="3" t="s">
        <v>1060</v>
      </c>
      <c r="VN9" s="3" t="s">
        <v>1060</v>
      </c>
      <c r="VP9" s="3" t="s">
        <v>1060</v>
      </c>
      <c r="VR9" s="3" t="s">
        <v>1060</v>
      </c>
      <c r="VT9" s="3" t="s">
        <v>1060</v>
      </c>
      <c r="VV9" s="3" t="s">
        <v>1060</v>
      </c>
      <c r="VX9" s="3" t="s">
        <v>1060</v>
      </c>
      <c r="VZ9" s="3" t="s">
        <v>1060</v>
      </c>
      <c r="WB9" s="3" t="s">
        <v>1060</v>
      </c>
      <c r="WC9" s="3" t="s">
        <v>1060</v>
      </c>
      <c r="WE9" s="3" t="s">
        <v>1060</v>
      </c>
      <c r="WG9" s="3" t="s">
        <v>1060</v>
      </c>
      <c r="WI9" s="3" t="s">
        <v>1060</v>
      </c>
      <c r="WK9" s="3" t="s">
        <v>1060</v>
      </c>
      <c r="WO9" s="3" t="s">
        <v>1060</v>
      </c>
      <c r="WQ9" s="3" t="s">
        <v>1060</v>
      </c>
      <c r="WS9" s="3" t="s">
        <v>1060</v>
      </c>
      <c r="WU9" s="3" t="s">
        <v>1060</v>
      </c>
      <c r="WW9" s="3" t="s">
        <v>1060</v>
      </c>
      <c r="WY9" s="3" t="s">
        <v>1060</v>
      </c>
      <c r="XA9" s="3" t="s">
        <v>1060</v>
      </c>
      <c r="XC9" s="3" t="s">
        <v>1060</v>
      </c>
      <c r="XE9" s="3" t="s">
        <v>1060</v>
      </c>
      <c r="XG9" s="3" t="s">
        <v>1060</v>
      </c>
      <c r="XH9" s="3" t="s">
        <v>1060</v>
      </c>
      <c r="XJ9" s="3" t="s">
        <v>1060</v>
      </c>
      <c r="XL9" s="3" t="s">
        <v>1060</v>
      </c>
      <c r="XN9" s="3" t="s">
        <v>1060</v>
      </c>
      <c r="XP9" s="3" t="s">
        <v>1060</v>
      </c>
      <c r="XS9" s="3" t="s">
        <v>1060</v>
      </c>
      <c r="XU9" s="3" t="s">
        <v>1060</v>
      </c>
      <c r="XW9" s="3" t="s">
        <v>1060</v>
      </c>
      <c r="XY9" s="3" t="s">
        <v>1060</v>
      </c>
      <c r="YA9" s="3" t="s">
        <v>1060</v>
      </c>
      <c r="YC9" s="3" t="s">
        <v>1060</v>
      </c>
      <c r="YE9" s="3" t="s">
        <v>1060</v>
      </c>
      <c r="YG9" s="3" t="s">
        <v>1060</v>
      </c>
      <c r="YI9" s="3" t="s">
        <v>1060</v>
      </c>
      <c r="YK9" s="3" t="s">
        <v>1060</v>
      </c>
      <c r="YM9" s="3" t="s">
        <v>1060</v>
      </c>
      <c r="YN9" s="3" t="s">
        <v>1060</v>
      </c>
      <c r="YP9" s="3" t="s">
        <v>1060</v>
      </c>
      <c r="YR9" s="3" t="s">
        <v>1060</v>
      </c>
      <c r="YT9" s="3" t="s">
        <v>1060</v>
      </c>
      <c r="YV9" s="3" t="s">
        <v>1060</v>
      </c>
      <c r="YX9" s="3" t="n">
        <v>0.068</v>
      </c>
      <c r="YY9" s="3" t="n">
        <v>2013</v>
      </c>
      <c r="YZ9" s="6" t="n">
        <v>0.894</v>
      </c>
      <c r="ZA9" s="6" t="n">
        <v>0.163</v>
      </c>
      <c r="ZB9" s="6" t="n">
        <v>2.75</v>
      </c>
      <c r="ZC9" s="2" t="n">
        <v>1</v>
      </c>
      <c r="ZD9" s="2" t="s">
        <v>1053</v>
      </c>
      <c r="ZE9" s="2" t="n">
        <v>1</v>
      </c>
      <c r="ZF9" s="2" t="s">
        <v>1053</v>
      </c>
      <c r="ZG9" s="2" t="n">
        <v>1</v>
      </c>
      <c r="ZH9" s="2" t="s">
        <v>1053</v>
      </c>
      <c r="ZI9" s="2" t="n">
        <v>1</v>
      </c>
      <c r="ZJ9" s="2" t="s">
        <v>1053</v>
      </c>
      <c r="ZK9" s="2" t="n">
        <v>0</v>
      </c>
      <c r="ZL9" s="2" t="s">
        <v>1056</v>
      </c>
      <c r="ZM9" s="3" t="n">
        <v>1</v>
      </c>
      <c r="ZN9" s="3" t="s">
        <v>1053</v>
      </c>
      <c r="ZO9" s="3" t="n">
        <v>1</v>
      </c>
      <c r="ZP9" s="3" t="s">
        <v>1053</v>
      </c>
      <c r="ZQ9" s="3" t="n">
        <v>1</v>
      </c>
      <c r="ZR9" s="3" t="s">
        <v>1053</v>
      </c>
      <c r="ZS9" s="3" t="n">
        <v>1</v>
      </c>
      <c r="ZT9" s="3" t="s">
        <v>1053</v>
      </c>
      <c r="ZU9" s="3" t="n">
        <v>1</v>
      </c>
      <c r="ZV9" s="3" t="s">
        <v>1053</v>
      </c>
      <c r="ZW9" s="3" t="n">
        <v>1</v>
      </c>
      <c r="ZX9" s="3" t="s">
        <v>1053</v>
      </c>
      <c r="ZY9" s="3" t="n">
        <v>1</v>
      </c>
      <c r="ZZ9" s="3" t="s">
        <v>1053</v>
      </c>
      <c r="AAA9" s="3" t="n">
        <v>1</v>
      </c>
      <c r="AAB9" s="3" t="s">
        <v>1053</v>
      </c>
      <c r="AAC9" s="3" t="n">
        <v>1</v>
      </c>
      <c r="AAD9" s="3" t="s">
        <v>1053</v>
      </c>
      <c r="AAE9" s="3" t="n">
        <v>1</v>
      </c>
      <c r="AAF9" s="3" t="s">
        <v>1053</v>
      </c>
      <c r="AAG9" s="2" t="n">
        <v>1</v>
      </c>
      <c r="AAH9" s="2" t="s">
        <v>1053</v>
      </c>
      <c r="AAI9" s="3" t="n">
        <v>1</v>
      </c>
      <c r="AAJ9" s="3" t="s">
        <v>1053</v>
      </c>
      <c r="AAK9" s="3" t="n">
        <v>1</v>
      </c>
      <c r="AAL9" s="3" t="s">
        <v>1053</v>
      </c>
      <c r="AAM9" s="3" t="n">
        <v>1</v>
      </c>
      <c r="AAN9" s="3" t="s">
        <v>1053</v>
      </c>
      <c r="AAO9" s="6" t="n">
        <v>0.947</v>
      </c>
      <c r="AAP9" s="6" t="n">
        <v>1</v>
      </c>
      <c r="AAQ9" s="6" t="n">
        <v>3.4375</v>
      </c>
      <c r="AAR9" s="2" t="n">
        <v>1</v>
      </c>
      <c r="AAS9" s="2" t="s">
        <v>1053</v>
      </c>
      <c r="AAT9" s="2" t="n">
        <v>1</v>
      </c>
      <c r="AAU9" s="2" t="s">
        <v>1053</v>
      </c>
      <c r="AAV9" s="3" t="n">
        <v>0</v>
      </c>
      <c r="AAW9" s="3" t="s">
        <v>1077</v>
      </c>
      <c r="AAX9" s="6" t="n">
        <v>0.666</v>
      </c>
      <c r="AAY9" s="6" t="n">
        <v>1</v>
      </c>
      <c r="AAZ9" s="6" t="n">
        <v>2.0625</v>
      </c>
      <c r="ABA9" s="4" t="n">
        <v>0.496</v>
      </c>
      <c r="ABB9" s="4" t="n">
        <v>49.6</v>
      </c>
      <c r="ABC9" s="4" t="n">
        <v>0.467</v>
      </c>
      <c r="ABD9" s="4" t="n">
        <v>46.7</v>
      </c>
      <c r="ABE9" s="4" t="n">
        <v>0.564</v>
      </c>
      <c r="ABF9" s="4" t="n">
        <v>56.4</v>
      </c>
      <c r="ABH9" s="4" t="s">
        <v>1060</v>
      </c>
      <c r="ABJ9" s="4" t="s">
        <v>1060</v>
      </c>
      <c r="ABL9" s="4" t="s">
        <v>1060</v>
      </c>
      <c r="ABN9" s="4" t="s">
        <v>1060</v>
      </c>
      <c r="ABP9" s="4" t="s">
        <v>1060</v>
      </c>
      <c r="ABR9" s="4" t="s">
        <v>1060</v>
      </c>
      <c r="ABT9" s="4" t="s">
        <v>1060</v>
      </c>
      <c r="ABV9" s="4" t="s">
        <v>1060</v>
      </c>
      <c r="ABW9" s="4" t="n">
        <v>0.828</v>
      </c>
      <c r="ABX9" s="4" t="s">
        <v>1062</v>
      </c>
      <c r="ABY9" s="4" t="s">
        <v>1060</v>
      </c>
      <c r="ACA9" s="4" t="s">
        <v>1060</v>
      </c>
      <c r="ACC9" s="4" t="s">
        <v>1060</v>
      </c>
      <c r="ACE9" s="4" t="s">
        <v>1060</v>
      </c>
      <c r="ACH9" s="4" t="s">
        <v>1060</v>
      </c>
      <c r="ACJ9" s="4" t="s">
        <v>1060</v>
      </c>
      <c r="ACL9" s="4" t="s">
        <v>1060</v>
      </c>
      <c r="ACN9" s="4" t="s">
        <v>1060</v>
      </c>
      <c r="ACP9" s="4" t="s">
        <v>1060</v>
      </c>
      <c r="ACR9" s="4" t="s">
        <v>1060</v>
      </c>
      <c r="ACT9" s="4" t="s">
        <v>1060</v>
      </c>
      <c r="ACV9" s="4" t="s">
        <v>1060</v>
      </c>
      <c r="ACX9" s="4" t="s">
        <v>1060</v>
      </c>
      <c r="ACZ9" s="4" t="s">
        <v>1060</v>
      </c>
      <c r="ADB9" s="4" t="s">
        <v>1060</v>
      </c>
      <c r="ADC9" s="4" t="s">
        <v>1060</v>
      </c>
      <c r="ADE9" s="4" t="s">
        <v>1060</v>
      </c>
      <c r="ADG9" s="4" t="s">
        <v>1060</v>
      </c>
      <c r="ADI9" s="4" t="s">
        <v>1060</v>
      </c>
      <c r="ADK9" s="4" t="s">
        <v>1060</v>
      </c>
      <c r="ADM9" s="4" t="n">
        <v>0.522</v>
      </c>
      <c r="ADN9" s="4" t="n">
        <v>52.2</v>
      </c>
      <c r="ADP9" s="4" t="s">
        <v>1060</v>
      </c>
      <c r="ADR9" s="4" t="s">
        <v>1060</v>
      </c>
      <c r="ADT9" s="4" t="s">
        <v>1060</v>
      </c>
      <c r="ADV9" s="4" t="s">
        <v>1060</v>
      </c>
      <c r="ADX9" s="4" t="s">
        <v>1060</v>
      </c>
      <c r="ADZ9" s="4" t="s">
        <v>1060</v>
      </c>
      <c r="AEB9" s="4" t="s">
        <v>1060</v>
      </c>
      <c r="AED9" s="4" t="s">
        <v>1060</v>
      </c>
      <c r="AEF9" s="4" t="s">
        <v>1060</v>
      </c>
      <c r="AEH9" s="4" t="s">
        <v>1060</v>
      </c>
      <c r="AEI9" s="4" t="s">
        <v>1060</v>
      </c>
      <c r="AEK9" s="4" t="s">
        <v>1060</v>
      </c>
      <c r="AEM9" s="4" t="s">
        <v>1060</v>
      </c>
      <c r="AEO9" s="4" t="s">
        <v>1060</v>
      </c>
      <c r="AEQ9" s="4" t="s">
        <v>1060</v>
      </c>
      <c r="AES9" s="4" t="n">
        <v>0.21</v>
      </c>
      <c r="AET9" s="4" t="n">
        <v>21</v>
      </c>
      <c r="AEU9" s="4" t="n">
        <v>0.227</v>
      </c>
      <c r="AEV9" s="4" t="n">
        <v>22.7</v>
      </c>
      <c r="AEW9" s="4" t="n">
        <v>0.193</v>
      </c>
      <c r="AEX9" s="4" t="n">
        <v>19.3</v>
      </c>
      <c r="AEZ9" s="4" t="s">
        <v>1060</v>
      </c>
      <c r="AFB9" s="4" t="s">
        <v>1060</v>
      </c>
      <c r="AFD9" s="4" t="s">
        <v>1060</v>
      </c>
      <c r="AFF9" s="4" t="s">
        <v>1060</v>
      </c>
      <c r="AFH9" s="4" t="s">
        <v>1060</v>
      </c>
      <c r="AFJ9" s="4" t="s">
        <v>1060</v>
      </c>
      <c r="AFL9" s="4" t="s">
        <v>1060</v>
      </c>
      <c r="AFN9" s="4" t="s">
        <v>1060</v>
      </c>
      <c r="AFO9" s="4" t="n">
        <v>0.85</v>
      </c>
      <c r="AFP9" s="4" t="s">
        <v>1061</v>
      </c>
      <c r="AFQ9" s="4" t="s">
        <v>1060</v>
      </c>
      <c r="AFS9" s="4" t="s">
        <v>1060</v>
      </c>
      <c r="AFU9" s="4" t="s">
        <v>1060</v>
      </c>
      <c r="AFW9" s="4" t="s">
        <v>1060</v>
      </c>
      <c r="AFZ9" s="4" t="s">
        <v>1060</v>
      </c>
      <c r="AGB9" s="4" t="s">
        <v>1060</v>
      </c>
      <c r="AGD9" s="4" t="s">
        <v>1060</v>
      </c>
      <c r="AGF9" s="4" t="s">
        <v>1060</v>
      </c>
      <c r="AGH9" s="4" t="s">
        <v>1060</v>
      </c>
      <c r="AGJ9" s="4" t="s">
        <v>1060</v>
      </c>
      <c r="AGL9" s="4" t="s">
        <v>1060</v>
      </c>
      <c r="AGN9" s="4" t="s">
        <v>1060</v>
      </c>
      <c r="AGP9" s="4" t="s">
        <v>1060</v>
      </c>
      <c r="AGR9" s="4" t="s">
        <v>1060</v>
      </c>
      <c r="AGT9" s="4" t="s">
        <v>1060</v>
      </c>
      <c r="AGU9" s="4" t="s">
        <v>1060</v>
      </c>
      <c r="AGW9" s="4" t="s">
        <v>1060</v>
      </c>
      <c r="AGY9" s="4" t="s">
        <v>1060</v>
      </c>
      <c r="AHA9" s="4" t="s">
        <v>1060</v>
      </c>
      <c r="AHC9" s="4" t="s">
        <v>1060</v>
      </c>
      <c r="AHF9" s="4" t="s">
        <v>1060</v>
      </c>
      <c r="AHH9" s="4" t="s">
        <v>1060</v>
      </c>
      <c r="AHJ9" s="4" t="s">
        <v>1060</v>
      </c>
      <c r="AHL9" s="4" t="s">
        <v>1060</v>
      </c>
      <c r="AHN9" s="4" t="s">
        <v>1060</v>
      </c>
      <c r="AHP9" s="4" t="s">
        <v>1060</v>
      </c>
      <c r="AHR9" s="4" t="s">
        <v>1060</v>
      </c>
      <c r="AHT9" s="4" t="s">
        <v>1060</v>
      </c>
      <c r="AHV9" s="4" t="s">
        <v>1060</v>
      </c>
      <c r="AHX9" s="4" t="s">
        <v>1060</v>
      </c>
      <c r="AHZ9" s="4" t="s">
        <v>1060</v>
      </c>
      <c r="AIA9" s="4" t="s">
        <v>1060</v>
      </c>
      <c r="AIC9" s="4" t="s">
        <v>1060</v>
      </c>
      <c r="AIE9" s="4" t="s">
        <v>1060</v>
      </c>
      <c r="AIG9" s="4" t="s">
        <v>1060</v>
      </c>
      <c r="AII9" s="4" t="s">
        <v>1060</v>
      </c>
      <c r="AIK9" s="4" t="n">
        <v>0.106</v>
      </c>
      <c r="AIL9" s="4" t="n">
        <v>2014</v>
      </c>
      <c r="AIM9" s="4" t="n">
        <v>0.9093</v>
      </c>
      <c r="AIN9" s="4" t="n">
        <v>90.93</v>
      </c>
      <c r="AIO9" s="4" t="n">
        <v>0.8959</v>
      </c>
      <c r="AIP9" s="4" t="n">
        <v>89.59</v>
      </c>
      <c r="AIQ9" s="4" t="n">
        <v>0.9212</v>
      </c>
      <c r="AIR9" s="4" t="n">
        <v>92.12</v>
      </c>
      <c r="AIT9" s="4" t="s">
        <v>1060</v>
      </c>
      <c r="AIV9" s="4" t="s">
        <v>1060</v>
      </c>
      <c r="AIX9" s="4" t="s">
        <v>1060</v>
      </c>
      <c r="AIZ9" s="4" t="s">
        <v>1060</v>
      </c>
      <c r="AJB9" s="4" t="s">
        <v>1060</v>
      </c>
      <c r="AJD9" s="4" t="s">
        <v>1060</v>
      </c>
      <c r="AJF9" s="4" t="s">
        <v>1060</v>
      </c>
      <c r="AJH9" s="4" t="s">
        <v>1060</v>
      </c>
      <c r="AJI9" s="4" t="n">
        <v>0.973</v>
      </c>
      <c r="AJJ9" s="4" t="s">
        <v>1061</v>
      </c>
      <c r="AJK9" s="4" t="s">
        <v>1060</v>
      </c>
      <c r="AJM9" s="4" t="s">
        <v>1060</v>
      </c>
      <c r="AJO9" s="4" t="s">
        <v>1060</v>
      </c>
      <c r="AJQ9" s="4" t="s">
        <v>1060</v>
      </c>
      <c r="AJS9" s="4" t="n">
        <v>0.8358</v>
      </c>
      <c r="AJT9" s="4" t="n">
        <v>83.58</v>
      </c>
      <c r="AJU9" s="4" t="n">
        <v>0.8776</v>
      </c>
      <c r="AJV9" s="4" t="n">
        <v>87.76</v>
      </c>
      <c r="AJW9" s="4" t="n">
        <v>0.8007</v>
      </c>
      <c r="AJX9" s="4" t="n">
        <v>80.07</v>
      </c>
      <c r="AJZ9" s="4" t="s">
        <v>1060</v>
      </c>
      <c r="AKB9" s="4" t="s">
        <v>1060</v>
      </c>
      <c r="AKD9" s="4" t="s">
        <v>1060</v>
      </c>
      <c r="AKF9" s="4" t="s">
        <v>1060</v>
      </c>
      <c r="AKH9" s="4" t="s">
        <v>1060</v>
      </c>
      <c r="AKJ9" s="4" t="s">
        <v>1060</v>
      </c>
      <c r="AKL9" s="4" t="s">
        <v>1060</v>
      </c>
      <c r="AKN9" s="4" t="s">
        <v>1060</v>
      </c>
      <c r="AKO9" s="4" t="n">
        <v>0.912</v>
      </c>
      <c r="AKP9" s="4" t="s">
        <v>1061</v>
      </c>
      <c r="AKQ9" s="4" t="s">
        <v>1060</v>
      </c>
      <c r="AKS9" s="4" t="s">
        <v>1060</v>
      </c>
      <c r="AKU9" s="4" t="s">
        <v>1060</v>
      </c>
      <c r="AKW9" s="4" t="s">
        <v>1060</v>
      </c>
      <c r="AKY9" s="4" t="n">
        <v>0.273</v>
      </c>
      <c r="AKZ9" s="4" t="n">
        <v>2013</v>
      </c>
      <c r="ALA9" s="7" t="n">
        <v>0.758</v>
      </c>
      <c r="ALB9" s="7" t="n">
        <v>0.129</v>
      </c>
      <c r="ALC9" s="7" t="n">
        <v>16.5</v>
      </c>
      <c r="ALD9" s="2" t="n">
        <v>1</v>
      </c>
      <c r="ALE9" s="2" t="s">
        <v>1053</v>
      </c>
      <c r="ALF9" s="3" t="n">
        <v>0.33</v>
      </c>
      <c r="ALG9" s="3" t="s">
        <v>1068</v>
      </c>
      <c r="ALH9" s="6" t="n">
        <v>0.665</v>
      </c>
      <c r="ALI9" s="6" t="n">
        <v>1</v>
      </c>
      <c r="ALJ9" s="6" t="n">
        <v>1.375</v>
      </c>
      <c r="ALK9" s="3" t="n">
        <v>997</v>
      </c>
      <c r="ALL9" s="3" t="s">
        <v>1054</v>
      </c>
      <c r="ALM9" s="2" t="n">
        <v>1</v>
      </c>
      <c r="ALN9" s="2" t="s">
        <v>1053</v>
      </c>
      <c r="ALP9" s="3" t="s">
        <v>1060</v>
      </c>
      <c r="ALR9" s="3" t="s">
        <v>1060</v>
      </c>
      <c r="ALS9" s="6" t="n">
        <v>1</v>
      </c>
      <c r="ALT9" s="6" t="n">
        <v>0.5</v>
      </c>
      <c r="ALU9" s="6" t="n">
        <v>2.0625</v>
      </c>
      <c r="ALV9" s="3" t="n">
        <v>0.33</v>
      </c>
      <c r="ALW9" s="3" t="s">
        <v>1068</v>
      </c>
      <c r="ALX9" s="3" t="n">
        <v>0.66</v>
      </c>
      <c r="ALY9" s="3" t="s">
        <v>1069</v>
      </c>
      <c r="ALZ9" s="3" t="n">
        <v>0</v>
      </c>
      <c r="AMA9" s="3" t="s">
        <v>1056</v>
      </c>
      <c r="AMB9" s="3" t="n">
        <v>997</v>
      </c>
      <c r="AMC9" s="3" t="s">
        <v>1054</v>
      </c>
      <c r="AMD9" s="6" t="n">
        <v>0.333</v>
      </c>
      <c r="AME9" s="6" t="n">
        <v>1</v>
      </c>
      <c r="AMF9" s="6" t="n">
        <v>2.75</v>
      </c>
    </row>
    <row r="11" customFormat="false" ht="15" hidden="false" customHeight="false" outlineLevel="0" collapsed="false">
      <c r="C11"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V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5"/>
  <cols>
    <col collapsed="false" hidden="false" max="1" min="1" style="0" width="10.995951417004"/>
    <col collapsed="false" hidden="false" max="2" min="2" style="2" width="118.425101214575"/>
    <col collapsed="false" hidden="false" max="3" min="3" style="2" width="19.5748987854251"/>
    <col collapsed="false" hidden="false" max="4" min="4" style="2" width="93.1417004048583"/>
    <col collapsed="false" hidden="false" max="5" min="5" style="2" width="21.4251012145749"/>
    <col collapsed="false" hidden="false" max="6" min="6" style="2" width="11.5708502024291"/>
    <col collapsed="false" hidden="false" max="7" min="7" style="2" width="119"/>
    <col collapsed="false" hidden="false" max="8" min="8" style="2" width="22.5748987854251"/>
    <col collapsed="false" hidden="false" max="9" min="9" style="2" width="11.5708502024291"/>
    <col collapsed="false" hidden="false" max="10" min="10" style="2" width="112.004048582996"/>
    <col collapsed="false" hidden="false" max="11" min="11" style="2" width="23.5748987854251"/>
    <col collapsed="false" hidden="false" max="12" min="12" style="2" width="11.5708502024291"/>
    <col collapsed="false" hidden="false" max="13" min="13" style="2" width="96.4291497975708"/>
    <col collapsed="false" hidden="false" max="14" min="14" style="2" width="19.5748987854251"/>
    <col collapsed="false" hidden="false" max="15" min="15" style="2" width="11.5708502024291"/>
    <col collapsed="false" hidden="false" max="16" min="16" style="2" width="94.421052631579"/>
    <col collapsed="false" hidden="false" max="17" min="17" style="2" width="18.1376518218623"/>
    <col collapsed="false" hidden="false" max="19" min="18" style="2" width="18.2834008097166"/>
    <col collapsed="false" hidden="false" max="21" min="20" style="2" width="12.8542510121458"/>
    <col collapsed="false" hidden="false" max="23" min="22" style="2" width="15.8542510121457"/>
    <col collapsed="false" hidden="false" max="24" min="24" style="2" width="11.5708502024291"/>
    <col collapsed="false" hidden="false" max="25" min="25" style="2" width="96.5708502024292"/>
    <col collapsed="false" hidden="false" max="26" min="26" style="2" width="25.1457489878543"/>
    <col collapsed="false" hidden="false" max="28" min="27" style="2" width="63.1417004048583"/>
    <col collapsed="false" hidden="false" max="30" min="29" style="2" width="46.2834008097166"/>
    <col collapsed="false" hidden="false" max="31" min="31" style="2" width="11.5708502024291"/>
    <col collapsed="false" hidden="false" max="32" min="32" style="3" width="99.5708502024292"/>
    <col collapsed="false" hidden="false" max="33" min="33" style="3" width="13.2834008097166"/>
    <col collapsed="false" hidden="false" max="34" min="34" style="3" width="11.5708502024291"/>
    <col collapsed="false" hidden="false" max="35" min="35" style="3" width="65.7125506072875"/>
    <col collapsed="false" hidden="false" max="36" min="36" style="3" width="22.5748987854251"/>
    <col collapsed="false" hidden="false" max="37" min="37" style="3" width="11.5708502024291"/>
    <col collapsed="false" hidden="false" max="39" min="38" style="3" width="67"/>
    <col collapsed="false" hidden="false" max="40" min="40" style="3" width="11.5708502024291"/>
    <col collapsed="false" hidden="false" max="42" min="41" style="3" width="73.8542510121458"/>
    <col collapsed="false" hidden="false" max="43" min="43" style="3" width="11.5708502024291"/>
    <col collapsed="false" hidden="false" max="45" min="44" style="3" width="83.004048582996"/>
    <col collapsed="false" hidden="false" max="46" min="46" style="3" width="11.5708502024291"/>
    <col collapsed="false" hidden="false" max="48" min="47" style="3" width="70.5708502024292"/>
    <col collapsed="false" hidden="false" max="49" min="49" style="3" width="11.5708502024291"/>
    <col collapsed="false" hidden="false" max="51" min="50" style="3" width="76.4251012145749"/>
    <col collapsed="false" hidden="false" max="53" min="52" style="3" width="22.5748987854251"/>
    <col collapsed="false" hidden="false" max="54" min="54" style="3" width="11.5708502024291"/>
    <col collapsed="false" hidden="false" max="56" min="55" style="3" width="64.8582995951417"/>
    <col collapsed="false" hidden="false" max="57" min="57" style="3" width="11.5708502024291"/>
    <col collapsed="false" hidden="false" max="59" min="58" style="3" width="81.1376518218624"/>
    <col collapsed="false" hidden="false" max="60" min="60" style="3" width="11.5708502024291"/>
    <col collapsed="false" hidden="false" max="62" min="61" style="3" width="72.7125506072875"/>
    <col collapsed="false" hidden="false" max="64" min="63" style="3" width="85.7085020242915"/>
    <col collapsed="false" hidden="false" max="65" min="65" style="3" width="11.5708502024291"/>
    <col collapsed="false" hidden="false" max="67" min="66" style="2" width="90.7165991902834"/>
    <col collapsed="false" hidden="false" max="69" min="68" style="3" width="51.004048582996"/>
    <col collapsed="false" hidden="false" max="71" min="70" style="3" width="13.2834008097166"/>
    <col collapsed="false" hidden="false" max="73" min="72" style="3" width="15.5668016194332"/>
    <col collapsed="false" hidden="false" max="74" min="74" style="2" width="119.145748987854"/>
    <col collapsed="false" hidden="false" max="75" min="75" style="2" width="25"/>
    <col collapsed="false" hidden="false" max="76" min="76" style="3" width="78.4251012145749"/>
    <col collapsed="false" hidden="false" max="77" min="77" style="3" width="22.5748987854251"/>
    <col collapsed="false" hidden="false" max="79" min="78" style="3" width="23.1457489878542"/>
    <col collapsed="false" hidden="false" max="81" min="80" style="3" width="25.1457489878543"/>
    <col collapsed="false" hidden="false" max="82" min="82" style="3" width="11.5708502024291"/>
    <col collapsed="false" hidden="false" max="83" min="83" style="2" width="67.2834008097166"/>
    <col collapsed="false" hidden="false" max="84" min="84" style="2" width="22.004048582996"/>
    <col collapsed="false" hidden="false" max="86" min="85" style="3" width="66.7125506072875"/>
    <col collapsed="false" hidden="false" max="87" min="87" style="3" width="12.7125506072875"/>
    <col collapsed="false" hidden="false" max="88" min="88" style="2" width="57.1457489878542"/>
    <col collapsed="false" hidden="false" max="89" min="89" style="2" width="21.2793522267206"/>
    <col collapsed="false" hidden="false" max="90" min="90" style="2" width="71.7125506072875"/>
    <col collapsed="false" hidden="false" max="91" min="91" style="2" width="23.2793522267206"/>
    <col collapsed="false" hidden="false" max="92" min="92" style="3" width="80.1376518218624"/>
    <col collapsed="false" hidden="false" max="93" min="93" style="3" width="12.5668016194332"/>
    <col collapsed="false" hidden="false" max="94" min="94" style="3" width="11.5708502024291"/>
    <col collapsed="false" hidden="false" max="95" min="95" style="2" width="64.8582995951417"/>
    <col collapsed="false" hidden="false" max="96" min="96" style="2" width="18.4251012145749"/>
    <col collapsed="false" hidden="false" max="97" min="97" style="3" width="71.7125506072875"/>
    <col collapsed="false" hidden="false" max="98" min="98" style="3" width="31.7125506072874"/>
    <col collapsed="false" hidden="false" max="99" min="99" style="3" width="102"/>
    <col collapsed="false" hidden="false" max="100" min="100" style="3" width="24.4251012145749"/>
    <col collapsed="false" hidden="false" max="1025" min="101" style="0" width="8.53441295546559"/>
  </cols>
  <sheetData>
    <row r="1" customFormat="false" ht="15" hidden="false" customHeight="false" outlineLevel="0" collapsed="false">
      <c r="A1" s="0" t="s">
        <v>0</v>
      </c>
      <c r="B1" s="2" t="s">
        <v>1</v>
      </c>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3" t="s">
        <v>2</v>
      </c>
      <c r="AJ1" s="0"/>
      <c r="AK1" s="0"/>
      <c r="AL1" s="0"/>
      <c r="AM1" s="0"/>
      <c r="AN1" s="0"/>
      <c r="AO1" s="0"/>
      <c r="AP1" s="0"/>
      <c r="AQ1" s="0"/>
      <c r="AR1" s="0"/>
      <c r="AS1" s="0"/>
      <c r="AT1" s="0"/>
      <c r="AU1" s="0"/>
      <c r="AV1" s="0"/>
      <c r="AW1" s="0"/>
      <c r="AX1" s="0"/>
      <c r="AY1" s="0"/>
      <c r="AZ1" s="0"/>
      <c r="BA1" s="0"/>
      <c r="BB1" s="0"/>
      <c r="BC1" s="0"/>
      <c r="BD1" s="0"/>
      <c r="BE1" s="0"/>
      <c r="BF1" s="3" t="s">
        <v>3</v>
      </c>
      <c r="BG1" s="0"/>
      <c r="BH1" s="0"/>
      <c r="BI1" s="0"/>
      <c r="BJ1" s="0"/>
      <c r="BK1" s="0"/>
      <c r="BL1" s="0"/>
      <c r="BM1" s="0"/>
      <c r="BN1" s="0"/>
      <c r="BO1" s="0"/>
      <c r="BP1" s="0"/>
      <c r="BQ1" s="0"/>
      <c r="BR1" s="0"/>
      <c r="BS1" s="0"/>
      <c r="BT1" s="0"/>
      <c r="BU1" s="0"/>
      <c r="BV1" s="2" t="s">
        <v>4</v>
      </c>
      <c r="BW1" s="0"/>
      <c r="BX1" s="3" t="s">
        <v>5</v>
      </c>
      <c r="BY1" s="0"/>
      <c r="BZ1" s="0"/>
      <c r="CA1" s="0"/>
      <c r="CB1" s="0"/>
      <c r="CC1" s="0"/>
      <c r="CD1" s="0"/>
      <c r="CE1" s="0"/>
      <c r="CF1" s="0"/>
      <c r="CG1" s="0"/>
      <c r="CH1" s="0"/>
      <c r="CI1" s="0"/>
      <c r="CJ1" s="0"/>
      <c r="CK1" s="0"/>
      <c r="CL1" s="0"/>
      <c r="CM1" s="0"/>
      <c r="CN1" s="0"/>
      <c r="CO1" s="0"/>
      <c r="CP1" s="0"/>
      <c r="CQ1" s="0"/>
      <c r="CR1" s="0"/>
      <c r="CS1" s="0"/>
      <c r="CT1" s="0"/>
      <c r="CU1" s="0"/>
      <c r="CV1" s="0"/>
    </row>
    <row r="2" customFormat="false" ht="15" hidden="false" customHeight="false" outlineLevel="0" collapsed="false">
      <c r="A2" s="0" t="s">
        <v>6</v>
      </c>
      <c r="B2" s="2" t="s">
        <v>9</v>
      </c>
      <c r="C2" s="0"/>
      <c r="D2" s="2" t="s">
        <v>1083</v>
      </c>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3" t="s">
        <v>12</v>
      </c>
      <c r="AJ2" s="0"/>
      <c r="AK2" s="0"/>
      <c r="AL2" s="3" t="s">
        <v>13</v>
      </c>
      <c r="AM2" s="0"/>
      <c r="AN2" s="0"/>
      <c r="AO2" s="0"/>
      <c r="AP2" s="0"/>
      <c r="AQ2" s="0"/>
      <c r="AR2" s="3" t="s">
        <v>14</v>
      </c>
      <c r="AS2" s="0"/>
      <c r="AT2" s="0"/>
      <c r="AU2" s="0"/>
      <c r="AV2" s="0"/>
      <c r="AW2" s="0"/>
      <c r="AX2" s="0"/>
      <c r="AY2" s="0"/>
      <c r="AZ2" s="0"/>
      <c r="BA2" s="0"/>
      <c r="BB2" s="0"/>
      <c r="BC2" s="3" t="s">
        <v>15</v>
      </c>
      <c r="BD2" s="0"/>
      <c r="BE2" s="0"/>
      <c r="BF2" s="3" t="s">
        <v>16</v>
      </c>
      <c r="BG2" s="0"/>
      <c r="BH2" s="0"/>
      <c r="BI2" s="0"/>
      <c r="BJ2" s="0"/>
      <c r="BK2" s="0"/>
      <c r="BL2" s="0"/>
      <c r="BM2" s="0"/>
      <c r="BN2" s="0"/>
      <c r="BO2" s="0"/>
      <c r="BP2" s="3" t="s">
        <v>18</v>
      </c>
      <c r="BQ2" s="0"/>
      <c r="BR2" s="0"/>
      <c r="BS2" s="0"/>
      <c r="BT2" s="0"/>
      <c r="BU2" s="0"/>
      <c r="BV2" s="2" t="s">
        <v>19</v>
      </c>
      <c r="BW2" s="0"/>
      <c r="BX2" s="3" t="s">
        <v>22</v>
      </c>
      <c r="BY2" s="0"/>
      <c r="BZ2" s="0"/>
      <c r="CA2" s="0"/>
      <c r="CB2" s="0"/>
      <c r="CC2" s="0"/>
      <c r="CD2" s="0"/>
      <c r="CE2" s="2" t="s">
        <v>1084</v>
      </c>
      <c r="CF2" s="0"/>
      <c r="CG2" s="0"/>
      <c r="CH2" s="0"/>
      <c r="CI2" s="0"/>
      <c r="CJ2" s="0"/>
      <c r="CK2" s="0"/>
      <c r="CL2" s="0"/>
      <c r="CM2" s="0"/>
      <c r="CN2" s="0"/>
      <c r="CO2" s="0"/>
      <c r="CP2" s="0"/>
      <c r="CQ2" s="0"/>
      <c r="CR2" s="0"/>
      <c r="CS2" s="0"/>
      <c r="CT2" s="0"/>
      <c r="CU2" s="0"/>
      <c r="CV2" s="0"/>
    </row>
    <row r="3" customFormat="false" ht="15" hidden="false" customHeight="false" outlineLevel="0" collapsed="false">
      <c r="A3" s="0" t="s">
        <v>25</v>
      </c>
      <c r="B3" s="2" t="s">
        <v>1085</v>
      </c>
      <c r="C3" s="0"/>
      <c r="D3" s="2" t="s">
        <v>1086</v>
      </c>
      <c r="E3" s="0"/>
      <c r="F3" s="0"/>
      <c r="G3" s="2" t="s">
        <v>1087</v>
      </c>
      <c r="H3" s="0"/>
      <c r="I3" s="0"/>
      <c r="J3" s="2" t="s">
        <v>1088</v>
      </c>
      <c r="K3" s="0"/>
      <c r="L3" s="0"/>
      <c r="M3" s="2" t="s">
        <v>1089</v>
      </c>
      <c r="N3" s="0"/>
      <c r="O3" s="0"/>
      <c r="P3" s="2" t="s">
        <v>1090</v>
      </c>
      <c r="Q3" s="0"/>
      <c r="R3" s="0"/>
      <c r="S3" s="0"/>
      <c r="T3" s="0"/>
      <c r="U3" s="0"/>
      <c r="V3" s="0"/>
      <c r="W3" s="0"/>
      <c r="X3" s="0"/>
      <c r="Y3" s="2" t="s">
        <v>1091</v>
      </c>
      <c r="Z3" s="0"/>
      <c r="AA3" s="0"/>
      <c r="AB3" s="0"/>
      <c r="AC3" s="0"/>
      <c r="AD3" s="0"/>
      <c r="AE3" s="0"/>
      <c r="AF3" s="3" t="s">
        <v>1092</v>
      </c>
      <c r="AG3" s="0"/>
      <c r="AH3" s="0"/>
      <c r="AI3" s="3" t="s">
        <v>1093</v>
      </c>
      <c r="AJ3" s="0"/>
      <c r="AK3" s="0"/>
      <c r="AL3" s="3" t="s">
        <v>1094</v>
      </c>
      <c r="AM3" s="0"/>
      <c r="AN3" s="0"/>
      <c r="AO3" s="3" t="s">
        <v>1095</v>
      </c>
      <c r="AP3" s="0"/>
      <c r="AQ3" s="0"/>
      <c r="AR3" s="3" t="s">
        <v>1096</v>
      </c>
      <c r="AS3" s="0"/>
      <c r="AT3" s="0"/>
      <c r="AU3" s="3" t="s">
        <v>1097</v>
      </c>
      <c r="AV3" s="0"/>
      <c r="AW3" s="0"/>
      <c r="AX3" s="3" t="s">
        <v>1098</v>
      </c>
      <c r="AY3" s="0"/>
      <c r="AZ3" s="0"/>
      <c r="BA3" s="0"/>
      <c r="BB3" s="0"/>
      <c r="BC3" s="3" t="s">
        <v>1099</v>
      </c>
      <c r="BD3" s="0"/>
      <c r="BE3" s="0"/>
      <c r="BF3" s="3" t="s">
        <v>1100</v>
      </c>
      <c r="BG3" s="0"/>
      <c r="BH3" s="0"/>
      <c r="BI3" s="3" t="s">
        <v>1101</v>
      </c>
      <c r="BJ3" s="0"/>
      <c r="BK3" s="0"/>
      <c r="BL3" s="0"/>
      <c r="BM3" s="0"/>
      <c r="BN3" s="2" t="s">
        <v>1102</v>
      </c>
      <c r="BO3" s="0"/>
      <c r="BP3" s="3" t="s">
        <v>1103</v>
      </c>
      <c r="BQ3" s="0"/>
      <c r="BR3" s="0"/>
      <c r="BS3" s="0"/>
      <c r="BT3" s="0"/>
      <c r="BU3" s="0"/>
      <c r="BV3" s="2" t="s">
        <v>1104</v>
      </c>
      <c r="BW3" s="0"/>
      <c r="BX3" s="3" t="s">
        <v>1105</v>
      </c>
      <c r="BY3" s="0"/>
      <c r="BZ3" s="0"/>
      <c r="CA3" s="0"/>
      <c r="CB3" s="0"/>
      <c r="CC3" s="0"/>
      <c r="CD3" s="0"/>
      <c r="CE3" s="2" t="s">
        <v>1106</v>
      </c>
      <c r="CF3" s="0"/>
      <c r="CG3" s="3" t="s">
        <v>1107</v>
      </c>
      <c r="CH3" s="0"/>
      <c r="CI3" s="0"/>
      <c r="CJ3" s="2" t="s">
        <v>1108</v>
      </c>
      <c r="CK3" s="0"/>
      <c r="CL3" s="2" t="s">
        <v>1109</v>
      </c>
      <c r="CM3" s="0"/>
      <c r="CN3" s="3" t="s">
        <v>1110</v>
      </c>
      <c r="CO3" s="0"/>
      <c r="CP3" s="0"/>
      <c r="CQ3" s="2" t="s">
        <v>1111</v>
      </c>
      <c r="CR3" s="0"/>
      <c r="CS3" s="3" t="s">
        <v>1112</v>
      </c>
      <c r="CT3" s="0"/>
      <c r="CU3" s="3" t="s">
        <v>1113</v>
      </c>
      <c r="CV3" s="0"/>
    </row>
    <row r="4" customFormat="false" ht="15" hidden="false" customHeight="false" outlineLevel="0" collapsed="false">
      <c r="B4" s="2" t="s">
        <v>1085</v>
      </c>
      <c r="C4" s="2" t="s">
        <v>1114</v>
      </c>
      <c r="D4" s="2" t="s">
        <v>1086</v>
      </c>
      <c r="E4" s="2" t="s">
        <v>1115</v>
      </c>
      <c r="F4" s="2" t="s">
        <v>1116</v>
      </c>
      <c r="G4" s="2" t="s">
        <v>1087</v>
      </c>
      <c r="H4" s="2" t="s">
        <v>1117</v>
      </c>
      <c r="I4" s="2" t="s">
        <v>1118</v>
      </c>
      <c r="J4" s="2" t="s">
        <v>1088</v>
      </c>
      <c r="K4" s="2" t="s">
        <v>1119</v>
      </c>
      <c r="L4" s="2" t="s">
        <v>1120</v>
      </c>
      <c r="M4" s="2" t="s">
        <v>1121</v>
      </c>
      <c r="N4" s="2" t="s">
        <v>1122</v>
      </c>
      <c r="O4" s="2" t="s">
        <v>1123</v>
      </c>
      <c r="P4" s="2" t="s">
        <v>1124</v>
      </c>
      <c r="Q4" s="2" t="s">
        <v>1125</v>
      </c>
      <c r="R4" s="2" t="s">
        <v>1126</v>
      </c>
      <c r="S4" s="2" t="s">
        <v>1127</v>
      </c>
      <c r="T4" s="2" t="s">
        <v>1128</v>
      </c>
      <c r="U4" s="2" t="s">
        <v>1127</v>
      </c>
      <c r="V4" s="2" t="s">
        <v>1129</v>
      </c>
      <c r="W4" s="2" t="s">
        <v>1130</v>
      </c>
      <c r="X4" s="2" t="s">
        <v>1131</v>
      </c>
      <c r="Y4" s="2" t="s">
        <v>1132</v>
      </c>
      <c r="Z4" s="2" t="s">
        <v>1133</v>
      </c>
      <c r="AA4" s="2" t="s">
        <v>1134</v>
      </c>
      <c r="AB4" s="2" t="s">
        <v>1135</v>
      </c>
      <c r="AC4" s="2" t="s">
        <v>1136</v>
      </c>
      <c r="AD4" s="2" t="s">
        <v>1137</v>
      </c>
      <c r="AE4" s="2" t="s">
        <v>1138</v>
      </c>
      <c r="AF4" s="3" t="s">
        <v>1092</v>
      </c>
      <c r="AG4" s="3" t="s">
        <v>1139</v>
      </c>
      <c r="AH4" s="3" t="s">
        <v>1140</v>
      </c>
      <c r="AI4" s="3" t="s">
        <v>1141</v>
      </c>
      <c r="AJ4" s="3" t="s">
        <v>1142</v>
      </c>
      <c r="AK4" s="3" t="s">
        <v>1143</v>
      </c>
      <c r="AL4" s="3" t="s">
        <v>1144</v>
      </c>
      <c r="AM4" s="3" t="s">
        <v>1145</v>
      </c>
      <c r="AN4" s="3" t="s">
        <v>1146</v>
      </c>
      <c r="AO4" s="3" t="s">
        <v>1147</v>
      </c>
      <c r="AP4" s="3" t="s">
        <v>1148</v>
      </c>
      <c r="AQ4" s="3" t="s">
        <v>1149</v>
      </c>
      <c r="AR4" s="3" t="s">
        <v>1150</v>
      </c>
      <c r="AS4" s="3" t="s">
        <v>1151</v>
      </c>
      <c r="AT4" s="3" t="s">
        <v>1152</v>
      </c>
      <c r="AU4" s="3" t="s">
        <v>1153</v>
      </c>
      <c r="AV4" s="3" t="s">
        <v>1154</v>
      </c>
      <c r="AW4" s="3" t="s">
        <v>1155</v>
      </c>
      <c r="AX4" s="3" t="s">
        <v>1156</v>
      </c>
      <c r="AY4" s="3" t="s">
        <v>1157</v>
      </c>
      <c r="AZ4" s="3" t="s">
        <v>1158</v>
      </c>
      <c r="BA4" s="3" t="s">
        <v>1159</v>
      </c>
      <c r="BB4" s="3" t="s">
        <v>1160</v>
      </c>
      <c r="BC4" s="3" t="s">
        <v>1161</v>
      </c>
      <c r="BD4" s="3" t="s">
        <v>1162</v>
      </c>
      <c r="BE4" s="3" t="s">
        <v>1163</v>
      </c>
      <c r="BF4" s="3" t="s">
        <v>1100</v>
      </c>
      <c r="BG4" s="3" t="s">
        <v>1164</v>
      </c>
      <c r="BH4" s="3" t="s">
        <v>1165</v>
      </c>
      <c r="BI4" s="3" t="s">
        <v>1166</v>
      </c>
      <c r="BJ4" s="3" t="s">
        <v>1167</v>
      </c>
      <c r="BK4" s="3" t="s">
        <v>1168</v>
      </c>
      <c r="BL4" s="3" t="s">
        <v>1169</v>
      </c>
      <c r="BM4" s="3" t="s">
        <v>1170</v>
      </c>
      <c r="BN4" s="2" t="s">
        <v>1102</v>
      </c>
      <c r="BO4" s="2" t="s">
        <v>1171</v>
      </c>
      <c r="BP4" s="3" t="s">
        <v>1172</v>
      </c>
      <c r="BQ4" s="3" t="s">
        <v>1173</v>
      </c>
      <c r="BR4" s="3" t="s">
        <v>1174</v>
      </c>
      <c r="BS4" s="3" t="s">
        <v>1175</v>
      </c>
      <c r="BT4" s="3" t="s">
        <v>1176</v>
      </c>
      <c r="BU4" s="3" t="s">
        <v>1177</v>
      </c>
      <c r="BV4" s="2" t="s">
        <v>1104</v>
      </c>
      <c r="BW4" s="2" t="s">
        <v>1178</v>
      </c>
      <c r="BX4" s="3" t="s">
        <v>1179</v>
      </c>
      <c r="BY4" s="3" t="s">
        <v>1180</v>
      </c>
      <c r="BZ4" s="3" t="s">
        <v>1181</v>
      </c>
      <c r="CA4" s="3" t="s">
        <v>1182</v>
      </c>
      <c r="CB4" s="3" t="s">
        <v>1183</v>
      </c>
      <c r="CC4" s="3" t="s">
        <v>1184</v>
      </c>
      <c r="CD4" s="3" t="s">
        <v>1185</v>
      </c>
      <c r="CE4" s="2" t="s">
        <v>1106</v>
      </c>
      <c r="CF4" s="2" t="s">
        <v>1186</v>
      </c>
      <c r="CG4" s="3" t="s">
        <v>1107</v>
      </c>
      <c r="CH4" s="3" t="s">
        <v>1187</v>
      </c>
      <c r="CI4" s="3" t="s">
        <v>1188</v>
      </c>
      <c r="CJ4" s="2" t="s">
        <v>1108</v>
      </c>
      <c r="CK4" s="2" t="s">
        <v>1189</v>
      </c>
      <c r="CL4" s="2" t="s">
        <v>1109</v>
      </c>
      <c r="CM4" s="2" t="s">
        <v>1190</v>
      </c>
      <c r="CN4" s="3" t="s">
        <v>1110</v>
      </c>
      <c r="CO4" s="3" t="s">
        <v>1191</v>
      </c>
      <c r="CP4" s="3" t="s">
        <v>1192</v>
      </c>
      <c r="CQ4" s="2" t="s">
        <v>1111</v>
      </c>
      <c r="CR4" s="2" t="s">
        <v>1193</v>
      </c>
      <c r="CS4" s="3" t="s">
        <v>1112</v>
      </c>
      <c r="CT4" s="3" t="s">
        <v>1194</v>
      </c>
      <c r="CU4" s="3" t="s">
        <v>1113</v>
      </c>
      <c r="CV4" s="3" t="s">
        <v>1195</v>
      </c>
    </row>
    <row r="5" customFormat="false" ht="15" hidden="false" customHeight="false" outlineLevel="0" collapsed="false">
      <c r="A5" s="0" t="s">
        <v>1052</v>
      </c>
      <c r="B5" s="0"/>
      <c r="C5" s="2" t="s">
        <v>1060</v>
      </c>
      <c r="D5" s="2" t="n">
        <v>0.17</v>
      </c>
      <c r="E5" s="2" t="n">
        <v>17</v>
      </c>
      <c r="F5" s="2" t="n">
        <v>2012</v>
      </c>
      <c r="G5" s="2" t="n">
        <v>0.043</v>
      </c>
      <c r="H5" s="2" t="n">
        <v>4.3</v>
      </c>
      <c r="I5" s="2" t="n">
        <v>2014</v>
      </c>
      <c r="J5" s="0"/>
      <c r="K5" s="2" t="s">
        <v>1060</v>
      </c>
      <c r="L5" s="0"/>
      <c r="N5" s="2" t="s">
        <v>1054</v>
      </c>
      <c r="P5" s="0"/>
      <c r="Q5" s="2" t="s">
        <v>1060</v>
      </c>
      <c r="R5" s="0"/>
      <c r="S5" s="2" t="s">
        <v>1060</v>
      </c>
      <c r="T5" s="0"/>
      <c r="U5" s="2" t="s">
        <v>1060</v>
      </c>
      <c r="V5" s="2" t="n">
        <v>0.1418</v>
      </c>
      <c r="W5" s="2" t="n">
        <v>14.18</v>
      </c>
      <c r="X5" s="2" t="n">
        <v>2014</v>
      </c>
      <c r="Y5" s="0"/>
      <c r="Z5" s="2" t="s">
        <v>1060</v>
      </c>
      <c r="AA5" s="0"/>
      <c r="AB5" s="2" t="s">
        <v>1060</v>
      </c>
      <c r="AC5" s="0"/>
      <c r="AD5" s="2" t="s">
        <v>1060</v>
      </c>
      <c r="AE5" s="0"/>
      <c r="AF5" s="3" t="n">
        <v>1</v>
      </c>
      <c r="AG5" s="3" t="n">
        <v>100</v>
      </c>
      <c r="AH5" s="3" t="n">
        <v>2013</v>
      </c>
      <c r="AI5" s="3" t="n">
        <v>0.0322</v>
      </c>
      <c r="AJ5" s="3" t="n">
        <v>31.25</v>
      </c>
      <c r="AK5" s="3" t="n">
        <v>2012</v>
      </c>
      <c r="AL5" s="0"/>
      <c r="AM5" s="3" t="s">
        <v>1060</v>
      </c>
      <c r="AN5" s="0"/>
      <c r="AO5" s="0"/>
      <c r="AP5" s="3" t="s">
        <v>1060</v>
      </c>
      <c r="AQ5" s="0"/>
      <c r="AR5" s="3" t="n">
        <v>0.95</v>
      </c>
      <c r="AS5" s="3" t="n">
        <v>95</v>
      </c>
      <c r="AT5" s="3" t="n">
        <v>2014</v>
      </c>
      <c r="AU5" s="3" t="n">
        <v>0.0452</v>
      </c>
      <c r="AV5" s="3" t="n">
        <v>22.12</v>
      </c>
      <c r="AW5" s="3" t="n">
        <v>2013</v>
      </c>
      <c r="AX5" s="3" t="n">
        <v>1.34</v>
      </c>
      <c r="AY5" s="3" t="n">
        <v>1.34</v>
      </c>
      <c r="AZ5" s="0"/>
      <c r="BA5" s="3" t="s">
        <v>1060</v>
      </c>
      <c r="BB5" s="3" t="n">
        <v>2012</v>
      </c>
      <c r="BC5" s="3" t="n">
        <v>5.31</v>
      </c>
      <c r="BD5" s="3" t="n">
        <v>0.19</v>
      </c>
      <c r="BE5" s="3" t="n">
        <v>2015</v>
      </c>
      <c r="BF5" s="3" t="n">
        <v>0.791</v>
      </c>
      <c r="BG5" s="3" t="n">
        <v>20.9</v>
      </c>
      <c r="BH5" s="3" t="n">
        <v>2011</v>
      </c>
      <c r="BI5" s="3" t="n">
        <v>0</v>
      </c>
      <c r="BJ5" s="3" t="s">
        <v>1053</v>
      </c>
      <c r="BK5" s="3" t="s">
        <v>1196</v>
      </c>
      <c r="BL5" s="3" t="s">
        <v>1196</v>
      </c>
      <c r="BM5" s="3" t="n">
        <v>2012</v>
      </c>
      <c r="BN5" s="2" t="n">
        <v>1</v>
      </c>
      <c r="BO5" s="2" t="s">
        <v>1053</v>
      </c>
      <c r="BP5" s="3" t="n">
        <v>0.3963</v>
      </c>
      <c r="BQ5" s="3" t="n">
        <v>60.37</v>
      </c>
      <c r="BR5" s="0"/>
      <c r="BS5" s="3" t="s">
        <v>1060</v>
      </c>
      <c r="BT5" s="3" t="n">
        <v>0.156</v>
      </c>
      <c r="BU5" s="3" t="n">
        <v>84.4</v>
      </c>
      <c r="BV5" s="2" t="n">
        <v>0</v>
      </c>
      <c r="BW5" s="2" t="s">
        <v>1056</v>
      </c>
      <c r="BX5" s="3" t="n">
        <v>0.09</v>
      </c>
      <c r="BY5" s="3" t="n">
        <v>9</v>
      </c>
      <c r="CA5" s="3" t="s">
        <v>1060</v>
      </c>
      <c r="CC5" s="3" t="s">
        <v>1060</v>
      </c>
      <c r="CD5" s="3" t="n">
        <v>2014</v>
      </c>
      <c r="CE5" s="2" t="n">
        <v>0</v>
      </c>
      <c r="CF5" s="2" t="s">
        <v>1056</v>
      </c>
      <c r="CG5" s="3" t="n">
        <v>0.9919</v>
      </c>
      <c r="CH5" s="3" t="n">
        <v>0.81</v>
      </c>
      <c r="CI5" s="3" t="n">
        <v>2014</v>
      </c>
      <c r="CJ5" s="2" t="n">
        <v>1</v>
      </c>
      <c r="CK5" s="2" t="s">
        <v>1053</v>
      </c>
      <c r="CL5" s="2" t="n">
        <v>1</v>
      </c>
      <c r="CM5" s="2" t="s">
        <v>1053</v>
      </c>
      <c r="CN5" s="3" t="n">
        <v>0.962</v>
      </c>
      <c r="CO5" s="3" t="n">
        <v>3.8</v>
      </c>
      <c r="CP5" s="3" t="n">
        <v>2012</v>
      </c>
      <c r="CQ5" s="2" t="n">
        <v>1</v>
      </c>
      <c r="CR5" s="2" t="s">
        <v>1053</v>
      </c>
      <c r="CS5" s="3" t="n">
        <v>1</v>
      </c>
      <c r="CT5" s="3" t="s">
        <v>1056</v>
      </c>
      <c r="CV5" s="3" t="s">
        <v>1060</v>
      </c>
    </row>
    <row r="6" customFormat="false" ht="15" hidden="false" customHeight="false" outlineLevel="0" collapsed="false">
      <c r="A6" s="0" t="s">
        <v>1070</v>
      </c>
      <c r="B6" s="2" t="n">
        <v>1</v>
      </c>
      <c r="C6" s="2" t="s">
        <v>1053</v>
      </c>
      <c r="D6" s="0"/>
      <c r="E6" s="2" t="s">
        <v>1060</v>
      </c>
      <c r="F6" s="0"/>
      <c r="G6" s="0"/>
      <c r="H6" s="2" t="s">
        <v>1060</v>
      </c>
      <c r="I6" s="0"/>
      <c r="J6" s="2" t="n">
        <v>0.0059</v>
      </c>
      <c r="K6" s="2" t="n">
        <v>0.59</v>
      </c>
      <c r="L6" s="2" t="n">
        <v>2012</v>
      </c>
      <c r="N6" s="2" t="s">
        <v>1054</v>
      </c>
      <c r="P6" s="0"/>
      <c r="Q6" s="2" t="s">
        <v>1060</v>
      </c>
      <c r="R6" s="0"/>
      <c r="S6" s="2" t="s">
        <v>1060</v>
      </c>
      <c r="T6" s="0"/>
      <c r="U6" s="2" t="s">
        <v>1060</v>
      </c>
      <c r="V6" s="0"/>
      <c r="W6" s="2" t="s">
        <v>1060</v>
      </c>
      <c r="X6" s="0"/>
      <c r="Y6" s="2" t="n">
        <v>0.83</v>
      </c>
      <c r="Z6" s="2" t="n">
        <v>83</v>
      </c>
      <c r="AA6" s="0"/>
      <c r="AB6" s="2" t="s">
        <v>1060</v>
      </c>
      <c r="AC6" s="2" t="n">
        <v>0.09</v>
      </c>
      <c r="AD6" s="2" t="n">
        <v>9</v>
      </c>
      <c r="AE6" s="2" t="n">
        <v>2014</v>
      </c>
      <c r="AF6" s="3" t="n">
        <v>0.85</v>
      </c>
      <c r="AG6" s="3" t="n">
        <v>85</v>
      </c>
      <c r="AH6" s="3" t="n">
        <v>2014</v>
      </c>
      <c r="AI6" s="3" t="n">
        <v>0.027</v>
      </c>
      <c r="AJ6" s="3" t="n">
        <v>37.04</v>
      </c>
      <c r="AK6" s="3" t="n">
        <v>2013</v>
      </c>
      <c r="AL6" s="3" t="n">
        <v>0.32</v>
      </c>
      <c r="AM6" s="3" t="n">
        <v>32</v>
      </c>
      <c r="AN6" s="3" t="n">
        <v>2013</v>
      </c>
      <c r="AO6" s="3" t="n">
        <v>0.67</v>
      </c>
      <c r="AP6" s="3" t="n">
        <v>67</v>
      </c>
      <c r="AQ6" s="3" t="n">
        <v>2013</v>
      </c>
      <c r="AR6" s="3" t="n">
        <v>0.3768</v>
      </c>
      <c r="AS6" s="3" t="n">
        <v>37.68</v>
      </c>
      <c r="AT6" s="3" t="n">
        <v>2010</v>
      </c>
      <c r="AU6" s="3" t="n">
        <v>0.0126</v>
      </c>
      <c r="AV6" s="3" t="n">
        <v>79.37</v>
      </c>
      <c r="AW6" s="3" t="n">
        <v>2011</v>
      </c>
      <c r="AX6" s="0"/>
      <c r="AY6" s="3" t="s">
        <v>1060</v>
      </c>
      <c r="AZ6" s="0"/>
      <c r="BA6" s="3" t="s">
        <v>1060</v>
      </c>
      <c r="BB6" s="0"/>
      <c r="BC6" s="0"/>
      <c r="BD6" s="3" t="s">
        <v>1060</v>
      </c>
      <c r="BE6" s="0"/>
      <c r="BF6" s="0"/>
      <c r="BG6" s="3" t="s">
        <v>1060</v>
      </c>
      <c r="BH6" s="0"/>
      <c r="BI6" s="3" t="n">
        <v>0</v>
      </c>
      <c r="BJ6" s="3" t="s">
        <v>1053</v>
      </c>
      <c r="BK6" s="0"/>
      <c r="BL6" s="3" t="s">
        <v>1060</v>
      </c>
      <c r="BM6" s="0"/>
      <c r="BN6" s="2" t="n">
        <v>0</v>
      </c>
      <c r="BO6" s="2" t="s">
        <v>1056</v>
      </c>
      <c r="BP6" s="0"/>
      <c r="BQ6" s="3" t="s">
        <v>1060</v>
      </c>
      <c r="BR6" s="0"/>
      <c r="BS6" s="3" t="s">
        <v>1060</v>
      </c>
      <c r="BT6" s="0"/>
      <c r="BU6" s="3" t="s">
        <v>1060</v>
      </c>
      <c r="BV6" s="2" t="n">
        <v>0</v>
      </c>
      <c r="BW6" s="2" t="s">
        <v>1056</v>
      </c>
      <c r="BX6" s="0"/>
      <c r="BY6" s="3" t="s">
        <v>1060</v>
      </c>
      <c r="CA6" s="3" t="s">
        <v>1060</v>
      </c>
      <c r="CC6" s="3" t="s">
        <v>1060</v>
      </c>
      <c r="CD6" s="0"/>
      <c r="CE6" s="2" t="n">
        <v>1</v>
      </c>
      <c r="CF6" s="2" t="s">
        <v>1053</v>
      </c>
      <c r="CG6" s="3" t="n">
        <v>0.51</v>
      </c>
      <c r="CH6" s="3" t="n">
        <v>49</v>
      </c>
      <c r="CI6" s="3" t="n">
        <v>2013</v>
      </c>
      <c r="CJ6" s="2" t="n">
        <v>1</v>
      </c>
      <c r="CK6" s="2" t="s">
        <v>1053</v>
      </c>
      <c r="CL6" s="2" t="n">
        <v>1</v>
      </c>
      <c r="CM6" s="2" t="s">
        <v>1053</v>
      </c>
      <c r="CN6" s="3" t="n">
        <v>0.689</v>
      </c>
      <c r="CO6" s="3" t="n">
        <v>31.1</v>
      </c>
      <c r="CP6" s="3" t="n">
        <v>2010</v>
      </c>
      <c r="CQ6" s="2" t="n">
        <v>1</v>
      </c>
      <c r="CR6" s="2" t="s">
        <v>1053</v>
      </c>
      <c r="CS6" s="3" t="n">
        <v>1</v>
      </c>
      <c r="CT6" s="3" t="s">
        <v>1056</v>
      </c>
      <c r="CV6" s="3" t="s">
        <v>1060</v>
      </c>
    </row>
    <row r="7" customFormat="false" ht="15" hidden="false" customHeight="false" outlineLevel="0" collapsed="false">
      <c r="A7" s="0" t="s">
        <v>1072</v>
      </c>
      <c r="B7" s="2" t="n">
        <v>1</v>
      </c>
      <c r="C7" s="2" t="s">
        <v>1053</v>
      </c>
      <c r="D7" s="2" t="n">
        <v>0.093</v>
      </c>
      <c r="E7" s="2" t="n">
        <v>9.3</v>
      </c>
      <c r="F7" s="2" t="n">
        <v>2012</v>
      </c>
      <c r="G7" s="2" t="n">
        <v>0.025</v>
      </c>
      <c r="H7" s="2" t="n">
        <v>2.5</v>
      </c>
      <c r="I7" s="2" t="n">
        <v>2013</v>
      </c>
      <c r="J7" s="2" t="n">
        <v>0.0232</v>
      </c>
      <c r="K7" s="2" t="n">
        <v>2.32</v>
      </c>
      <c r="L7" s="2" t="n">
        <v>2012</v>
      </c>
      <c r="N7" s="2" t="s">
        <v>1054</v>
      </c>
      <c r="P7" s="2" t="n">
        <v>0.6299</v>
      </c>
      <c r="Q7" s="2" t="n">
        <v>62.99</v>
      </c>
      <c r="R7" s="2" t="n">
        <v>0.2155</v>
      </c>
      <c r="S7" s="2" t="n">
        <v>21.55</v>
      </c>
      <c r="T7" s="2" t="n">
        <v>0.0097</v>
      </c>
      <c r="U7" s="2" t="n">
        <v>0.97</v>
      </c>
      <c r="V7" s="2" t="n">
        <v>0.13</v>
      </c>
      <c r="W7" s="2" t="n">
        <v>13</v>
      </c>
      <c r="X7" s="2" t="n">
        <v>2014</v>
      </c>
      <c r="Y7" s="2" t="n">
        <v>0.8134</v>
      </c>
      <c r="Z7" s="2" t="n">
        <v>81.34</v>
      </c>
      <c r="AA7" s="2" t="n">
        <v>0.127</v>
      </c>
      <c r="AB7" s="2" t="n">
        <v>12.7</v>
      </c>
      <c r="AC7" s="2" t="n">
        <v>0.596</v>
      </c>
      <c r="AD7" s="2" t="n">
        <v>59.6</v>
      </c>
      <c r="AE7" s="2" t="n">
        <v>2014</v>
      </c>
      <c r="AF7" s="3" t="n">
        <v>0.961</v>
      </c>
      <c r="AG7" s="3" t="n">
        <v>96.1</v>
      </c>
      <c r="AH7" s="3" t="n">
        <v>2013</v>
      </c>
      <c r="AI7" s="3" t="n">
        <v>0.0135</v>
      </c>
      <c r="AJ7" s="3" t="n">
        <v>74.07</v>
      </c>
      <c r="AK7" s="3" t="n">
        <v>2013</v>
      </c>
      <c r="AL7" s="3" t="n">
        <v>0.967</v>
      </c>
      <c r="AM7" s="3" t="n">
        <v>96.7</v>
      </c>
      <c r="AN7" s="3" t="n">
        <v>2013</v>
      </c>
      <c r="AO7" s="3" t="n">
        <v>0.8</v>
      </c>
      <c r="AP7" s="3" t="n">
        <v>80</v>
      </c>
      <c r="AQ7" s="3" t="n">
        <v>2013</v>
      </c>
      <c r="AR7" s="0"/>
      <c r="AS7" s="3" t="s">
        <v>1060</v>
      </c>
      <c r="AT7" s="0"/>
      <c r="AU7" s="3" t="n">
        <v>0.0263</v>
      </c>
      <c r="AV7" s="3" t="n">
        <v>38.02</v>
      </c>
      <c r="AW7" s="3" t="n">
        <v>2014</v>
      </c>
      <c r="AX7" s="3" t="n">
        <v>1.68</v>
      </c>
      <c r="AY7" s="3" t="n">
        <v>1.68</v>
      </c>
      <c r="AZ7" s="3" t="n">
        <v>0.9</v>
      </c>
      <c r="BA7" s="3" t="n">
        <v>0.9</v>
      </c>
      <c r="BB7" s="3" t="n">
        <v>2014</v>
      </c>
      <c r="BC7" s="3" t="n">
        <v>1</v>
      </c>
      <c r="BD7" s="3" t="n">
        <v>1</v>
      </c>
      <c r="BE7" s="3" t="n">
        <v>2012</v>
      </c>
      <c r="BF7" s="3" t="n">
        <v>0.959</v>
      </c>
      <c r="BG7" s="3" t="n">
        <v>4.1</v>
      </c>
      <c r="BH7" s="3" t="n">
        <v>2012</v>
      </c>
      <c r="BI7" s="3" t="n">
        <v>0</v>
      </c>
      <c r="BJ7" s="3" t="s">
        <v>1053</v>
      </c>
      <c r="BK7" s="3" t="s">
        <v>1197</v>
      </c>
      <c r="BL7" s="3" t="s">
        <v>1197</v>
      </c>
      <c r="BM7" s="3" t="n">
        <v>2013</v>
      </c>
      <c r="BN7" s="2" t="n">
        <v>1</v>
      </c>
      <c r="BO7" s="2" t="s">
        <v>1053</v>
      </c>
      <c r="BP7" s="3" t="n">
        <v>0.8141</v>
      </c>
      <c r="BQ7" s="3" t="n">
        <v>18.59</v>
      </c>
      <c r="BR7" s="0"/>
      <c r="BS7" s="3" t="s">
        <v>1060</v>
      </c>
      <c r="BT7" s="3" t="n">
        <v>0.4318</v>
      </c>
      <c r="BU7" s="3" t="n">
        <v>56.82</v>
      </c>
      <c r="BV7" s="2" t="n">
        <v>0</v>
      </c>
      <c r="BW7" s="2" t="s">
        <v>1056</v>
      </c>
      <c r="BX7" s="3" t="n">
        <v>0.0036</v>
      </c>
      <c r="BY7" s="3" t="n">
        <v>0.36</v>
      </c>
      <c r="CA7" s="3" t="s">
        <v>1060</v>
      </c>
      <c r="CC7" s="3" t="s">
        <v>1060</v>
      </c>
      <c r="CD7" s="3" t="n">
        <v>2014</v>
      </c>
      <c r="CE7" s="2" t="n">
        <v>1</v>
      </c>
      <c r="CF7" s="2" t="s">
        <v>1053</v>
      </c>
      <c r="CG7" s="3" t="n">
        <v>0.85</v>
      </c>
      <c r="CH7" s="3" t="n">
        <v>15</v>
      </c>
      <c r="CI7" s="3" t="n">
        <v>2013</v>
      </c>
      <c r="CJ7" s="2" t="n">
        <v>1</v>
      </c>
      <c r="CK7" s="2" t="s">
        <v>1053</v>
      </c>
      <c r="CL7" s="2" t="n">
        <v>1</v>
      </c>
      <c r="CM7" s="2" t="s">
        <v>1053</v>
      </c>
      <c r="CN7" s="3" t="n">
        <v>0.966</v>
      </c>
      <c r="CO7" s="3" t="n">
        <v>3.4</v>
      </c>
      <c r="CP7" s="3" t="n">
        <v>2014</v>
      </c>
      <c r="CQ7" s="2" t="n">
        <v>1</v>
      </c>
      <c r="CR7" s="2" t="s">
        <v>1053</v>
      </c>
      <c r="CS7" s="3" t="n">
        <v>0.66</v>
      </c>
      <c r="CT7" s="3" t="s">
        <v>1198</v>
      </c>
      <c r="CV7" s="3" t="s">
        <v>1060</v>
      </c>
    </row>
    <row r="8" customFormat="false" ht="15" hidden="false" customHeight="false" outlineLevel="0" collapsed="false">
      <c r="A8" s="0" t="s">
        <v>1075</v>
      </c>
      <c r="B8" s="2" t="n">
        <v>1</v>
      </c>
      <c r="C8" s="2" t="s">
        <v>1053</v>
      </c>
      <c r="D8" s="2" t="n">
        <v>0.083</v>
      </c>
      <c r="E8" s="2" t="n">
        <v>8.3</v>
      </c>
      <c r="F8" s="2" t="n">
        <v>2009</v>
      </c>
      <c r="G8" s="2" t="n">
        <v>0.0354</v>
      </c>
      <c r="H8" s="2" t="n">
        <v>3.54</v>
      </c>
      <c r="I8" s="2" t="n">
        <v>2014</v>
      </c>
      <c r="J8" s="2" t="n">
        <v>0.0591</v>
      </c>
      <c r="K8" s="2" t="n">
        <v>5.91</v>
      </c>
      <c r="L8" s="2" t="n">
        <v>2014</v>
      </c>
      <c r="N8" s="2" t="s">
        <v>1054</v>
      </c>
      <c r="P8" s="2" t="n">
        <v>0.555</v>
      </c>
      <c r="Q8" s="2" t="n">
        <v>55.5</v>
      </c>
      <c r="R8" s="2" t="n">
        <v>0.155</v>
      </c>
      <c r="S8" s="2" t="n">
        <v>15.5</v>
      </c>
      <c r="T8" s="2" t="n">
        <v>0.017</v>
      </c>
      <c r="U8" s="2" t="n">
        <v>1.7</v>
      </c>
      <c r="V8" s="2" t="n">
        <v>0.273</v>
      </c>
      <c r="W8" s="2" t="n">
        <v>27.3</v>
      </c>
      <c r="X8" s="2" t="n">
        <v>2013</v>
      </c>
      <c r="Y8" s="0"/>
      <c r="Z8" s="2" t="s">
        <v>1060</v>
      </c>
      <c r="AB8" s="2" t="s">
        <v>1060</v>
      </c>
      <c r="AC8" s="2" t="n">
        <v>0.16</v>
      </c>
      <c r="AD8" s="2" t="n">
        <v>16</v>
      </c>
      <c r="AE8" s="2" t="n">
        <v>2014</v>
      </c>
      <c r="AF8" s="3" t="n">
        <v>0.96</v>
      </c>
      <c r="AG8" s="3" t="n">
        <v>96</v>
      </c>
      <c r="AH8" s="3" t="n">
        <v>2013</v>
      </c>
      <c r="AI8" s="3" t="n">
        <v>0.0256</v>
      </c>
      <c r="AJ8" s="3" t="n">
        <v>39.06</v>
      </c>
      <c r="AK8" s="3" t="n">
        <v>2013</v>
      </c>
      <c r="AL8" s="3" t="n">
        <v>1</v>
      </c>
      <c r="AM8" s="3" t="n">
        <v>100</v>
      </c>
      <c r="AN8" s="3" t="n">
        <v>2013</v>
      </c>
      <c r="AO8" s="3" t="n">
        <v>0.436</v>
      </c>
      <c r="AP8" s="3" t="n">
        <v>43.6</v>
      </c>
      <c r="AQ8" s="3" t="n">
        <v>2010</v>
      </c>
      <c r="AR8" s="3" t="n">
        <v>0.892</v>
      </c>
      <c r="AS8" s="3" t="n">
        <v>89.2</v>
      </c>
      <c r="AT8" s="3" t="n">
        <v>2013</v>
      </c>
      <c r="AU8" s="3" t="n">
        <v>0.0357</v>
      </c>
      <c r="AV8" s="3" t="n">
        <v>28.01</v>
      </c>
      <c r="AW8" s="3" t="n">
        <v>2013</v>
      </c>
      <c r="AX8" s="3" t="n">
        <v>0.5</v>
      </c>
      <c r="AY8" s="3" t="n">
        <v>0.5</v>
      </c>
      <c r="BA8" s="3" t="s">
        <v>1060</v>
      </c>
      <c r="BB8" s="3" t="n">
        <v>2015</v>
      </c>
      <c r="BC8" s="3" t="n">
        <v>0.5</v>
      </c>
      <c r="BD8" s="3" t="n">
        <v>2</v>
      </c>
      <c r="BE8" s="3" t="n">
        <v>2013</v>
      </c>
      <c r="BF8" s="3" t="n">
        <v>0.9811</v>
      </c>
      <c r="BG8" s="3" t="n">
        <v>1.89</v>
      </c>
      <c r="BH8" s="3" t="n">
        <v>2012</v>
      </c>
      <c r="BI8" s="3" t="n">
        <v>0</v>
      </c>
      <c r="BJ8" s="3" t="s">
        <v>1053</v>
      </c>
      <c r="BK8" s="3" t="s">
        <v>1199</v>
      </c>
      <c r="BL8" s="3" t="s">
        <v>1199</v>
      </c>
      <c r="BM8" s="3" t="n">
        <v>2015</v>
      </c>
      <c r="BN8" s="2" t="n">
        <v>0</v>
      </c>
      <c r="BO8" s="2" t="s">
        <v>1056</v>
      </c>
      <c r="BP8" s="3" t="n">
        <v>0.834</v>
      </c>
      <c r="BQ8" s="3" t="n">
        <v>16.6</v>
      </c>
      <c r="BR8" s="3" t="n">
        <v>0.76785</v>
      </c>
      <c r="BS8" s="3" t="n">
        <v>13.215</v>
      </c>
      <c r="BT8" s="3" t="n">
        <v>0.795</v>
      </c>
      <c r="BU8" s="3" t="n">
        <v>20.5</v>
      </c>
      <c r="BV8" s="2" t="n">
        <v>0</v>
      </c>
      <c r="BW8" s="2" t="s">
        <v>1056</v>
      </c>
      <c r="BY8" s="3" t="s">
        <v>1060</v>
      </c>
      <c r="CA8" s="3" t="s">
        <v>1060</v>
      </c>
      <c r="CC8" s="3" t="s">
        <v>1060</v>
      </c>
      <c r="CE8" s="2" t="n">
        <v>0</v>
      </c>
      <c r="CF8" s="2" t="s">
        <v>1056</v>
      </c>
      <c r="CG8" s="3" t="n">
        <v>0.621</v>
      </c>
      <c r="CH8" s="3" t="n">
        <v>37.9</v>
      </c>
      <c r="CI8" s="3" t="n">
        <v>2010</v>
      </c>
      <c r="CJ8" s="2" t="n">
        <v>1</v>
      </c>
      <c r="CK8" s="2" t="s">
        <v>1053</v>
      </c>
      <c r="CL8" s="2" t="n">
        <v>1</v>
      </c>
      <c r="CM8" s="2" t="s">
        <v>1053</v>
      </c>
      <c r="CN8" s="3" t="n">
        <v>0.769</v>
      </c>
      <c r="CO8" s="3" t="n">
        <v>23.1</v>
      </c>
      <c r="CP8" s="3" t="n">
        <v>2013</v>
      </c>
      <c r="CQ8" s="2" t="n">
        <v>1</v>
      </c>
      <c r="CR8" s="2" t="s">
        <v>1053</v>
      </c>
      <c r="CS8" s="3" t="n">
        <v>1</v>
      </c>
      <c r="CT8" s="3" t="s">
        <v>1056</v>
      </c>
      <c r="CV8" s="3" t="s">
        <v>1060</v>
      </c>
    </row>
    <row r="9" customFormat="false" ht="15" hidden="false" customHeight="false" outlineLevel="0" collapsed="false">
      <c r="A9" s="0" t="s">
        <v>1079</v>
      </c>
      <c r="B9" s="2" t="n">
        <v>1</v>
      </c>
      <c r="C9" s="2" t="s">
        <v>1053</v>
      </c>
      <c r="E9" s="2" t="s">
        <v>1060</v>
      </c>
      <c r="G9" s="2" t="n">
        <v>0.0197</v>
      </c>
      <c r="H9" s="2" t="n">
        <v>1.97</v>
      </c>
      <c r="I9" s="2" t="n">
        <v>2010</v>
      </c>
      <c r="J9" s="2" t="n">
        <v>0.0647</v>
      </c>
      <c r="K9" s="2" t="n">
        <v>6.47</v>
      </c>
      <c r="L9" s="2" t="n">
        <v>2012</v>
      </c>
      <c r="N9" s="2" t="s">
        <v>1054</v>
      </c>
      <c r="P9" s="2" t="n">
        <v>0.5158</v>
      </c>
      <c r="Q9" s="2" t="n">
        <v>51.58</v>
      </c>
      <c r="R9" s="2" t="n">
        <v>0.256</v>
      </c>
      <c r="S9" s="2" t="n">
        <v>25.6</v>
      </c>
      <c r="U9" s="2" t="s">
        <v>1060</v>
      </c>
      <c r="V9" s="2" t="n">
        <v>0.2282</v>
      </c>
      <c r="W9" s="2" t="n">
        <v>22.82</v>
      </c>
      <c r="X9" s="2" t="n">
        <v>2010</v>
      </c>
      <c r="Y9" s="2" t="n">
        <v>0.96</v>
      </c>
      <c r="Z9" s="2" t="n">
        <v>96</v>
      </c>
      <c r="AB9" s="2" t="s">
        <v>1060</v>
      </c>
      <c r="AD9" s="2" t="s">
        <v>1060</v>
      </c>
      <c r="AE9" s="2" t="n">
        <v>2014</v>
      </c>
      <c r="AG9" s="3" t="s">
        <v>1060</v>
      </c>
      <c r="AI9" s="3" t="n">
        <v>0.0216</v>
      </c>
      <c r="AJ9" s="3" t="n">
        <v>46.3</v>
      </c>
      <c r="AK9" s="3" t="n">
        <v>2013</v>
      </c>
      <c r="AM9" s="3" t="s">
        <v>1060</v>
      </c>
      <c r="AO9" s="3" t="n">
        <v>0.857</v>
      </c>
      <c r="AP9" s="3" t="n">
        <v>85.7</v>
      </c>
      <c r="AQ9" s="3" t="n">
        <v>2013</v>
      </c>
      <c r="AR9" s="3" t="n">
        <v>0.73</v>
      </c>
      <c r="AS9" s="3" t="n">
        <v>73</v>
      </c>
      <c r="AT9" s="3" t="n">
        <v>2013</v>
      </c>
      <c r="AU9" s="3" t="n">
        <v>0.0323</v>
      </c>
      <c r="AV9" s="3" t="n">
        <v>30.96</v>
      </c>
      <c r="AW9" s="3" t="n">
        <v>2013</v>
      </c>
      <c r="AX9" s="3" t="n">
        <v>1.58</v>
      </c>
      <c r="AY9" s="3" t="n">
        <v>1.58</v>
      </c>
      <c r="BA9" s="3" t="s">
        <v>1060</v>
      </c>
      <c r="BB9" s="3" t="n">
        <v>2015</v>
      </c>
      <c r="BC9" s="3" t="n">
        <v>0.95</v>
      </c>
      <c r="BD9" s="3" t="n">
        <v>1.05</v>
      </c>
      <c r="BE9" s="3" t="n">
        <v>2013</v>
      </c>
      <c r="BF9" s="3" t="n">
        <v>0.962</v>
      </c>
      <c r="BG9" s="3" t="n">
        <v>3.8</v>
      </c>
      <c r="BH9" s="3" t="n">
        <v>2011</v>
      </c>
      <c r="BI9" s="3" t="n">
        <v>0</v>
      </c>
      <c r="BJ9" s="3" t="s">
        <v>1053</v>
      </c>
      <c r="BK9" s="3" t="s">
        <v>1200</v>
      </c>
      <c r="BL9" s="3" t="s">
        <v>1200</v>
      </c>
      <c r="BM9" s="3" t="n">
        <v>2015</v>
      </c>
      <c r="BN9" s="2" t="n">
        <v>1</v>
      </c>
      <c r="BO9" s="2" t="s">
        <v>1053</v>
      </c>
      <c r="BP9" s="3" t="n">
        <v>0.772</v>
      </c>
      <c r="BQ9" s="3" t="n">
        <v>22.8</v>
      </c>
      <c r="BS9" s="3" t="s">
        <v>1060</v>
      </c>
      <c r="BU9" s="3" t="s">
        <v>1060</v>
      </c>
      <c r="BV9" s="2" t="n">
        <v>0</v>
      </c>
      <c r="BW9" s="2" t="s">
        <v>1056</v>
      </c>
      <c r="BY9" s="3" t="s">
        <v>1060</v>
      </c>
      <c r="CA9" s="3" t="s">
        <v>1060</v>
      </c>
      <c r="CC9" s="3" t="s">
        <v>1060</v>
      </c>
      <c r="CE9" s="2" t="n">
        <v>0</v>
      </c>
      <c r="CF9" s="2" t="s">
        <v>1056</v>
      </c>
      <c r="CG9" s="3" t="n">
        <v>0.755</v>
      </c>
      <c r="CH9" s="3" t="n">
        <v>24.5</v>
      </c>
      <c r="CI9" s="3" t="n">
        <v>2013</v>
      </c>
      <c r="CJ9" s="2" t="n">
        <v>1</v>
      </c>
      <c r="CK9" s="2" t="s">
        <v>1053</v>
      </c>
      <c r="CL9" s="2" t="n">
        <v>1</v>
      </c>
      <c r="CM9" s="2" t="s">
        <v>1053</v>
      </c>
      <c r="CN9" s="3" t="n">
        <v>0.9526</v>
      </c>
      <c r="CO9" s="3" t="n">
        <v>4.74</v>
      </c>
      <c r="CP9" s="3" t="n">
        <v>2014</v>
      </c>
      <c r="CQ9" s="2" t="n">
        <v>1</v>
      </c>
      <c r="CR9" s="2" t="s">
        <v>1053</v>
      </c>
      <c r="CS9" s="3" t="n">
        <v>1</v>
      </c>
      <c r="CT9" s="3" t="s">
        <v>1056</v>
      </c>
      <c r="CV9" s="3" t="s">
        <v>1060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25"/>
  <sheetViews>
    <sheetView windowProtection="false"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8" activeCellId="0" sqref="B8"/>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1052</v>
      </c>
    </row>
    <row r="2" customFormat="false" ht="15" hidden="false" customHeight="false" outlineLevel="0" collapsed="false">
      <c r="A2" s="10" t="s">
        <v>1201</v>
      </c>
      <c r="B2" s="11" t="n">
        <f aca="false">AVERAGE(B3,B9,B14,B18,B22)</f>
        <v>72.9017450980392</v>
      </c>
    </row>
    <row r="3" customFormat="false" ht="15" hidden="false" customHeight="false" outlineLevel="0" collapsed="false">
      <c r="A3" s="12" t="s">
        <v>1202</v>
      </c>
      <c r="B3" s="13" t="n">
        <f aca="false">AVERAGE(B4:B8)</f>
        <v>64.2670588235294</v>
      </c>
    </row>
    <row r="4" customFormat="false" ht="15" hidden="false" customHeight="false" outlineLevel="0" collapsed="false">
      <c r="A4" s="0" t="s">
        <v>1203</v>
      </c>
      <c r="B4" s="14" t="n">
        <f aca="false">PRODUCT('Core Questionnaire'!BP5*100)</f>
        <v>100</v>
      </c>
    </row>
    <row r="5" customFormat="false" ht="15" hidden="false" customHeight="false" outlineLevel="0" collapsed="false">
      <c r="A5" s="0" t="s">
        <v>1204</v>
      </c>
      <c r="B5" s="14" t="n">
        <f aca="false">PRODUCT('Core Questionnaire'!CI5*100)</f>
        <v>50</v>
      </c>
    </row>
    <row r="6" customFormat="false" ht="15" hidden="false" customHeight="false" outlineLevel="0" collapsed="false">
      <c r="A6" s="0" t="s">
        <v>1205</v>
      </c>
      <c r="B6" s="14" t="n">
        <f aca="false">PRODUCT('Core Questionnaire'!CP5*100)</f>
        <v>0</v>
      </c>
    </row>
    <row r="7" customFormat="false" ht="15" hidden="false" customHeight="false" outlineLevel="0" collapsed="false">
      <c r="A7" s="0" t="s">
        <v>1206</v>
      </c>
      <c r="B7" s="14" t="n">
        <f aca="false">PRODUCT('Core Questionnaire'!EF5*100)</f>
        <v>84.4</v>
      </c>
    </row>
    <row r="8" customFormat="false" ht="13.8" hidden="false" customHeight="false" outlineLevel="0" collapsed="false">
      <c r="A8" s="0" t="s">
        <v>1207</v>
      </c>
      <c r="B8" s="15" t="n">
        <f aca="false">AVERAGE('Core Questionnaire'!AME5,'Core Questionnaire'!ALT5,'Core Questionnaire'!ALI5,'Core Questionnaire'!ALB5,'Core Questionnaire'!AAY5,'Core Questionnaire'!AAP5,'Core Questionnaire'!ZA5,'Core Questionnaire'!HJ5,'Core Questionnaire'!FT5,'Core Questionnaire'!FL5,'Core Questionnaire'!FF5,'Core Questionnaire'!EW5,'Core Questionnaire'!EN5,'Core Questionnaire'!EG5,'Core Questionnaire'!CQ5,'Core Questionnaire'!CJ5,'Core Questionnaire'!BQ5)*100</f>
        <v>86.9352941176471</v>
      </c>
      <c r="C8" s="1"/>
      <c r="D8" s="1"/>
      <c r="E8" s="1"/>
      <c r="F8" s="1"/>
    </row>
    <row r="9" customFormat="false" ht="15" hidden="false" customHeight="false" outlineLevel="0" collapsed="false">
      <c r="A9" s="12" t="s">
        <v>1208</v>
      </c>
      <c r="B9" s="13" t="n">
        <f aca="false">AVERAGE(B10:B13)</f>
        <v>75.625</v>
      </c>
    </row>
    <row r="10" customFormat="false" ht="15" hidden="false" customHeight="false" outlineLevel="0" collapsed="false">
      <c r="A10" s="0" t="s">
        <v>1209</v>
      </c>
      <c r="B10" s="14" t="n">
        <f aca="false">PRODUCT('Core Questionnaire'!EM5*100)</f>
        <v>33.3</v>
      </c>
    </row>
    <row r="11" customFormat="false" ht="15" hidden="false" customHeight="false" outlineLevel="0" collapsed="false">
      <c r="A11" s="0" t="s">
        <v>1210</v>
      </c>
      <c r="B11" s="14" t="n">
        <f aca="false">PRODUCT('Core Questionnaire'!EV5*100)</f>
        <v>96</v>
      </c>
    </row>
    <row r="12" customFormat="false" ht="15" hidden="false" customHeight="false" outlineLevel="0" collapsed="false">
      <c r="A12" s="0" t="s">
        <v>1211</v>
      </c>
      <c r="B12" s="14" t="n">
        <f aca="false">PRODUCT('Core Questionnaire'!FE5*100)</f>
        <v>73.2</v>
      </c>
    </row>
    <row r="13" customFormat="false" ht="15" hidden="false" customHeight="false" outlineLevel="0" collapsed="false">
      <c r="A13" s="0" t="s">
        <v>1212</v>
      </c>
      <c r="B13" s="14" t="n">
        <f aca="false">IF('Core Questionnaire'!FK5&gt;=1,"1",'Core Questionnaire'!FK5)*100</f>
        <v>100</v>
      </c>
      <c r="C13" s="1"/>
      <c r="D13" s="1"/>
      <c r="E13" s="1"/>
      <c r="F13" s="1"/>
    </row>
    <row r="14" customFormat="false" ht="15" hidden="false" customHeight="false" outlineLevel="0" collapsed="false">
      <c r="A14" s="12" t="s">
        <v>1213</v>
      </c>
      <c r="B14" s="13" t="n">
        <f aca="false">AVERAGE(B15:B17)</f>
        <v>88.3833333333334</v>
      </c>
    </row>
    <row r="15" customFormat="false" ht="15" hidden="false" customHeight="false" outlineLevel="0" collapsed="false">
      <c r="A15" s="0" t="s">
        <v>1214</v>
      </c>
      <c r="B15" s="14" t="n">
        <f aca="false">PRODUCT('Core Questionnaire'!FS5*100)</f>
        <v>89.6</v>
      </c>
    </row>
    <row r="16" customFormat="false" ht="15" hidden="false" customHeight="false" outlineLevel="0" collapsed="false">
      <c r="A16" s="0" t="s">
        <v>1215</v>
      </c>
      <c r="B16" s="14" t="n">
        <f aca="false">PRODUCT('Core Questionnaire'!HI5*100)</f>
        <v>83.25</v>
      </c>
    </row>
    <row r="17" customFormat="false" ht="15" hidden="false" customHeight="false" outlineLevel="0" collapsed="false">
      <c r="A17" s="0" t="s">
        <v>1216</v>
      </c>
      <c r="B17" s="14" t="n">
        <f aca="false">PRODUCT('Core Questionnaire'!YZ5*100)</f>
        <v>92.3</v>
      </c>
      <c r="C17" s="1"/>
      <c r="D17" s="1"/>
      <c r="E17" s="1"/>
      <c r="F17" s="1"/>
    </row>
    <row r="18" customFormat="false" ht="15" hidden="false" customHeight="false" outlineLevel="0" collapsed="false">
      <c r="A18" s="12" t="s">
        <v>1217</v>
      </c>
      <c r="B18" s="13" t="n">
        <f aca="false">AVERAGE(B19:B21)</f>
        <v>80.8</v>
      </c>
    </row>
    <row r="19" customFormat="false" ht="15" hidden="false" customHeight="false" outlineLevel="0" collapsed="false">
      <c r="A19" s="0" t="s">
        <v>1218</v>
      </c>
      <c r="B19" s="14" t="n">
        <f aca="false">PRODUCT('Core Questionnaire'!AAO5*100)</f>
        <v>68.4</v>
      </c>
    </row>
    <row r="20" customFormat="false" ht="15" hidden="false" customHeight="false" outlineLevel="0" collapsed="false">
      <c r="A20" s="0" t="s">
        <v>1219</v>
      </c>
      <c r="B20" s="14" t="n">
        <f aca="false">PRODUCT('Core Questionnaire'!AAX5*100)</f>
        <v>77.7</v>
      </c>
    </row>
    <row r="21" customFormat="false" ht="15" hidden="false" customHeight="false" outlineLevel="0" collapsed="false">
      <c r="A21" s="0" t="s">
        <v>1220</v>
      </c>
      <c r="B21" s="14" t="n">
        <f aca="false">PRODUCT('Core Questionnaire'!ALA5*100)</f>
        <v>96.3</v>
      </c>
      <c r="C21" s="1"/>
      <c r="D21" s="1"/>
      <c r="E21" s="1"/>
      <c r="F21" s="1"/>
    </row>
    <row r="22" customFormat="false" ht="15" hidden="false" customHeight="false" outlineLevel="0" collapsed="false">
      <c r="A22" s="12" t="s">
        <v>1221</v>
      </c>
      <c r="B22" s="13" t="n">
        <f aca="false">AVERAGE(B23:B25)</f>
        <v>55.4333333333333</v>
      </c>
    </row>
    <row r="23" customFormat="false" ht="15" hidden="false" customHeight="false" outlineLevel="0" collapsed="false">
      <c r="A23" s="0" t="s">
        <v>1222</v>
      </c>
      <c r="B23" s="14" t="n">
        <f aca="false">PRODUCT('Core Questionnaire'!ALH5*100)</f>
        <v>66.5</v>
      </c>
    </row>
    <row r="24" customFormat="false" ht="15" hidden="false" customHeight="false" outlineLevel="0" collapsed="false">
      <c r="A24" s="0" t="s">
        <v>1223</v>
      </c>
      <c r="B24" s="14" t="n">
        <f aca="false">PRODUCT('Core Questionnaire'!ALS5*100)</f>
        <v>66.5</v>
      </c>
    </row>
    <row r="25" customFormat="false" ht="15" hidden="false" customHeight="false" outlineLevel="0" collapsed="false">
      <c r="A25" s="0" t="s">
        <v>1224</v>
      </c>
      <c r="B25" s="14" t="n">
        <f aca="false">PRODUCT('Core Questionnaire'!AMD5*100)</f>
        <v>33.3</v>
      </c>
      <c r="C25" s="1"/>
      <c r="D25" s="1"/>
      <c r="E25" s="1"/>
      <c r="F25"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1070</v>
      </c>
    </row>
    <row r="2" customFormat="false" ht="15" hidden="false" customHeight="false" outlineLevel="0" collapsed="false">
      <c r="A2" s="10" t="s">
        <v>1201</v>
      </c>
      <c r="B2" s="11" t="n">
        <f aca="false">AVERAGE(B3,B9,B14,B18,B22)</f>
        <v>75.0664509803922</v>
      </c>
    </row>
    <row r="3" customFormat="false" ht="15" hidden="false" customHeight="false" outlineLevel="0" collapsed="false">
      <c r="A3" s="12" t="s">
        <v>1202</v>
      </c>
      <c r="B3" s="13" t="n">
        <f aca="false">AVERAGE(B4:B8)</f>
        <v>94.1905882352941</v>
      </c>
    </row>
    <row r="4" customFormat="false" ht="15" hidden="false" customHeight="false" outlineLevel="0" collapsed="false">
      <c r="A4" s="0" t="s">
        <v>1203</v>
      </c>
      <c r="B4" s="14" t="n">
        <f aca="false">PRODUCT('Core Questionnaire'!BP6*100)</f>
        <v>100</v>
      </c>
    </row>
    <row r="5" customFormat="false" ht="15" hidden="false" customHeight="false" outlineLevel="0" collapsed="false">
      <c r="A5" s="0" t="s">
        <v>1204</v>
      </c>
      <c r="B5" s="14" t="n">
        <f aca="false">PRODUCT('Core Questionnaire'!CI6*100)</f>
        <v>100</v>
      </c>
    </row>
    <row r="6" customFormat="false" ht="15" hidden="false" customHeight="false" outlineLevel="0" collapsed="false">
      <c r="A6" s="0" t="s">
        <v>1205</v>
      </c>
      <c r="B6" s="14" t="n">
        <f aca="false">PRODUCT('Core Questionnaire'!CP6*100)</f>
        <v>100</v>
      </c>
    </row>
    <row r="7" customFormat="false" ht="15" hidden="false" customHeight="false" outlineLevel="0" collapsed="false">
      <c r="A7" s="0" t="s">
        <v>1206</v>
      </c>
      <c r="B7" s="14" t="n">
        <f aca="false">PRODUCT('Core Questionnaire'!EF6*100)</f>
        <v>84.4</v>
      </c>
    </row>
    <row r="8" customFormat="false" ht="13.8" hidden="false" customHeight="false" outlineLevel="0" collapsed="false">
      <c r="A8" s="0" t="s">
        <v>1207</v>
      </c>
      <c r="B8" s="16" t="n">
        <f aca="false">AVERAGE('Core Questionnaire'!AME6,'Core Questionnaire'!ALT6,'Core Questionnaire'!ALI6,'Core Questionnaire'!ALB6,'Core Questionnaire'!AAY6,'Core Questionnaire'!AAP6,'Core Questionnaire'!ZA6,'Core Questionnaire'!HJ6,'Core Questionnaire'!FT6,'Core Questionnaire'!FL6,'Core Questionnaire'!FF6,'Core Questionnaire'!EW6,'Core Questionnaire'!EN6,'Core Questionnaire'!EG6,'Core Questionnaire'!CQ6,'Core Questionnaire'!CJ6,'Core Questionnaire'!BQ6)*100</f>
        <v>86.5529411764706</v>
      </c>
      <c r="C8" s="1"/>
      <c r="D8" s="1"/>
      <c r="E8" s="1"/>
      <c r="F8" s="1"/>
    </row>
    <row r="9" customFormat="false" ht="15" hidden="false" customHeight="false" outlineLevel="0" collapsed="false">
      <c r="A9" s="12" t="s">
        <v>1208</v>
      </c>
      <c r="B9" s="13" t="n">
        <f aca="false">AVERAGE(B10:B13)</f>
        <v>53.275</v>
      </c>
    </row>
    <row r="10" customFormat="false" ht="15" hidden="false" customHeight="false" outlineLevel="0" collapsed="false">
      <c r="A10" s="0" t="s">
        <v>1209</v>
      </c>
      <c r="B10" s="14" t="n">
        <f aca="false">PRODUCT('Core Questionnaire'!EM6*100)</f>
        <v>25.6</v>
      </c>
    </row>
    <row r="11" customFormat="false" ht="15" hidden="false" customHeight="false" outlineLevel="0" collapsed="false">
      <c r="A11" s="0" t="s">
        <v>1210</v>
      </c>
      <c r="B11" s="14" t="n">
        <f aca="false">PRODUCT('Core Questionnaire'!EV6*100)</f>
        <v>50</v>
      </c>
    </row>
    <row r="12" customFormat="false" ht="15" hidden="false" customHeight="false" outlineLevel="0" collapsed="false">
      <c r="A12" s="0" t="s">
        <v>1211</v>
      </c>
      <c r="B12" s="14" t="n">
        <f aca="false">PRODUCT('Core Questionnaire'!FE6*100)</f>
        <v>37.5</v>
      </c>
    </row>
    <row r="13" customFormat="false" ht="15" hidden="false" customHeight="false" outlineLevel="0" collapsed="false">
      <c r="A13" s="0" t="s">
        <v>1212</v>
      </c>
      <c r="B13" s="14" t="n">
        <f aca="false">IF('Core Questionnaire'!FK6&gt;=1,"1",'Core Questionnaire'!FK6)*100</f>
        <v>100</v>
      </c>
      <c r="C13" s="1"/>
      <c r="D13" s="1"/>
      <c r="E13" s="1"/>
      <c r="F13" s="1"/>
    </row>
    <row r="14" customFormat="false" ht="15" hidden="false" customHeight="false" outlineLevel="0" collapsed="false">
      <c r="A14" s="12" t="s">
        <v>1213</v>
      </c>
      <c r="B14" s="13" t="n">
        <f aca="false">AVERAGE(B15:B17)</f>
        <v>77.8333333333333</v>
      </c>
    </row>
    <row r="15" customFormat="false" ht="15" hidden="false" customHeight="false" outlineLevel="0" collapsed="false">
      <c r="A15" s="0" t="s">
        <v>1214</v>
      </c>
      <c r="B15" s="14" t="n">
        <f aca="false">PRODUCT('Core Questionnaire'!FS6*100)</f>
        <v>97.4</v>
      </c>
    </row>
    <row r="16" customFormat="false" ht="15" hidden="false" customHeight="false" outlineLevel="0" collapsed="false">
      <c r="A16" s="0" t="s">
        <v>1215</v>
      </c>
      <c r="B16" s="14" t="n">
        <f aca="false">PRODUCT('Core Questionnaire'!HI6*100)</f>
        <v>58.3</v>
      </c>
    </row>
    <row r="17" customFormat="false" ht="15" hidden="false" customHeight="false" outlineLevel="0" collapsed="false">
      <c r="A17" s="0" t="s">
        <v>1216</v>
      </c>
      <c r="B17" s="14" t="n">
        <f aca="false">PRODUCT('Core Questionnaire'!YZ6*100)</f>
        <v>77.8</v>
      </c>
      <c r="C17" s="1"/>
      <c r="D17" s="1"/>
      <c r="E17" s="1"/>
      <c r="F17" s="1"/>
    </row>
    <row r="18" customFormat="false" ht="15" hidden="false" customHeight="false" outlineLevel="0" collapsed="false">
      <c r="A18" s="12" t="s">
        <v>1217</v>
      </c>
      <c r="B18" s="13" t="n">
        <f aca="false">AVERAGE(B19:B21)</f>
        <v>74.9666666666667</v>
      </c>
    </row>
    <row r="19" customFormat="false" ht="15" hidden="false" customHeight="false" outlineLevel="0" collapsed="false">
      <c r="A19" s="0" t="s">
        <v>1218</v>
      </c>
      <c r="B19" s="14" t="n">
        <f aca="false">PRODUCT('Core Questionnaire'!AAO6*100)</f>
        <v>100</v>
      </c>
    </row>
    <row r="20" customFormat="false" ht="15" hidden="false" customHeight="false" outlineLevel="0" collapsed="false">
      <c r="A20" s="0" t="s">
        <v>1219</v>
      </c>
      <c r="B20" s="14" t="n">
        <f aca="false">PRODUCT('Core Questionnaire'!AAX6*100)</f>
        <v>44.3</v>
      </c>
    </row>
    <row r="21" customFormat="false" ht="15" hidden="false" customHeight="false" outlineLevel="0" collapsed="false">
      <c r="A21" s="0" t="s">
        <v>1220</v>
      </c>
      <c r="B21" s="14" t="n">
        <v>80.6</v>
      </c>
      <c r="C21" s="1"/>
      <c r="D21" s="1"/>
      <c r="E21" s="1"/>
      <c r="F21" s="1"/>
    </row>
    <row r="22" customFormat="false" ht="15" hidden="false" customHeight="false" outlineLevel="0" collapsed="false">
      <c r="A22" s="12" t="s">
        <v>1221</v>
      </c>
      <c r="B22" s="13" t="n">
        <f aca="false">AVERAGE(B23:B25)</f>
        <v>75.0666666666667</v>
      </c>
    </row>
    <row r="23" customFormat="false" ht="15" hidden="false" customHeight="false" outlineLevel="0" collapsed="false">
      <c r="A23" s="0" t="s">
        <v>1222</v>
      </c>
      <c r="B23" s="14" t="n">
        <f aca="false">PRODUCT('Core Questionnaire'!ALH6*100)</f>
        <v>66.5</v>
      </c>
    </row>
    <row r="24" customFormat="false" ht="15" hidden="false" customHeight="false" outlineLevel="0" collapsed="false">
      <c r="A24" s="0" t="s">
        <v>1223</v>
      </c>
      <c r="B24" s="14" t="n">
        <f aca="false">PRODUCT('Core Questionnaire'!ALS6*100)</f>
        <v>92.7</v>
      </c>
    </row>
    <row r="25" customFormat="false" ht="15" hidden="false" customHeight="false" outlineLevel="0" collapsed="false">
      <c r="A25" s="0" t="s">
        <v>1224</v>
      </c>
      <c r="B25" s="14" t="n">
        <f aca="false">PRODUCT('Core Questionnaire'!AMD6*100)</f>
        <v>66</v>
      </c>
      <c r="C25" s="1"/>
      <c r="D25" s="1"/>
      <c r="E25" s="1"/>
      <c r="F25"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1072</v>
      </c>
    </row>
    <row r="2" customFormat="false" ht="15" hidden="false" customHeight="false" outlineLevel="0" collapsed="false">
      <c r="A2" s="10" t="s">
        <v>1201</v>
      </c>
      <c r="B2" s="11" t="n">
        <f aca="false">AVERAGE(B3,B9,B14,B18,B22)</f>
        <v>81.4069019607843</v>
      </c>
    </row>
    <row r="3" customFormat="false" ht="15" hidden="false" customHeight="false" outlineLevel="0" collapsed="false">
      <c r="A3" s="12" t="s">
        <v>1202</v>
      </c>
      <c r="B3" s="13" t="n">
        <f aca="false">AVERAGE(B4:B8)</f>
        <v>93.1011764705882</v>
      </c>
    </row>
    <row r="4" customFormat="false" ht="15" hidden="false" customHeight="false" outlineLevel="0" collapsed="false">
      <c r="A4" s="0" t="s">
        <v>1203</v>
      </c>
      <c r="B4" s="14" t="n">
        <f aca="false">PRODUCT('Core Questionnaire'!BP7*100)</f>
        <v>91.5</v>
      </c>
    </row>
    <row r="5" customFormat="false" ht="15" hidden="false" customHeight="false" outlineLevel="0" collapsed="false">
      <c r="A5" s="0" t="s">
        <v>1204</v>
      </c>
      <c r="B5" s="14" t="n">
        <f aca="false">PRODUCT('Core Questionnaire'!CI7*100)</f>
        <v>100</v>
      </c>
    </row>
    <row r="6" customFormat="false" ht="15" hidden="false" customHeight="false" outlineLevel="0" collapsed="false">
      <c r="A6" s="0" t="s">
        <v>1205</v>
      </c>
      <c r="B6" s="14" t="n">
        <f aca="false">PRODUCT('Core Questionnaire'!CP7*100)</f>
        <v>100</v>
      </c>
    </row>
    <row r="7" customFormat="false" ht="15" hidden="false" customHeight="false" outlineLevel="0" collapsed="false">
      <c r="A7" s="0" t="s">
        <v>1206</v>
      </c>
      <c r="B7" s="14" t="n">
        <f aca="false">PRODUCT('Core Questionnaire'!EF7*100)</f>
        <v>90.6</v>
      </c>
    </row>
    <row r="8" customFormat="false" ht="15" hidden="false" customHeight="false" outlineLevel="0" collapsed="false">
      <c r="A8" s="0" t="s">
        <v>1207</v>
      </c>
      <c r="B8" s="14" t="n">
        <f aca="false">AVERAGE('Core Questionnaire'!AME7,'Core Questionnaire'!ALT7,'Core Questionnaire'!ALI7,'Core Questionnaire'!ALB7,'Core Questionnaire'!AAY7,'Core Questionnaire'!AAP7,'Core Questionnaire'!ZA7,'Core Questionnaire'!HJ7,'Core Questionnaire'!FT7,'Core Questionnaire'!FL7,'Core Questionnaire'!FF7,'Core Questionnaire'!EW7,'Core Questionnaire'!EN7,'Core Questionnaire'!EG7,'Core Questionnaire'!CQ7,'Core Questionnaire'!CJ7,'Core Questionnaire'!BQ7)*100</f>
        <v>83.4058823529412</v>
      </c>
    </row>
    <row r="9" customFormat="false" ht="15" hidden="false" customHeight="false" outlineLevel="0" collapsed="false">
      <c r="A9" s="12" t="s">
        <v>1208</v>
      </c>
      <c r="B9" s="13" t="n">
        <f aca="false">AVERAGE(B10:B13)</f>
        <v>57</v>
      </c>
    </row>
    <row r="10" customFormat="false" ht="15" hidden="false" customHeight="false" outlineLevel="0" collapsed="false">
      <c r="A10" s="0" t="s">
        <v>1209</v>
      </c>
      <c r="B10" s="14" t="n">
        <f aca="false">PRODUCT('Core Questionnaire'!EM7*100)</f>
        <v>13.3</v>
      </c>
    </row>
    <row r="11" customFormat="false" ht="15" hidden="false" customHeight="false" outlineLevel="0" collapsed="false">
      <c r="A11" s="0" t="s">
        <v>1210</v>
      </c>
      <c r="B11" s="14" t="n">
        <f aca="false">PRODUCT('Core Questionnaire'!EV7*100)</f>
        <v>88.4</v>
      </c>
    </row>
    <row r="12" customFormat="false" ht="15" hidden="false" customHeight="false" outlineLevel="0" collapsed="false">
      <c r="A12" s="0" t="s">
        <v>1211</v>
      </c>
      <c r="B12" s="14" t="n">
        <f aca="false">PRODUCT('Core Questionnaire'!FE7*100)</f>
        <v>26.3</v>
      </c>
    </row>
    <row r="13" customFormat="false" ht="15" hidden="false" customHeight="false" outlineLevel="0" collapsed="false">
      <c r="A13" s="0" t="s">
        <v>1212</v>
      </c>
      <c r="B13" s="14" t="n">
        <f aca="false">IF('Core Questionnaire'!FK7&gt;=1,"1",'Core Questionnaire'!FK7)*100</f>
        <v>100</v>
      </c>
    </row>
    <row r="14" customFormat="false" ht="15" hidden="false" customHeight="false" outlineLevel="0" collapsed="false">
      <c r="A14" s="12" t="s">
        <v>1213</v>
      </c>
      <c r="B14" s="13" t="n">
        <f aca="false">AVERAGE(B15:B17)</f>
        <v>94.2333333333334</v>
      </c>
    </row>
    <row r="15" customFormat="false" ht="15" hidden="false" customHeight="false" outlineLevel="0" collapsed="false">
      <c r="A15" s="0" t="s">
        <v>1214</v>
      </c>
      <c r="B15" s="14" t="n">
        <f aca="false">PRODUCT('Core Questionnaire'!FS7*100)</f>
        <v>98.1</v>
      </c>
    </row>
    <row r="16" customFormat="false" ht="15" hidden="false" customHeight="false" outlineLevel="0" collapsed="false">
      <c r="A16" s="0" t="s">
        <v>1215</v>
      </c>
      <c r="B16" s="14" t="n">
        <f aca="false">PRODUCT('Core Questionnaire'!HI7*100)</f>
        <v>91.5</v>
      </c>
    </row>
    <row r="17" customFormat="false" ht="15" hidden="false" customHeight="false" outlineLevel="0" collapsed="false">
      <c r="A17" s="0" t="s">
        <v>1216</v>
      </c>
      <c r="B17" s="14" t="n">
        <f aca="false">PRODUCT('Core Questionnaire'!YZ7*100)</f>
        <v>93.1</v>
      </c>
    </row>
    <row r="18" customFormat="false" ht="15" hidden="false" customHeight="false" outlineLevel="0" collapsed="false">
      <c r="A18" s="12" t="s">
        <v>1217</v>
      </c>
      <c r="B18" s="13" t="n">
        <f aca="false">AVERAGE(B19:B21)</f>
        <v>87.6</v>
      </c>
    </row>
    <row r="19" customFormat="false" ht="15" hidden="false" customHeight="false" outlineLevel="0" collapsed="false">
      <c r="A19" s="0" t="s">
        <v>1218</v>
      </c>
      <c r="B19" s="14" t="n">
        <f aca="false">PRODUCT('Core Questionnaire'!AAO7*100)</f>
        <v>100</v>
      </c>
    </row>
    <row r="20" customFormat="false" ht="15" hidden="false" customHeight="false" outlineLevel="0" collapsed="false">
      <c r="A20" s="0" t="s">
        <v>1219</v>
      </c>
      <c r="B20" s="14" t="n">
        <f aca="false">PRODUCT('Core Questionnaire'!AAX7*100)</f>
        <v>77.7</v>
      </c>
    </row>
    <row r="21" customFormat="false" ht="15" hidden="false" customHeight="false" outlineLevel="0" collapsed="false">
      <c r="A21" s="0" t="s">
        <v>1220</v>
      </c>
      <c r="B21" s="14" t="n">
        <f aca="false">PRODUCT('Core Questionnaire'!ALA7*100)</f>
        <v>85.1</v>
      </c>
    </row>
    <row r="22" customFormat="false" ht="15" hidden="false" customHeight="false" outlineLevel="0" collapsed="false">
      <c r="A22" s="12" t="s">
        <v>1221</v>
      </c>
      <c r="B22" s="13" t="n">
        <f aca="false">AVERAGE(B23:B25)</f>
        <v>75.1</v>
      </c>
    </row>
    <row r="23" customFormat="false" ht="15" hidden="false" customHeight="false" outlineLevel="0" collapsed="false">
      <c r="A23" s="0" t="s">
        <v>1222</v>
      </c>
      <c r="B23" s="14" t="n">
        <f aca="false">PRODUCT('Core Questionnaire'!ALH7*100)</f>
        <v>83</v>
      </c>
    </row>
    <row r="24" customFormat="false" ht="15" hidden="false" customHeight="false" outlineLevel="0" collapsed="false">
      <c r="A24" s="0" t="s">
        <v>1223</v>
      </c>
      <c r="B24" s="14" t="n">
        <f aca="false">PRODUCT('Core Questionnaire'!ALS7*100)</f>
        <v>98</v>
      </c>
    </row>
    <row r="25" customFormat="false" ht="15" hidden="false" customHeight="false" outlineLevel="0" collapsed="false">
      <c r="A25" s="0" t="s">
        <v>1224</v>
      </c>
      <c r="B25" s="14" t="n">
        <f aca="false">PRODUCT('Core Questionnaire'!AMD7*100)</f>
        <v>44.3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1075</v>
      </c>
    </row>
    <row r="2" customFormat="false" ht="15" hidden="false" customHeight="false" outlineLevel="0" collapsed="false">
      <c r="A2" s="10" t="s">
        <v>1201</v>
      </c>
      <c r="B2" s="11" t="n">
        <f aca="false">AVERAGE(B3,B9,B14,B18,B22)</f>
        <v>63.9900588235294</v>
      </c>
    </row>
    <row r="3" customFormat="false" ht="15" hidden="false" customHeight="false" outlineLevel="0" collapsed="false">
      <c r="A3" s="12" t="s">
        <v>1202</v>
      </c>
      <c r="B3" s="13" t="n">
        <f aca="false">AVERAGE(B4:B8)</f>
        <v>84.1752941176471</v>
      </c>
    </row>
    <row r="4" customFormat="false" ht="15" hidden="false" customHeight="false" outlineLevel="0" collapsed="false">
      <c r="A4" s="0" t="s">
        <v>1203</v>
      </c>
      <c r="B4" s="14" t="n">
        <f aca="false">PRODUCT('Core Questionnaire'!BP8*100)</f>
        <v>87.5</v>
      </c>
    </row>
    <row r="5" customFormat="false" ht="15" hidden="false" customHeight="false" outlineLevel="0" collapsed="false">
      <c r="A5" s="0" t="s">
        <v>1204</v>
      </c>
      <c r="B5" s="14" t="n">
        <f aca="false">PRODUCT('Core Questionnaire'!CI8*100)</f>
        <v>62.5</v>
      </c>
    </row>
    <row r="6" customFormat="false" ht="15" hidden="false" customHeight="false" outlineLevel="0" collapsed="false">
      <c r="A6" s="0" t="s">
        <v>1205</v>
      </c>
      <c r="B6" s="14" t="n">
        <f aca="false">PRODUCT('Core Questionnaire'!CP8*100)</f>
        <v>100</v>
      </c>
    </row>
    <row r="7" customFormat="false" ht="15" hidden="false" customHeight="false" outlineLevel="0" collapsed="false">
      <c r="A7" s="0" t="s">
        <v>1206</v>
      </c>
      <c r="B7" s="14" t="n">
        <f aca="false">PRODUCT('Core Questionnaire'!EF8*100)</f>
        <v>81.3</v>
      </c>
    </row>
    <row r="8" customFormat="false" ht="15" hidden="false" customHeight="false" outlineLevel="0" collapsed="false">
      <c r="A8" s="0" t="s">
        <v>1207</v>
      </c>
      <c r="B8" s="14" t="n">
        <f aca="false">AVERAGE('Core Questionnaire'!AME8,'Core Questionnaire'!ALT8,'Core Questionnaire'!ALI8,'Core Questionnaire'!ALB8,'Core Questionnaire'!AAY8,'Core Questionnaire'!AAP8,'Core Questionnaire'!ZA8,'Core Questionnaire'!HJ8,'Core Questionnaire'!FT8,'Core Questionnaire'!FL8,'Core Questionnaire'!FF8,'Core Questionnaire'!EW8,'Core Questionnaire'!EN8,'Core Questionnaire'!EG8,'Core Questionnaire'!CQ8,'Core Questionnaire'!CJ8,'Core Questionnaire'!BQ8)*100</f>
        <v>89.5764705882353</v>
      </c>
    </row>
    <row r="9" customFormat="false" ht="15" hidden="false" customHeight="false" outlineLevel="0" collapsed="false">
      <c r="A9" s="12" t="s">
        <v>1208</v>
      </c>
      <c r="B9" s="13" t="n">
        <f aca="false">AVERAGE(B10:B13)</f>
        <v>43.375</v>
      </c>
    </row>
    <row r="10" customFormat="false" ht="15" hidden="false" customHeight="false" outlineLevel="0" collapsed="false">
      <c r="A10" s="0" t="s">
        <v>1209</v>
      </c>
      <c r="B10" s="14" t="n">
        <f aca="false">PRODUCT('Core Questionnaire'!EM8*100)</f>
        <v>13.9</v>
      </c>
    </row>
    <row r="11" customFormat="false" ht="15" hidden="false" customHeight="false" outlineLevel="0" collapsed="false">
      <c r="A11" s="0" t="s">
        <v>1210</v>
      </c>
      <c r="B11" s="14" t="n">
        <f aca="false">PRODUCT('Core Questionnaire'!EV8*100)</f>
        <v>71.8</v>
      </c>
    </row>
    <row r="12" customFormat="false" ht="15" hidden="false" customHeight="false" outlineLevel="0" collapsed="false">
      <c r="A12" s="0" t="s">
        <v>1211</v>
      </c>
      <c r="B12" s="14" t="n">
        <f aca="false">PRODUCT('Core Questionnaire'!FE8*100)</f>
        <v>60.8</v>
      </c>
    </row>
    <row r="13" customFormat="false" ht="15" hidden="false" customHeight="false" outlineLevel="0" collapsed="false">
      <c r="A13" s="0" t="s">
        <v>1212</v>
      </c>
      <c r="B13" s="14" t="n">
        <f aca="false">IF('Core Questionnaire'!FK8&gt;=1,"1", 'Core Questionnaire'!FK8)*100</f>
        <v>27</v>
      </c>
    </row>
    <row r="14" customFormat="false" ht="15" hidden="false" customHeight="false" outlineLevel="0" collapsed="false">
      <c r="A14" s="12" t="s">
        <v>1213</v>
      </c>
      <c r="B14" s="13" t="n">
        <f aca="false">AVERAGE(B15:B17)</f>
        <v>79.6</v>
      </c>
    </row>
    <row r="15" customFormat="false" ht="15" hidden="false" customHeight="false" outlineLevel="0" collapsed="false">
      <c r="A15" s="0" t="s">
        <v>1214</v>
      </c>
      <c r="B15" s="14" t="n">
        <f aca="false">PRODUCT('Core Questionnaire'!FS8*100)</f>
        <v>99.1</v>
      </c>
    </row>
    <row r="16" customFormat="false" ht="15" hidden="false" customHeight="false" outlineLevel="0" collapsed="false">
      <c r="A16" s="0" t="s">
        <v>1215</v>
      </c>
      <c r="B16" s="14" t="n">
        <f aca="false">PRODUCT('Core Questionnaire'!HI8*100)</f>
        <v>50</v>
      </c>
    </row>
    <row r="17" customFormat="false" ht="15" hidden="false" customHeight="false" outlineLevel="0" collapsed="false">
      <c r="A17" s="0" t="s">
        <v>1216</v>
      </c>
      <c r="B17" s="14" t="n">
        <f aca="false">PRODUCT('Core Questionnaire'!YZ8*100)</f>
        <v>89.7</v>
      </c>
    </row>
    <row r="18" customFormat="false" ht="15" hidden="false" customHeight="false" outlineLevel="0" collapsed="false">
      <c r="A18" s="12" t="s">
        <v>1217</v>
      </c>
      <c r="B18" s="13" t="n">
        <f aca="false">AVERAGE(B19:B21)</f>
        <v>71.2</v>
      </c>
    </row>
    <row r="19" customFormat="false" ht="15" hidden="false" customHeight="false" outlineLevel="0" collapsed="false">
      <c r="A19" s="0" t="s">
        <v>1218</v>
      </c>
      <c r="B19" s="14" t="n">
        <f aca="false">PRODUCT('Core Questionnaire'!AAO8*100)</f>
        <v>100</v>
      </c>
    </row>
    <row r="20" customFormat="false" ht="15" hidden="false" customHeight="false" outlineLevel="0" collapsed="false">
      <c r="A20" s="0" t="s">
        <v>1219</v>
      </c>
      <c r="B20" s="14" t="n">
        <f aca="false">PRODUCT('Core Questionnaire'!AAX8*100)</f>
        <v>33.3</v>
      </c>
    </row>
    <row r="21" customFormat="false" ht="15" hidden="false" customHeight="false" outlineLevel="0" collapsed="false">
      <c r="A21" s="0" t="s">
        <v>1220</v>
      </c>
      <c r="B21" s="14" t="n">
        <f aca="false">PRODUCT('Core Questionnaire'!ALA8*100)</f>
        <v>80.3</v>
      </c>
    </row>
    <row r="22" customFormat="false" ht="15" hidden="false" customHeight="false" outlineLevel="0" collapsed="false">
      <c r="A22" s="12" t="s">
        <v>1221</v>
      </c>
      <c r="B22" s="13" t="n">
        <f aca="false">AVERAGE(B23:B25)</f>
        <v>41.6</v>
      </c>
    </row>
    <row r="23" customFormat="false" ht="15" hidden="false" customHeight="false" outlineLevel="0" collapsed="false">
      <c r="A23" s="0" t="s">
        <v>1222</v>
      </c>
      <c r="B23" s="14" t="n">
        <f aca="false">PRODUCT('Core Questionnaire'!ALH8*100)</f>
        <v>66.5</v>
      </c>
    </row>
    <row r="24" customFormat="false" ht="15" hidden="false" customHeight="false" outlineLevel="0" collapsed="false">
      <c r="A24" s="0" t="s">
        <v>1223</v>
      </c>
      <c r="B24" s="14" t="n">
        <f aca="false">PRODUCT('Core Questionnaire'!ALS8*100)</f>
        <v>25</v>
      </c>
    </row>
    <row r="25" customFormat="false" ht="15" hidden="false" customHeight="false" outlineLevel="0" collapsed="false">
      <c r="A25" s="0" t="s">
        <v>1224</v>
      </c>
      <c r="B25" s="14" t="n">
        <f aca="false">PRODUCT('Core Questionnaire'!AMD8*100)</f>
        <v>33.3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6" activeCellId="0" sqref="D26"/>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1079</v>
      </c>
    </row>
    <row r="2" customFormat="false" ht="15" hidden="false" customHeight="false" outlineLevel="0" collapsed="false">
      <c r="A2" s="10" t="s">
        <v>1201</v>
      </c>
      <c r="B2" s="11" t="n">
        <f aca="false">AVERAGE(B3,B9,B14,B18,B22)</f>
        <v>70.3464705882353</v>
      </c>
    </row>
    <row r="3" customFormat="false" ht="15" hidden="false" customHeight="false" outlineLevel="0" collapsed="false">
      <c r="A3" s="12" t="s">
        <v>1202</v>
      </c>
      <c r="B3" s="13" t="n">
        <f aca="false">AVERAGE(B4:B8)</f>
        <v>60.0823529411765</v>
      </c>
    </row>
    <row r="4" customFormat="false" ht="15" hidden="false" customHeight="false" outlineLevel="0" collapsed="false">
      <c r="A4" s="0" t="s">
        <v>1203</v>
      </c>
      <c r="B4" s="14" t="n">
        <f aca="false">PRODUCT('Core Questionnaire'!BP9*100)</f>
        <v>91.5</v>
      </c>
    </row>
    <row r="5" customFormat="false" ht="15" hidden="false" customHeight="false" outlineLevel="0" collapsed="false">
      <c r="A5" s="0" t="s">
        <v>1204</v>
      </c>
      <c r="B5" s="14" t="n">
        <f aca="false">PRODUCT('Core Questionnaire'!CI9*100)</f>
        <v>62.5</v>
      </c>
    </row>
    <row r="6" customFormat="false" ht="15" hidden="false" customHeight="false" outlineLevel="0" collapsed="false">
      <c r="A6" s="0" t="s">
        <v>1205</v>
      </c>
      <c r="B6" s="14" t="n">
        <f aca="false">PRODUCT('Core Questionnaire'!CP9*100)</f>
        <v>0</v>
      </c>
    </row>
    <row r="7" customFormat="false" ht="15" hidden="false" customHeight="false" outlineLevel="0" collapsed="false">
      <c r="A7" s="0" t="s">
        <v>1206</v>
      </c>
      <c r="B7" s="14" t="n">
        <f aca="false">PRODUCT('Core Questionnaire'!EF9*100)</f>
        <v>59.4</v>
      </c>
    </row>
    <row r="8" customFormat="false" ht="15" hidden="false" customHeight="false" outlineLevel="0" collapsed="false">
      <c r="A8" s="0" t="s">
        <v>1207</v>
      </c>
      <c r="B8" s="14" t="n">
        <f aca="false">AVERAGE('Core Questionnaire'!AME9,'Core Questionnaire'!ALT9,'Core Questionnaire'!ALI9,'Core Questionnaire'!ALB9,'Core Questionnaire'!AAY9,'Core Questionnaire'!AAP9,'Core Questionnaire'!ZA9,'Core Questionnaire'!HJ9,'Core Questionnaire'!FT9,'Core Questionnaire'!FL9,'Core Questionnaire'!FF9,'Core Questionnaire'!EW9,'Core Questionnaire'!EN9,'Core Questionnaire'!EG9,'Core Questionnaire'!CQ9,'Core Questionnaire'!CJ9,'Core Questionnaire'!BQ9)*100</f>
        <v>87.0117647058824</v>
      </c>
    </row>
    <row r="9" customFormat="false" ht="15" hidden="false" customHeight="false" outlineLevel="0" collapsed="false">
      <c r="A9" s="12" t="s">
        <v>1208</v>
      </c>
      <c r="B9" s="13" t="n">
        <f aca="false">AVERAGE(B10:B13)</f>
        <v>67.35</v>
      </c>
    </row>
    <row r="10" customFormat="false" ht="15" hidden="false" customHeight="false" outlineLevel="0" collapsed="false">
      <c r="A10" s="0" t="s">
        <v>1209</v>
      </c>
      <c r="B10" s="14" t="n">
        <f aca="false">PRODUCT('Core Questionnaire'!EM9*100)</f>
        <v>23.5</v>
      </c>
    </row>
    <row r="11" customFormat="false" ht="15" hidden="false" customHeight="false" outlineLevel="0" collapsed="false">
      <c r="A11" s="0" t="s">
        <v>1210</v>
      </c>
      <c r="B11" s="14" t="n">
        <f aca="false">PRODUCT('Core Questionnaire'!EV9*100)</f>
        <v>91</v>
      </c>
    </row>
    <row r="12" customFormat="false" ht="15" hidden="false" customHeight="false" outlineLevel="0" collapsed="false">
      <c r="A12" s="0" t="s">
        <v>1211</v>
      </c>
      <c r="B12" s="14" t="n">
        <f aca="false">PRODUCT('Core Questionnaire'!FE9*100)</f>
        <v>54.9</v>
      </c>
    </row>
    <row r="13" customFormat="false" ht="15" hidden="false" customHeight="false" outlineLevel="0" collapsed="false">
      <c r="A13" s="0" t="s">
        <v>1212</v>
      </c>
      <c r="B13" s="14" t="n">
        <f aca="false">IF('Core Questionnaire'!FK9&gt;=1,"1", 'Core Questionnaire'!FK9)*100</f>
        <v>100</v>
      </c>
    </row>
    <row r="14" customFormat="false" ht="15" hidden="false" customHeight="false" outlineLevel="0" collapsed="false">
      <c r="A14" s="12" t="s">
        <v>1213</v>
      </c>
      <c r="B14" s="13" t="n">
        <f aca="false">AVERAGE(B15:B17)</f>
        <v>78.6666666666667</v>
      </c>
    </row>
    <row r="15" customFormat="false" ht="15" hidden="false" customHeight="false" outlineLevel="0" collapsed="false">
      <c r="A15" s="0" t="s">
        <v>1214</v>
      </c>
      <c r="B15" s="14" t="n">
        <f aca="false">PRODUCT('Core Questionnaire'!FS9*100)</f>
        <v>73.1</v>
      </c>
    </row>
    <row r="16" customFormat="false" ht="15" hidden="false" customHeight="false" outlineLevel="0" collapsed="false">
      <c r="A16" s="0" t="s">
        <v>1215</v>
      </c>
      <c r="B16" s="14" t="n">
        <f aca="false">PRODUCT('Core Questionnaire'!HI9*100)</f>
        <v>73.5</v>
      </c>
    </row>
    <row r="17" customFormat="false" ht="15" hidden="false" customHeight="false" outlineLevel="0" collapsed="false">
      <c r="A17" s="0" t="s">
        <v>1216</v>
      </c>
      <c r="B17" s="14" t="n">
        <f aca="false">PRODUCT('Core Questionnaire'!YZ9*100)</f>
        <v>89.4</v>
      </c>
    </row>
    <row r="18" customFormat="false" ht="15" hidden="false" customHeight="false" outlineLevel="0" collapsed="false">
      <c r="A18" s="12" t="s">
        <v>1217</v>
      </c>
      <c r="B18" s="13" t="n">
        <f aca="false">AVERAGE(B19:B21)</f>
        <v>79.0333333333333</v>
      </c>
    </row>
    <row r="19" customFormat="false" ht="15" hidden="false" customHeight="false" outlineLevel="0" collapsed="false">
      <c r="A19" s="0" t="s">
        <v>1218</v>
      </c>
      <c r="B19" s="14" t="n">
        <f aca="false">PRODUCT('Core Questionnaire'!AAO9*100)</f>
        <v>94.7</v>
      </c>
    </row>
    <row r="20" customFormat="false" ht="15" hidden="false" customHeight="false" outlineLevel="0" collapsed="false">
      <c r="A20" s="0" t="s">
        <v>1219</v>
      </c>
      <c r="B20" s="14" t="n">
        <f aca="false">PRODUCT('Core Questionnaire'!AAX9*100)</f>
        <v>66.6</v>
      </c>
    </row>
    <row r="21" customFormat="false" ht="15" hidden="false" customHeight="false" outlineLevel="0" collapsed="false">
      <c r="A21" s="0" t="s">
        <v>1220</v>
      </c>
      <c r="B21" s="14" t="n">
        <f aca="false">PRODUCT('Core Questionnaire'!ALA9*100)</f>
        <v>75.8</v>
      </c>
    </row>
    <row r="22" customFormat="false" ht="15" hidden="false" customHeight="false" outlineLevel="0" collapsed="false">
      <c r="A22" s="12" t="s">
        <v>1221</v>
      </c>
      <c r="B22" s="13" t="n">
        <f aca="false">AVERAGE(B23:B25)</f>
        <v>66.6</v>
      </c>
    </row>
    <row r="23" customFormat="false" ht="15" hidden="false" customHeight="false" outlineLevel="0" collapsed="false">
      <c r="A23" s="0" t="s">
        <v>1222</v>
      </c>
      <c r="B23" s="14" t="n">
        <f aca="false">PRODUCT('Core Questionnaire'!ALH9*100)</f>
        <v>66.5</v>
      </c>
    </row>
    <row r="24" customFormat="false" ht="15" hidden="false" customHeight="false" outlineLevel="0" collapsed="false">
      <c r="A24" s="0" t="s">
        <v>1223</v>
      </c>
      <c r="B24" s="14" t="n">
        <f aca="false">PRODUCT('Core Questionnaire'!ALS9*100)</f>
        <v>100</v>
      </c>
    </row>
    <row r="25" customFormat="false" ht="15" hidden="false" customHeight="false" outlineLevel="0" collapsed="false">
      <c r="A25" s="0" t="s">
        <v>1224</v>
      </c>
      <c r="B25" s="14" t="n">
        <f aca="false">PRODUCT('Core Questionnaire'!AMD9*100)</f>
        <v>33.3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28"/>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I21" activeCellId="0" sqref="I21"/>
    </sheetView>
  </sheetViews>
  <sheetFormatPr defaultRowHeight="15"/>
  <cols>
    <col collapsed="false" hidden="false" max="1" min="1" style="0" width="17.004048582996"/>
    <col collapsed="false" hidden="false" max="2" min="2" style="0" width="11.9959514170041"/>
    <col collapsed="false" hidden="false" max="3" min="3" style="0" width="12.1417004048583"/>
    <col collapsed="false" hidden="false" max="4" min="4" style="0" width="15.4251012145749"/>
    <col collapsed="false" hidden="false" max="5" min="5" style="0" width="14.8542510121458"/>
    <col collapsed="false" hidden="false" max="6" min="6" style="0" width="8.53441295546559"/>
    <col collapsed="false" hidden="false" max="7" min="7" style="0" width="24.1457489878543"/>
    <col collapsed="false" hidden="false" max="9" min="8" style="0" width="8.53441295546559"/>
    <col collapsed="false" hidden="false" max="10" min="10" style="0" width="11.9959514170041"/>
    <col collapsed="false" hidden="false" max="11" min="11" style="0" width="9.71255060728745"/>
    <col collapsed="false" hidden="false" max="12" min="12" style="0" width="11.9959514170041"/>
    <col collapsed="false" hidden="false" max="1025" min="13" style="0" width="8.53441295546559"/>
  </cols>
  <sheetData>
    <row r="1" customFormat="false" ht="30" hidden="false" customHeight="false" outlineLevel="0" collapsed="false">
      <c r="A1" s="17"/>
      <c r="B1" s="17" t="s">
        <v>1225</v>
      </c>
      <c r="D1" s="18"/>
      <c r="E1" s="19"/>
      <c r="H1" s="9" t="s">
        <v>1052</v>
      </c>
      <c r="I1" s="20" t="s">
        <v>1070</v>
      </c>
      <c r="J1" s="20" t="s">
        <v>1072</v>
      </c>
      <c r="K1" s="20" t="s">
        <v>1075</v>
      </c>
      <c r="L1" s="20" t="s">
        <v>1079</v>
      </c>
    </row>
    <row r="2" customFormat="false" ht="15" hidden="false" customHeight="false" outlineLevel="0" collapsed="false">
      <c r="A2" s="21" t="s">
        <v>1072</v>
      </c>
      <c r="B2" s="22" t="n">
        <f aca="false">J2</f>
        <v>81.4069019607843</v>
      </c>
      <c r="D2" s="23"/>
      <c r="E2" s="24"/>
      <c r="G2" s="10" t="s">
        <v>1201</v>
      </c>
      <c r="H2" s="11" t="n">
        <f aca="false">'Chile Summary'!B2</f>
        <v>72.9017450980392</v>
      </c>
      <c r="I2" s="11" t="n">
        <f aca="false">'Nigeria Summary'!B2</f>
        <v>75.0664509803922</v>
      </c>
      <c r="J2" s="11" t="n">
        <f aca="false">'Philippines Summary'!B2</f>
        <v>81.4069019607843</v>
      </c>
      <c r="K2" s="11" t="n">
        <f aca="false">'Tanzania Summary'!B2</f>
        <v>63.9900588235294</v>
      </c>
      <c r="L2" s="11" t="n">
        <f aca="false">'Zimbabwe Summary'!B2</f>
        <v>70.3464705882353</v>
      </c>
    </row>
    <row r="3" customFormat="false" ht="15" hidden="false" customHeight="false" outlineLevel="0" collapsed="false">
      <c r="A3" s="21" t="s">
        <v>1070</v>
      </c>
      <c r="B3" s="22" t="n">
        <f aca="false">I2</f>
        <v>75.0664509803922</v>
      </c>
      <c r="D3" s="23"/>
      <c r="E3" s="24"/>
      <c r="G3" s="12" t="s">
        <v>1202</v>
      </c>
      <c r="H3" s="13" t="n">
        <f aca="false">'Chile Summary'!B3</f>
        <v>64.2670588235294</v>
      </c>
      <c r="I3" s="13" t="n">
        <f aca="false">'Nigeria Summary'!B3</f>
        <v>94.1905882352941</v>
      </c>
      <c r="J3" s="13" t="n">
        <f aca="false">'Philippines Summary'!B3</f>
        <v>93.1011764705882</v>
      </c>
      <c r="K3" s="13" t="n">
        <f aca="false">'Tanzania Summary'!B3</f>
        <v>84.1752941176471</v>
      </c>
      <c r="L3" s="13" t="n">
        <f aca="false">'Zimbabwe Summary'!B3</f>
        <v>60.0823529411765</v>
      </c>
    </row>
    <row r="4" customFormat="false" ht="15" hidden="false" customHeight="false" outlineLevel="0" collapsed="false">
      <c r="A4" s="21" t="s">
        <v>1052</v>
      </c>
      <c r="B4" s="22" t="n">
        <f aca="false">H2</f>
        <v>72.9017450980392</v>
      </c>
      <c r="D4" s="23"/>
      <c r="E4" s="24"/>
      <c r="G4" s="0" t="s">
        <v>1203</v>
      </c>
      <c r="H4" s="14" t="n">
        <f aca="false">'Chile Summary'!B4</f>
        <v>100</v>
      </c>
      <c r="I4" s="14" t="n">
        <f aca="false">'Nigeria Summary'!B4</f>
        <v>100</v>
      </c>
      <c r="J4" s="14" t="n">
        <f aca="false">'Philippines Summary'!B4</f>
        <v>91.5</v>
      </c>
      <c r="K4" s="14" t="n">
        <f aca="false">'Tanzania Summary'!B4</f>
        <v>87.5</v>
      </c>
      <c r="L4" s="14" t="n">
        <f aca="false">'Zimbabwe Summary'!B4</f>
        <v>91.5</v>
      </c>
    </row>
    <row r="5" customFormat="false" ht="15" hidden="false" customHeight="false" outlineLevel="0" collapsed="false">
      <c r="A5" s="21" t="s">
        <v>1079</v>
      </c>
      <c r="B5" s="22" t="n">
        <f aca="false">L2</f>
        <v>70.3464705882353</v>
      </c>
      <c r="D5" s="23"/>
      <c r="E5" s="24"/>
      <c r="G5" s="0" t="s">
        <v>1204</v>
      </c>
      <c r="H5" s="14" t="n">
        <f aca="false">'Chile Summary'!B5</f>
        <v>50</v>
      </c>
      <c r="I5" s="14" t="n">
        <f aca="false">'Nigeria Summary'!B5</f>
        <v>100</v>
      </c>
      <c r="J5" s="14" t="n">
        <f aca="false">'Philippines Summary'!B5</f>
        <v>100</v>
      </c>
      <c r="K5" s="14" t="n">
        <f aca="false">'Tanzania Summary'!B5</f>
        <v>62.5</v>
      </c>
      <c r="L5" s="14" t="n">
        <f aca="false">'Zimbabwe Summary'!B5</f>
        <v>62.5</v>
      </c>
    </row>
    <row r="6" customFormat="false" ht="15" hidden="false" customHeight="false" outlineLevel="0" collapsed="false">
      <c r="A6" s="21" t="s">
        <v>1075</v>
      </c>
      <c r="B6" s="22" t="n">
        <f aca="false">K2</f>
        <v>63.9900588235294</v>
      </c>
      <c r="D6" s="23"/>
      <c r="E6" s="24"/>
      <c r="G6" s="0" t="s">
        <v>1205</v>
      </c>
      <c r="H6" s="14" t="n">
        <f aca="false">'Chile Summary'!B6</f>
        <v>0</v>
      </c>
      <c r="I6" s="14" t="n">
        <f aca="false">'Nigeria Summary'!B6</f>
        <v>100</v>
      </c>
      <c r="J6" s="14" t="n">
        <f aca="false">'Philippines Summary'!B6</f>
        <v>100</v>
      </c>
      <c r="K6" s="14" t="n">
        <f aca="false">'Tanzania Summary'!B6</f>
        <v>100</v>
      </c>
      <c r="L6" s="14" t="n">
        <f aca="false">'Zimbabwe Summary'!B6</f>
        <v>0</v>
      </c>
    </row>
    <row r="7" customFormat="false" ht="15" hidden="false" customHeight="false" outlineLevel="0" collapsed="false">
      <c r="A7" s="23"/>
      <c r="B7" s="25"/>
      <c r="D7" s="23"/>
      <c r="E7" s="24"/>
      <c r="G7" s="0" t="s">
        <v>1206</v>
      </c>
      <c r="H7" s="14" t="n">
        <f aca="false">'Chile Summary'!B7</f>
        <v>84.4</v>
      </c>
      <c r="I7" s="14" t="n">
        <f aca="false">'Nigeria Summary'!B7</f>
        <v>84.4</v>
      </c>
      <c r="J7" s="14" t="n">
        <f aca="false">'Philippines Summary'!B7</f>
        <v>90.6</v>
      </c>
      <c r="K7" s="14" t="n">
        <f aca="false">'Tanzania Summary'!B7</f>
        <v>81.3</v>
      </c>
      <c r="L7" s="14" t="n">
        <f aca="false">'Zimbabwe Summary'!B7</f>
        <v>59.4</v>
      </c>
    </row>
    <row r="8" customFormat="false" ht="15" hidden="false" customHeight="false" outlineLevel="0" collapsed="false">
      <c r="A8" s="26"/>
      <c r="B8" s="26" t="s">
        <v>1202</v>
      </c>
      <c r="D8" s="26"/>
      <c r="E8" s="26" t="s">
        <v>1208</v>
      </c>
      <c r="G8" s="0" t="s">
        <v>1207</v>
      </c>
      <c r="H8" s="14" t="n">
        <f aca="false">'Chile Summary'!B8</f>
        <v>86.9352941176471</v>
      </c>
      <c r="I8" s="14" t="n">
        <f aca="false">'Nigeria Summary'!B8</f>
        <v>86.5529411764706</v>
      </c>
      <c r="J8" s="14" t="n">
        <f aca="false">'Philippines Summary'!B8</f>
        <v>83.4058823529412</v>
      </c>
      <c r="K8" s="14" t="n">
        <f aca="false">'Tanzania Summary'!B8</f>
        <v>89.5764705882353</v>
      </c>
      <c r="L8" s="14" t="n">
        <f aca="false">'Zimbabwe Summary'!B8</f>
        <v>87.0117647058824</v>
      </c>
    </row>
    <row r="9" customFormat="false" ht="15" hidden="false" customHeight="false" outlineLevel="0" collapsed="false">
      <c r="A9" s="21" t="s">
        <v>1070</v>
      </c>
      <c r="B9" s="27" t="n">
        <f aca="false">I3</f>
        <v>94.1905882352941</v>
      </c>
      <c r="D9" s="21" t="s">
        <v>1052</v>
      </c>
      <c r="E9" s="27" t="n">
        <f aca="false">H9</f>
        <v>75.625</v>
      </c>
      <c r="G9" s="12" t="s">
        <v>1208</v>
      </c>
      <c r="H9" s="13" t="n">
        <f aca="false">'Chile Summary'!B9</f>
        <v>75.625</v>
      </c>
      <c r="I9" s="13" t="n">
        <f aca="false">'Nigeria Summary'!B9</f>
        <v>53.275</v>
      </c>
      <c r="J9" s="13" t="n">
        <f aca="false">'Philippines Summary'!B9</f>
        <v>57</v>
      </c>
      <c r="K9" s="13" t="n">
        <f aca="false">'Tanzania Summary'!B9</f>
        <v>43.375</v>
      </c>
      <c r="L9" s="13" t="n">
        <f aca="false">'Zimbabwe Summary'!B9</f>
        <v>67.35</v>
      </c>
    </row>
    <row r="10" customFormat="false" ht="15" hidden="false" customHeight="false" outlineLevel="0" collapsed="false">
      <c r="A10" s="21" t="s">
        <v>1072</v>
      </c>
      <c r="B10" s="27" t="n">
        <f aca="false">J3</f>
        <v>93.1011764705882</v>
      </c>
      <c r="D10" s="21" t="s">
        <v>1079</v>
      </c>
      <c r="E10" s="27" t="n">
        <f aca="false">L9</f>
        <v>67.35</v>
      </c>
      <c r="G10" s="0" t="s">
        <v>1209</v>
      </c>
      <c r="H10" s="14" t="n">
        <f aca="false">'Chile Summary'!B10</f>
        <v>33.3</v>
      </c>
      <c r="I10" s="14" t="n">
        <f aca="false">'Nigeria Summary'!B10</f>
        <v>25.6</v>
      </c>
      <c r="J10" s="14" t="n">
        <f aca="false">'Philippines Summary'!B10</f>
        <v>13.3</v>
      </c>
      <c r="K10" s="14" t="n">
        <f aca="false">'Tanzania Summary'!B10</f>
        <v>13.9</v>
      </c>
      <c r="L10" s="14" t="n">
        <f aca="false">'Zimbabwe Summary'!B10</f>
        <v>23.5</v>
      </c>
    </row>
    <row r="11" customFormat="false" ht="15" hidden="false" customHeight="false" outlineLevel="0" collapsed="false">
      <c r="A11" s="21" t="s">
        <v>1075</v>
      </c>
      <c r="B11" s="27" t="n">
        <f aca="false">K3</f>
        <v>84.1752941176471</v>
      </c>
      <c r="D11" s="21" t="s">
        <v>1072</v>
      </c>
      <c r="E11" s="27" t="n">
        <f aca="false">J9</f>
        <v>57</v>
      </c>
      <c r="G11" s="0" t="s">
        <v>1210</v>
      </c>
      <c r="H11" s="14" t="n">
        <f aca="false">'Chile Summary'!B11</f>
        <v>96</v>
      </c>
      <c r="I11" s="14" t="n">
        <f aca="false">'Nigeria Summary'!B11</f>
        <v>50</v>
      </c>
      <c r="J11" s="14" t="n">
        <f aca="false">'Philippines Summary'!B11</f>
        <v>88.4</v>
      </c>
      <c r="K11" s="14" t="n">
        <f aca="false">'Tanzania Summary'!B11</f>
        <v>71.8</v>
      </c>
      <c r="L11" s="14" t="n">
        <f aca="false">'Zimbabwe Summary'!B11</f>
        <v>91</v>
      </c>
    </row>
    <row r="12" customFormat="false" ht="15" hidden="false" customHeight="false" outlineLevel="0" collapsed="false">
      <c r="A12" s="21" t="s">
        <v>1052</v>
      </c>
      <c r="B12" s="27" t="n">
        <f aca="false">H3</f>
        <v>64.2670588235294</v>
      </c>
      <c r="C12" s="24"/>
      <c r="D12" s="21" t="s">
        <v>1070</v>
      </c>
      <c r="E12" s="27" t="n">
        <f aca="false">I9</f>
        <v>53.275</v>
      </c>
      <c r="F12" s="24"/>
      <c r="G12" s="0" t="s">
        <v>1211</v>
      </c>
      <c r="H12" s="14" t="n">
        <f aca="false">'Chile Summary'!B12</f>
        <v>73.2</v>
      </c>
      <c r="I12" s="14" t="n">
        <f aca="false">'Nigeria Summary'!B12</f>
        <v>37.5</v>
      </c>
      <c r="J12" s="14" t="n">
        <f aca="false">'Philippines Summary'!B12</f>
        <v>26.3</v>
      </c>
      <c r="K12" s="14" t="n">
        <f aca="false">'Tanzania Summary'!B12</f>
        <v>60.8</v>
      </c>
      <c r="L12" s="14" t="n">
        <f aca="false">'Zimbabwe Summary'!B12</f>
        <v>54.9</v>
      </c>
    </row>
    <row r="13" customFormat="false" ht="15" hidden="false" customHeight="false" outlineLevel="0" collapsed="false">
      <c r="A13" s="21" t="s">
        <v>1079</v>
      </c>
      <c r="B13" s="27" t="n">
        <f aca="false">L3</f>
        <v>60.0823529411765</v>
      </c>
      <c r="C13" s="24"/>
      <c r="D13" s="21" t="s">
        <v>1075</v>
      </c>
      <c r="E13" s="27" t="n">
        <f aca="false">K9</f>
        <v>43.375</v>
      </c>
      <c r="F13" s="24"/>
      <c r="G13" s="0" t="s">
        <v>1212</v>
      </c>
      <c r="H13" s="14" t="n">
        <f aca="false">'Chile Summary'!B13</f>
        <v>100</v>
      </c>
      <c r="I13" s="14" t="n">
        <f aca="false">'Nigeria Summary'!B13</f>
        <v>100</v>
      </c>
      <c r="J13" s="14" t="n">
        <f aca="false">'Philippines Summary'!B13</f>
        <v>100</v>
      </c>
      <c r="K13" s="14" t="n">
        <f aca="false">'Tanzania Summary'!B13</f>
        <v>27</v>
      </c>
      <c r="L13" s="14" t="n">
        <f aca="false">'Zimbabwe Summary'!B13</f>
        <v>100</v>
      </c>
    </row>
    <row r="14" customFormat="false" ht="15" hidden="false" customHeight="false" outlineLevel="0" collapsed="false">
      <c r="A14" s="28"/>
      <c r="B14" s="28"/>
      <c r="C14" s="24"/>
      <c r="D14" s="28"/>
      <c r="E14" s="28"/>
      <c r="F14" s="24"/>
      <c r="G14" s="12" t="s">
        <v>1213</v>
      </c>
      <c r="H14" s="13" t="n">
        <f aca="false">'Chile Summary'!B14</f>
        <v>88.3833333333334</v>
      </c>
      <c r="I14" s="13" t="n">
        <f aca="false">'Nigeria Summary'!B14</f>
        <v>77.8333333333333</v>
      </c>
      <c r="J14" s="13" t="n">
        <f aca="false">'Philippines Summary'!B14</f>
        <v>94.2333333333334</v>
      </c>
      <c r="K14" s="13" t="n">
        <f aca="false">'Tanzania Summary'!B14</f>
        <v>79.6</v>
      </c>
      <c r="L14" s="13" t="n">
        <f aca="false">'Zimbabwe Summary'!B14</f>
        <v>78.6666666666667</v>
      </c>
    </row>
    <row r="15" customFormat="false" ht="15" hidden="false" customHeight="false" outlineLevel="0" collapsed="false">
      <c r="A15" s="26"/>
      <c r="B15" s="26" t="s">
        <v>1213</v>
      </c>
      <c r="C15" s="24"/>
      <c r="D15" s="26"/>
      <c r="E15" s="26" t="s">
        <v>1217</v>
      </c>
      <c r="F15" s="24"/>
      <c r="G15" s="0" t="s">
        <v>1214</v>
      </c>
      <c r="H15" s="14" t="n">
        <f aca="false">'Chile Summary'!B15</f>
        <v>89.6</v>
      </c>
      <c r="I15" s="14" t="n">
        <f aca="false">'Nigeria Summary'!B15</f>
        <v>97.4</v>
      </c>
      <c r="J15" s="14" t="n">
        <f aca="false">'Philippines Summary'!B15</f>
        <v>98.1</v>
      </c>
      <c r="K15" s="14" t="n">
        <f aca="false">'Tanzania Summary'!B15</f>
        <v>99.1</v>
      </c>
      <c r="L15" s="14" t="n">
        <f aca="false">'Zimbabwe Summary'!B15</f>
        <v>73.1</v>
      </c>
    </row>
    <row r="16" customFormat="false" ht="15" hidden="false" customHeight="false" outlineLevel="0" collapsed="false">
      <c r="A16" s="21" t="s">
        <v>1072</v>
      </c>
      <c r="B16" s="27" t="n">
        <f aca="false">J14</f>
        <v>94.2333333333334</v>
      </c>
      <c r="C16" s="24"/>
      <c r="D16" s="21" t="s">
        <v>1072</v>
      </c>
      <c r="E16" s="27" t="n">
        <f aca="false">J18</f>
        <v>87.6</v>
      </c>
      <c r="F16" s="24"/>
      <c r="G16" s="0" t="s">
        <v>1215</v>
      </c>
      <c r="H16" s="14" t="n">
        <f aca="false">'Chile Summary'!B16</f>
        <v>83.25</v>
      </c>
      <c r="I16" s="14" t="n">
        <f aca="false">'Nigeria Summary'!B16</f>
        <v>58.3</v>
      </c>
      <c r="J16" s="14" t="n">
        <f aca="false">'Philippines Summary'!B16</f>
        <v>91.5</v>
      </c>
      <c r="K16" s="14" t="n">
        <f aca="false">'Tanzania Summary'!B16</f>
        <v>50</v>
      </c>
      <c r="L16" s="14" t="n">
        <f aca="false">'Zimbabwe Summary'!B16</f>
        <v>73.5</v>
      </c>
    </row>
    <row r="17" customFormat="false" ht="15" hidden="false" customHeight="false" outlineLevel="0" collapsed="false">
      <c r="A17" s="21" t="s">
        <v>1052</v>
      </c>
      <c r="B17" s="27" t="n">
        <f aca="false">H14</f>
        <v>88.3833333333334</v>
      </c>
      <c r="C17" s="24"/>
      <c r="D17" s="21" t="s">
        <v>1052</v>
      </c>
      <c r="E17" s="27" t="n">
        <f aca="false">H18</f>
        <v>80.8</v>
      </c>
      <c r="F17" s="24"/>
      <c r="G17" s="0" t="s">
        <v>1216</v>
      </c>
      <c r="H17" s="14" t="n">
        <f aca="false">'Chile Summary'!B17</f>
        <v>92.3</v>
      </c>
      <c r="I17" s="14" t="n">
        <f aca="false">'Nigeria Summary'!B17</f>
        <v>77.8</v>
      </c>
      <c r="J17" s="14" t="n">
        <f aca="false">'Philippines Summary'!B17</f>
        <v>93.1</v>
      </c>
      <c r="K17" s="14" t="n">
        <f aca="false">'Tanzania Summary'!B17</f>
        <v>89.7</v>
      </c>
      <c r="L17" s="14" t="n">
        <f aca="false">'Zimbabwe Summary'!B17</f>
        <v>89.4</v>
      </c>
    </row>
    <row r="18" customFormat="false" ht="15" hidden="false" customHeight="false" outlineLevel="0" collapsed="false">
      <c r="A18" s="21" t="s">
        <v>1075</v>
      </c>
      <c r="B18" s="27" t="n">
        <f aca="false">K14</f>
        <v>79.6</v>
      </c>
      <c r="C18" s="24"/>
      <c r="D18" s="21" t="s">
        <v>1070</v>
      </c>
      <c r="E18" s="27" t="n">
        <f aca="false">I18</f>
        <v>74.9666666666667</v>
      </c>
      <c r="F18" s="24"/>
      <c r="G18" s="12" t="s">
        <v>1217</v>
      </c>
      <c r="H18" s="13" t="n">
        <f aca="false">'Chile Summary'!B18</f>
        <v>80.8</v>
      </c>
      <c r="I18" s="13" t="n">
        <f aca="false">'Nigeria Summary'!B18</f>
        <v>74.9666666666667</v>
      </c>
      <c r="J18" s="13" t="n">
        <f aca="false">'Philippines Summary'!B18</f>
        <v>87.6</v>
      </c>
      <c r="K18" s="13" t="n">
        <f aca="false">'Tanzania Summary'!B18</f>
        <v>71.2</v>
      </c>
      <c r="L18" s="13" t="n">
        <f aca="false">'Zimbabwe Summary'!B18</f>
        <v>79.0333333333333</v>
      </c>
    </row>
    <row r="19" customFormat="false" ht="15" hidden="false" customHeight="false" outlineLevel="0" collapsed="false">
      <c r="A19" s="21" t="s">
        <v>1079</v>
      </c>
      <c r="B19" s="27" t="n">
        <f aca="false">L14</f>
        <v>78.6666666666667</v>
      </c>
      <c r="C19" s="24"/>
      <c r="D19" s="21" t="s">
        <v>1079</v>
      </c>
      <c r="E19" s="27" t="n">
        <f aca="false">L18</f>
        <v>79.0333333333333</v>
      </c>
      <c r="F19" s="24"/>
      <c r="G19" s="0" t="s">
        <v>1218</v>
      </c>
      <c r="H19" s="14" t="n">
        <f aca="false">'Chile Summary'!B19</f>
        <v>68.4</v>
      </c>
      <c r="I19" s="14" t="n">
        <f aca="false">'Nigeria Summary'!B19</f>
        <v>100</v>
      </c>
      <c r="J19" s="14" t="n">
        <f aca="false">'Philippines Summary'!B19</f>
        <v>100</v>
      </c>
      <c r="K19" s="14" t="n">
        <f aca="false">'Tanzania Summary'!B19</f>
        <v>100</v>
      </c>
      <c r="L19" s="14" t="n">
        <f aca="false">'Zimbabwe Summary'!B19</f>
        <v>94.7</v>
      </c>
    </row>
    <row r="20" customFormat="false" ht="15" hidden="false" customHeight="false" outlineLevel="0" collapsed="false">
      <c r="A20" s="21" t="s">
        <v>1070</v>
      </c>
      <c r="B20" s="27" t="n">
        <f aca="false">I14</f>
        <v>77.8333333333333</v>
      </c>
      <c r="C20" s="24"/>
      <c r="D20" s="21" t="s">
        <v>1075</v>
      </c>
      <c r="E20" s="27" t="n">
        <f aca="false">K18</f>
        <v>71.2</v>
      </c>
      <c r="F20" s="24"/>
      <c r="G20" s="0" t="s">
        <v>1219</v>
      </c>
      <c r="H20" s="14" t="n">
        <f aca="false">'Chile Summary'!B20</f>
        <v>77.7</v>
      </c>
      <c r="I20" s="14" t="n">
        <f aca="false">'Nigeria Summary'!B20</f>
        <v>44.3</v>
      </c>
      <c r="J20" s="14" t="n">
        <f aca="false">'Philippines Summary'!B20</f>
        <v>77.7</v>
      </c>
      <c r="K20" s="14" t="n">
        <f aca="false">'Tanzania Summary'!B20</f>
        <v>33.3</v>
      </c>
      <c r="L20" s="14" t="n">
        <f aca="false">'Zimbabwe Summary'!B20</f>
        <v>66.6</v>
      </c>
    </row>
    <row r="21" customFormat="false" ht="15" hidden="false" customHeight="false" outlineLevel="0" collapsed="false">
      <c r="A21" s="28"/>
      <c r="B21" s="28"/>
      <c r="C21" s="24"/>
      <c r="D21" s="29"/>
      <c r="E21" s="29"/>
      <c r="F21" s="24"/>
      <c r="G21" s="0" t="s">
        <v>1220</v>
      </c>
      <c r="H21" s="14" t="n">
        <f aca="false">'Chile Summary'!B21</f>
        <v>96.3</v>
      </c>
      <c r="I21" s="14" t="n">
        <f aca="false">'Nigeria Summary'!B21</f>
        <v>80.6</v>
      </c>
      <c r="J21" s="14" t="n">
        <f aca="false">'Philippines Summary'!B21</f>
        <v>85.1</v>
      </c>
      <c r="K21" s="14" t="n">
        <f aca="false">'Tanzania Summary'!B21</f>
        <v>80.3</v>
      </c>
      <c r="L21" s="14" t="n">
        <f aca="false">'Zimbabwe Summary'!B21</f>
        <v>75.8</v>
      </c>
    </row>
    <row r="22" customFormat="false" ht="15" hidden="false" customHeight="false" outlineLevel="0" collapsed="false">
      <c r="A22" s="26"/>
      <c r="B22" s="26" t="s">
        <v>1221</v>
      </c>
      <c r="G22" s="12" t="s">
        <v>1221</v>
      </c>
      <c r="H22" s="13" t="n">
        <f aca="false">'Chile Summary'!B22</f>
        <v>55.4333333333333</v>
      </c>
      <c r="I22" s="13" t="n">
        <f aca="false">'Nigeria Summary'!B22</f>
        <v>75.0666666666667</v>
      </c>
      <c r="J22" s="13" t="n">
        <f aca="false">'Philippines Summary'!B22</f>
        <v>75.1</v>
      </c>
      <c r="K22" s="13" t="n">
        <f aca="false">'Tanzania Summary'!B22</f>
        <v>41.6</v>
      </c>
      <c r="L22" s="13" t="n">
        <f aca="false">'Zimbabwe Summary'!B22</f>
        <v>66.6</v>
      </c>
    </row>
    <row r="23" customFormat="false" ht="15" hidden="false" customHeight="false" outlineLevel="0" collapsed="false">
      <c r="A23" s="21" t="s">
        <v>1072</v>
      </c>
      <c r="B23" s="27" t="n">
        <f aca="false">J22</f>
        <v>75.1</v>
      </c>
      <c r="D23" s="30"/>
      <c r="E23" s="30"/>
      <c r="G23" s="0" t="s">
        <v>1222</v>
      </c>
      <c r="H23" s="14" t="n">
        <f aca="false">'Chile Summary'!B23</f>
        <v>66.5</v>
      </c>
      <c r="I23" s="14" t="n">
        <f aca="false">'Nigeria Summary'!B23</f>
        <v>66.5</v>
      </c>
      <c r="J23" s="14" t="n">
        <f aca="false">'Philippines Summary'!B23</f>
        <v>83</v>
      </c>
      <c r="K23" s="14" t="n">
        <f aca="false">'Tanzania Summary'!B23</f>
        <v>66.5</v>
      </c>
      <c r="L23" s="14" t="n">
        <f aca="false">'Zimbabwe Summary'!B23</f>
        <v>66.5</v>
      </c>
    </row>
    <row r="24" customFormat="false" ht="15" hidden="false" customHeight="false" outlineLevel="0" collapsed="false">
      <c r="A24" s="21" t="s">
        <v>1070</v>
      </c>
      <c r="B24" s="27" t="n">
        <f aca="false">I22</f>
        <v>75.0666666666667</v>
      </c>
      <c r="D24" s="23"/>
      <c r="E24" s="23"/>
      <c r="G24" s="0" t="s">
        <v>1223</v>
      </c>
      <c r="H24" s="14" t="n">
        <f aca="false">'Chile Summary'!B24</f>
        <v>66.5</v>
      </c>
      <c r="I24" s="14" t="n">
        <f aca="false">'Nigeria Summary'!B24</f>
        <v>92.7</v>
      </c>
      <c r="J24" s="14" t="n">
        <f aca="false">'Philippines Summary'!B24</f>
        <v>98</v>
      </c>
      <c r="K24" s="14" t="n">
        <f aca="false">'Tanzania Summary'!B24</f>
        <v>25</v>
      </c>
      <c r="L24" s="14" t="n">
        <f aca="false">'Zimbabwe Summary'!B24</f>
        <v>100</v>
      </c>
    </row>
    <row r="25" customFormat="false" ht="15" hidden="false" customHeight="false" outlineLevel="0" collapsed="false">
      <c r="A25" s="21" t="s">
        <v>1079</v>
      </c>
      <c r="B25" s="27" t="n">
        <f aca="false">L22</f>
        <v>66.6</v>
      </c>
      <c r="D25" s="23"/>
      <c r="E25" s="23"/>
      <c r="G25" s="0" t="s">
        <v>1224</v>
      </c>
      <c r="H25" s="14" t="n">
        <f aca="false">'Chile Summary'!B25</f>
        <v>33.3</v>
      </c>
      <c r="I25" s="14" t="n">
        <f aca="false">'Nigeria Summary'!B25</f>
        <v>66</v>
      </c>
      <c r="J25" s="14" t="n">
        <f aca="false">'Philippines Summary'!B25</f>
        <v>44.3</v>
      </c>
      <c r="K25" s="14" t="n">
        <f aca="false">'Tanzania Summary'!B25</f>
        <v>33.3</v>
      </c>
      <c r="L25" s="14" t="n">
        <f aca="false">'Zimbabwe Summary'!B25</f>
        <v>33.3</v>
      </c>
    </row>
    <row r="26" customFormat="false" ht="15" hidden="false" customHeight="false" outlineLevel="0" collapsed="false">
      <c r="A26" s="21" t="s">
        <v>1052</v>
      </c>
      <c r="B26" s="27" t="n">
        <f aca="false">H22</f>
        <v>55.4333333333333</v>
      </c>
      <c r="D26" s="23"/>
      <c r="E26" s="23"/>
      <c r="G26" s="1"/>
      <c r="H26" s="31"/>
      <c r="I26" s="31"/>
      <c r="J26" s="31"/>
      <c r="K26" s="31"/>
      <c r="L26" s="31"/>
    </row>
    <row r="27" customFormat="false" ht="15" hidden="false" customHeight="false" outlineLevel="0" collapsed="false">
      <c r="A27" s="21" t="s">
        <v>1075</v>
      </c>
      <c r="B27" s="27" t="n">
        <f aca="false">K22</f>
        <v>41.6</v>
      </c>
      <c r="D27" s="23"/>
      <c r="E27" s="23"/>
      <c r="G27" s="32"/>
      <c r="H27" s="33"/>
      <c r="I27" s="33"/>
      <c r="J27" s="33"/>
      <c r="K27" s="33"/>
      <c r="L27" s="33"/>
    </row>
    <row r="28" customFormat="false" ht="15" hidden="false" customHeight="false" outlineLevel="0" collapsed="false">
      <c r="A28" s="29"/>
      <c r="B28" s="29"/>
      <c r="D28" s="23"/>
      <c r="E28" s="2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I8"/>
  <sheetViews>
    <sheetView windowProtection="false" showFormulas="false" showGridLines="true" showRowColHeaders="true" showZeros="true" rightToLeft="false" tabSelected="false" showOutlineSymbols="true" defaultGridColor="true" view="normal" topLeftCell="O1" colorId="64" zoomScale="100" zoomScaleNormal="100" zoomScalePageLayoutView="100" workbookViewId="0">
      <selection pane="topLeft" activeCell="X3" activeCellId="0" sqref="X3"/>
    </sheetView>
  </sheetViews>
  <sheetFormatPr defaultRowHeight="13.8"/>
  <cols>
    <col collapsed="false" hidden="false" max="1023" min="1" style="34" width="19.1376518218624"/>
    <col collapsed="false" hidden="false" max="1025" min="1024" style="0" width="19.1376518218624"/>
  </cols>
  <sheetData>
    <row r="1" customFormat="false" ht="14.9" hidden="false" customHeight="false" outlineLevel="0" collapsed="false">
      <c r="A1" s="34" t="s">
        <v>1226</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row>
    <row r="2" customFormat="false" ht="28.35" hidden="false" customHeight="false" outlineLevel="0" collapsed="false">
      <c r="A2" s="0"/>
      <c r="B2" s="34" t="s">
        <v>1227</v>
      </c>
      <c r="C2" s="0"/>
      <c r="D2" s="0"/>
      <c r="E2" s="34" t="s">
        <v>1228</v>
      </c>
      <c r="F2" s="0"/>
      <c r="G2" s="34" t="s">
        <v>1229</v>
      </c>
      <c r="H2" s="0"/>
      <c r="I2" s="0"/>
      <c r="J2" s="34" t="s">
        <v>1230</v>
      </c>
      <c r="K2" s="34" t="s">
        <v>1231</v>
      </c>
      <c r="L2" s="34" t="s">
        <v>1232</v>
      </c>
      <c r="M2" s="34" t="s">
        <v>1233</v>
      </c>
      <c r="N2" s="0"/>
      <c r="O2" s="34" t="s">
        <v>1234</v>
      </c>
      <c r="P2" s="0"/>
      <c r="Q2" s="0"/>
      <c r="R2" s="34" t="s">
        <v>1235</v>
      </c>
      <c r="S2" s="0"/>
      <c r="T2" s="34" t="s">
        <v>1236</v>
      </c>
      <c r="U2" s="0"/>
      <c r="V2" s="34" t="s">
        <v>1237</v>
      </c>
      <c r="W2" s="34" t="s">
        <v>1238</v>
      </c>
      <c r="X2" s="0"/>
      <c r="Y2" s="0"/>
      <c r="Z2" s="0"/>
      <c r="AA2" s="0"/>
      <c r="AB2" s="0"/>
      <c r="AC2" s="0"/>
      <c r="AD2" s="0"/>
      <c r="AE2" s="0"/>
      <c r="AF2" s="0"/>
      <c r="AG2" s="0"/>
      <c r="AH2" s="0"/>
      <c r="AI2" s="0"/>
    </row>
    <row r="3" customFormat="false" ht="41.75" hidden="false" customHeight="false" outlineLevel="0" collapsed="false">
      <c r="A3" s="0"/>
      <c r="B3" s="34" t="s">
        <v>1239</v>
      </c>
      <c r="C3" s="34" t="s">
        <v>1240</v>
      </c>
      <c r="D3" s="34" t="s">
        <v>1241</v>
      </c>
      <c r="E3" s="34" t="s">
        <v>1242</v>
      </c>
      <c r="F3" s="34" t="s">
        <v>1243</v>
      </c>
      <c r="G3" s="34" t="s">
        <v>1244</v>
      </c>
      <c r="H3" s="34" t="s">
        <v>1245</v>
      </c>
      <c r="I3" s="34" t="s">
        <v>1246</v>
      </c>
      <c r="J3" s="34" t="s">
        <v>1247</v>
      </c>
      <c r="K3" s="34" t="s">
        <v>1248</v>
      </c>
      <c r="L3" s="34" t="s">
        <v>1249</v>
      </c>
      <c r="M3" s="34" t="s">
        <v>1250</v>
      </c>
      <c r="N3" s="34" t="s">
        <v>1251</v>
      </c>
      <c r="O3" s="34" t="s">
        <v>1252</v>
      </c>
      <c r="P3" s="34" t="s">
        <v>1253</v>
      </c>
      <c r="Q3" s="34" t="s">
        <v>1254</v>
      </c>
      <c r="R3" s="34" t="s">
        <v>1255</v>
      </c>
      <c r="S3" s="34" t="s">
        <v>1256</v>
      </c>
      <c r="T3" s="34" t="s">
        <v>1257</v>
      </c>
      <c r="U3" s="34" t="s">
        <v>1258</v>
      </c>
      <c r="V3" s="34" t="s">
        <v>1259</v>
      </c>
      <c r="W3" s="34" t="s">
        <v>1260</v>
      </c>
      <c r="X3" s="0"/>
      <c r="Y3" s="0"/>
      <c r="Z3" s="0"/>
      <c r="AA3" s="0"/>
      <c r="AB3" s="0"/>
      <c r="AC3" s="0"/>
      <c r="AD3" s="0"/>
      <c r="AE3" s="0"/>
      <c r="AH3" s="0"/>
      <c r="AI3" s="0"/>
    </row>
    <row r="4" customFormat="false" ht="41.75" hidden="false" customHeight="false" outlineLevel="0" collapsed="false">
      <c r="A4" s="34" t="s">
        <v>1052</v>
      </c>
      <c r="B4" s="34" t="n">
        <f aca="false">AVERAGE('Core Questionnaire'!$DQ$5,'Core Questionnaire'!$GN$5,'Core Questionnaire'!$ALD$5,'Core Questionnaire'!$ALF$5,'Companion Questionnaire'!$BX$5)*100</f>
        <v>68.4</v>
      </c>
      <c r="C4" s="34" t="s">
        <v>1261</v>
      </c>
      <c r="D4" s="34" t="s">
        <v>1261</v>
      </c>
      <c r="E4" s="34" t="n">
        <f aca="false">AVERAGE('Core Questionnaire'!$ZM$5:$ZU$5,'Core Questionnaire'!$AAI$5:$AAM$5)*100</f>
        <v>100</v>
      </c>
      <c r="F4" s="34" t="s">
        <v>1262</v>
      </c>
      <c r="G4" s="35" t="n">
        <f aca="false">AVERAGE('Core Questionnaire'!$DA$5,'Core Questionnaire'!$FX$5,'Core Questionnaire'!$HC$5,'Companion Questionnaire'!$CE$5,'Core Questionnaire'!$HP$5,'Core Questionnaire'!$MP$5,'Core Questionnaire'!$PG$5,'Core Questionnaire'!$UE$5,'Companion Questionnaire'!$CG$5,'Core Questionnaire'!$HE$5,'Core Questionnaire'!$ABE$5,'Core Questionnaire'!$ACK$5,'Core Questionnaire'!$ADQ$5,'Core Questionnaire'!$AIQ$5,'Core Questionnaire'!$AJW$5)*100</f>
        <v>83.0745454545455</v>
      </c>
      <c r="H4" s="35" t="n">
        <f aca="false">AVERAGE('Core Questionnaire'!$DA$5,'Core Questionnaire'!$FX$5,'Companion Questionnaire'!$CG$5,'Companion Questionnaire'!$CE$5,'Core Questionnaire'!$HC$5,'Core Questionnaire'!$HE$5)*100</f>
        <v>72.0316666666667</v>
      </c>
      <c r="I4" s="34" t="s">
        <v>1263</v>
      </c>
      <c r="J4" s="35" t="n">
        <f aca="false">AVERAGE('Core Questionnaire'!$CE$5, 'Core Questionnaire'!$CG$5, 'Core Questionnaire'!$CY$5, 'Core Questionnaire'!$DC$5, 'Core Questionnaire'!$DE$5, 'Core Questionnaire'!$DI$5, 'Core Questionnaire'!$DO$5, 'Core Questionnaire'!$DU$5, 'Core Questionnaire'!$FV$5, 'Core Questionnaire'!$FZ$5, 'Core Questionnaire'!$GB$5, 'Core Questionnaire'!$GF$5, 'Core Questionnaire'!$GL$5, 'Core Questionnaire'!$GR$5, 'Core Questionnaire'!$HG$5, 'Core Questionnaire'!$ALK$5, 'Core Questionnaire'!$ALM$5, 'Core Questionnaire'!$ALO$5, 'Core Questionnaire'!$ALQ$5)*100</f>
        <v>55.5333333333333</v>
      </c>
      <c r="K4" s="35" t="n">
        <f aca="false">AVERAGE('Core Questionnaire'!$CS$5,'Core Questionnaire'!$CU$5,'Core Questionnaire'!$AAG$5,'Core Questionnaire'!$AAR$5,'Companion Questionnaire'!$CL$5,'Core Questionnaire'!$CW$5,'Core Questionnaire'!$ALF$5)*100</f>
        <v>76.1428571428571</v>
      </c>
      <c r="L4" s="35" t="n">
        <v>71.1</v>
      </c>
      <c r="M4" s="35" t="n">
        <f aca="false">AVERAGE('Core Questionnaire'!FN5,'Companion Questionnaire'!CE5,'Companion Questionnaire'!CJ5,'Companion Questionnaire'!CQ5)*100</f>
        <v>75</v>
      </c>
      <c r="N4" s="35" t="n">
        <f aca="false">AVERAGE('Core Questionnaire'!FP5,'Companion Questionnaire'!BF5,'Companion Questionnaire'!BI5,'Companion Questionnaire'!CG5,'Companion Questionnaire'!CN5,'Companion Questionnaire'!CS5)*100</f>
        <v>75.5983333333333</v>
      </c>
      <c r="O4" s="35" t="n">
        <f aca="false">AVERAGE('Core Questionnaire'!$CC$5:$CG$5)*100</f>
        <v>66.6666666666667</v>
      </c>
      <c r="P4" s="34" t="s">
        <v>1263</v>
      </c>
      <c r="Q4" s="34" t="s">
        <v>1264</v>
      </c>
      <c r="R4" s="34" t="n">
        <f aca="false">AVERAGE('Core Questionnaire'!$ZW$5:$AAE$5)*100</f>
        <v>0</v>
      </c>
      <c r="S4" s="34" t="s">
        <v>1263</v>
      </c>
      <c r="T4" s="34" t="s">
        <v>1261</v>
      </c>
      <c r="U4" s="34" t="s">
        <v>1261</v>
      </c>
      <c r="V4" s="34" t="s">
        <v>1261</v>
      </c>
      <c r="W4" s="34" t="s">
        <v>1263</v>
      </c>
      <c r="X4" s="0"/>
      <c r="Y4" s="0"/>
      <c r="Z4" s="0"/>
      <c r="AA4" s="0"/>
      <c r="AB4" s="0"/>
      <c r="AC4" s="0"/>
      <c r="AD4" s="0"/>
      <c r="AE4" s="35"/>
      <c r="AH4" s="0"/>
      <c r="AI4" s="0"/>
    </row>
    <row r="5" customFormat="false" ht="41.75" hidden="false" customHeight="false" outlineLevel="0" collapsed="false">
      <c r="A5" s="34" t="s">
        <v>1070</v>
      </c>
      <c r="B5" s="35" t="n">
        <f aca="false">AVERAGE('Core Questionnaire'!$DQ$6,'Core Questionnaire'!$GN$6,'Core Questionnaire'!$ALD$6,'Core Questionnaire'!$ALF$6,'Companion Questionnaire'!$BX$6)*100</f>
        <v>58.25</v>
      </c>
      <c r="C5" s="34" t="s">
        <v>1261</v>
      </c>
      <c r="D5" s="34" t="s">
        <v>1261</v>
      </c>
      <c r="E5" s="34" t="n">
        <f aca="false">AVERAGE('Core Questionnaire'!$ZM$6:$ZU$6,'Core Questionnaire'!$AAI$6:$AAM$6)*100</f>
        <v>100</v>
      </c>
      <c r="F5" s="34" t="s">
        <v>1262</v>
      </c>
      <c r="G5" s="35" t="n">
        <f aca="false">AVERAGE('Core Questionnaire'!$DA$6,'Core Questionnaire'!$FX$6,'Core Questionnaire'!$HC$6,'Companion Questionnaire'!$CE$6,'Core Questionnaire'!$HP$6,'Core Questionnaire'!$MP$6,'Core Questionnaire'!$PG$6,'Core Questionnaire'!$UE$6,'Companion Questionnaire'!$CG$6,'Core Questionnaire'!$HE$6,'Core Questionnaire'!$ABE$6,'Core Questionnaire'!$ACK$6,'Core Questionnaire'!$ADQ$6,'Core Questionnaire'!$AIQ$6,'Core Questionnaire'!$AJW$6)*100</f>
        <v>67.5463636363637</v>
      </c>
      <c r="H5" s="35" t="n">
        <f aca="false">AVERAGE('Core Questionnaire'!$DA$6,'Core Questionnaire'!$FX$6,'Companion Questionnaire'!$CG$6,'Companion Questionnaire'!$CE$6,'Core Questionnaire'!$HC$6,'Core Questionnaire'!$HE$6)*100</f>
        <v>64</v>
      </c>
      <c r="I5" s="34" t="s">
        <v>1263</v>
      </c>
      <c r="J5" s="35" t="n">
        <f aca="false">AVERAGE('Core Questionnaire'!$CE$6, 'Core Questionnaire'!$CG$6, 'Core Questionnaire'!$CY$6, 'Core Questionnaire'!$DC$6, 'Core Questionnaire'!$DE$6, 'Core Questionnaire'!$DI$6, 'Core Questionnaire'!$DO$6, 'Core Questionnaire'!$DU$6, 'Core Questionnaire'!$FV$6, 'Core Questionnaire'!$FZ$6, 'Core Questionnaire'!$GB$6, 'Core Questionnaire'!$GF$6, 'Core Questionnaire'!$GL$6, 'Core Questionnaire'!$GR$6, 'Core Questionnaire'!$HG$6, 'Core Questionnaire'!$ALK$6, 'Core Questionnaire'!$ALM$6, 'Core Questionnaire'!$ALO$6, 'Core Questionnaire'!$ALQ$6)*100</f>
        <v>82.1222222222222</v>
      </c>
      <c r="K5" s="35" t="n">
        <f aca="false">AVERAGE('Core Questionnaire'!$CS$6,'Core Questionnaire'!$CU$6,'Core Questionnaire'!$AAG$6,'Core Questionnaire'!$AAR$6,'Companion Questionnaire'!$CL$6,'Core Questionnaire'!$CW$6,'Core Questionnaire'!$ALF$6)*100</f>
        <v>90.4285714285714</v>
      </c>
      <c r="L5" s="35" t="n">
        <v>84.94</v>
      </c>
      <c r="M5" s="35" t="n">
        <f aca="false">AVERAGE('Core Questionnaire'!FN6,'Companion Questionnaire'!CE6,'Companion Questionnaire'!CJ6,'Companion Questionnaire'!CQ6)*100</f>
        <v>100</v>
      </c>
      <c r="N5" s="35" t="n">
        <f aca="false">AVERAGE('Core Questionnaire'!FP6,'Companion Questionnaire'!BF6,'Companion Questionnaire'!BI6,'Companion Questionnaire'!CG6,'Companion Questionnaire'!CN6,'Companion Questionnaire'!CS6)*100</f>
        <v>62.94</v>
      </c>
      <c r="O5" s="35" t="n">
        <f aca="false">AVERAGE('Core Questionnaire'!$CC$6:$CG$6)*100</f>
        <v>100</v>
      </c>
      <c r="P5" s="34" t="s">
        <v>1263</v>
      </c>
      <c r="Q5" s="34" t="s">
        <v>1060</v>
      </c>
      <c r="R5" s="34" t="n">
        <f aca="false">AVERAGE('Core Questionnaire'!$ZW$6:$AAE$6)*100</f>
        <v>100</v>
      </c>
      <c r="S5" s="34" t="s">
        <v>1263</v>
      </c>
      <c r="T5" s="34" t="s">
        <v>1261</v>
      </c>
      <c r="U5" s="34" t="s">
        <v>1261</v>
      </c>
      <c r="V5" s="34" t="s">
        <v>1261</v>
      </c>
      <c r="W5" s="34" t="s">
        <v>1263</v>
      </c>
      <c r="X5" s="0"/>
      <c r="Y5" s="0"/>
      <c r="Z5" s="0"/>
      <c r="AA5" s="0"/>
      <c r="AB5" s="0"/>
      <c r="AC5" s="0"/>
      <c r="AD5" s="0"/>
      <c r="AE5" s="35"/>
      <c r="AH5" s="0"/>
      <c r="AI5" s="0"/>
    </row>
    <row r="6" customFormat="false" ht="41.75" hidden="false" customHeight="false" outlineLevel="0" collapsed="false">
      <c r="A6" s="34" t="s">
        <v>1072</v>
      </c>
      <c r="B6" s="35" t="n">
        <f aca="false">AVERAGE('Core Questionnaire'!$DQ$7,'Core Questionnaire'!$GN$7,'Core Questionnaire'!$ALD$7,'Core Questionnaire'!$ALF$7,'Companion Questionnaire'!$BX$7)*100</f>
        <v>73.272</v>
      </c>
      <c r="C6" s="34" t="s">
        <v>1261</v>
      </c>
      <c r="D6" s="34" t="s">
        <v>1261</v>
      </c>
      <c r="E6" s="34" t="n">
        <f aca="false">AVERAGE('Core Questionnaire'!$ZM$7:$ZU$7,'Core Questionnaire'!$AAI$7:$AAM$7)*100</f>
        <v>100</v>
      </c>
      <c r="F6" s="34" t="s">
        <v>1262</v>
      </c>
      <c r="G6" s="36" t="s">
        <v>1060</v>
      </c>
      <c r="H6" s="35" t="n">
        <f aca="false">AVERAGE('Core Questionnaire'!$DA$7,'Core Questionnaire'!$FX$7,'Companion Questionnaire'!$CG$7,'Companion Questionnaire'!$CE$7,'Core Questionnaire'!$HC$7,'Core Questionnaire'!$HE$7)*100</f>
        <v>91.8333333333333</v>
      </c>
      <c r="I6" s="34" t="s">
        <v>1263</v>
      </c>
      <c r="J6" s="35" t="n">
        <v>82.12</v>
      </c>
      <c r="K6" s="35" t="n">
        <f aca="false">AVERAGE('Core Questionnaire'!$CS$7,'Core Questionnaire'!$CU$7,'Core Questionnaire'!$AAG$7,'Core Questionnaire'!$AAR$7,'Companion Questionnaire'!$CL$7,'Core Questionnaire'!$CW$7,'Core Questionnaire'!$ALF$7)*100</f>
        <v>95.1428571428571</v>
      </c>
      <c r="L6" s="35" t="n">
        <v>95.81</v>
      </c>
      <c r="M6" s="35" t="n">
        <f aca="false">AVERAGE('Core Questionnaire'!FN7,'Companion Questionnaire'!CE7,'Companion Questionnaire'!CJ7,'Companion Questionnaire'!CQ7)*100</f>
        <v>100</v>
      </c>
      <c r="N6" s="35" t="n">
        <f aca="false">AVERAGE('Core Questionnaire'!FP7,'Companion Questionnaire'!BF7,'Companion Questionnaire'!BI7,'Companion Questionnaire'!CG7,'Companion Questionnaire'!CN7,'Companion Questionnaire'!CS7)*100</f>
        <v>73.2666666666667</v>
      </c>
      <c r="O6" s="35" t="n">
        <f aca="false">AVERAGE('Core Questionnaire'!$CC$7:$CG$7)*100</f>
        <v>100</v>
      </c>
      <c r="P6" s="34" t="s">
        <v>1263</v>
      </c>
      <c r="Q6" s="34" t="s">
        <v>1264</v>
      </c>
      <c r="R6" s="34" t="n">
        <f aca="false">AVERAGE('Core Questionnaire'!$ZW$7:$AAE$7)*100</f>
        <v>100</v>
      </c>
      <c r="S6" s="34" t="s">
        <v>1263</v>
      </c>
      <c r="T6" s="34" t="s">
        <v>1261</v>
      </c>
      <c r="U6" s="34" t="s">
        <v>1261</v>
      </c>
      <c r="V6" s="34" t="s">
        <v>1261</v>
      </c>
      <c r="W6" s="34" t="s">
        <v>1263</v>
      </c>
      <c r="X6" s="0"/>
      <c r="Y6" s="0"/>
      <c r="Z6" s="0"/>
      <c r="AA6" s="0"/>
      <c r="AB6" s="0"/>
      <c r="AC6" s="0"/>
      <c r="AD6" s="0"/>
      <c r="AE6" s="35"/>
      <c r="AH6" s="0"/>
      <c r="AI6" s="0"/>
    </row>
    <row r="7" customFormat="false" ht="41.75" hidden="false" customHeight="false" outlineLevel="0" collapsed="false">
      <c r="A7" s="34" t="s">
        <v>1075</v>
      </c>
      <c r="B7" s="35" t="n">
        <f aca="false">AVERAGE('Core Questionnaire'!$DQ$8,'Core Questionnaire'!$GN$8,'Core Questionnaire'!$ALD$8,'Core Questionnaire'!$ALF$8,'Companion Questionnaire'!$BX$8)*100</f>
        <v>83.25</v>
      </c>
      <c r="C7" s="34" t="s">
        <v>1261</v>
      </c>
      <c r="D7" s="34" t="s">
        <v>1261</v>
      </c>
      <c r="E7" s="34" t="n">
        <f aca="false">AVERAGE('Core Questionnaire'!$ZM$8:$ZU$8,'Core Questionnaire'!$AAI$8:$AAM$8)*100</f>
        <v>100</v>
      </c>
      <c r="F7" s="34" t="s">
        <v>1262</v>
      </c>
      <c r="G7" s="35" t="n">
        <f aca="false">AVERAGE('Core Questionnaire'!$DA$8,'Core Questionnaire'!$FX$8,'Core Questionnaire'!$HC$8,'Companion Questionnaire'!$CE$8,'Core Questionnaire'!$HP$8,'Core Questionnaire'!$MP$8,'Core Questionnaire'!$PG$8,'Core Questionnaire'!$UE$8,'Companion Questionnaire'!$CG$8,'Core Questionnaire'!$HE$8,'Core Questionnaire'!$ABE$8,'Core Questionnaire'!$ACK$8,'Core Questionnaire'!$ADQ$8,'Core Questionnaire'!$AIQ$8,'Core Questionnaire'!$AJW$8)*100</f>
        <v>63.1775</v>
      </c>
      <c r="H7" s="35" t="n">
        <f aca="false">AVERAGE('Core Questionnaire'!$DA$8,'Core Questionnaire'!$FX$8,'Companion Questionnaire'!$CG$8,'Companion Questionnaire'!$CE$8,'Core Questionnaire'!$HC$8,'Core Questionnaire'!$HE$8)*100</f>
        <v>43.6833333333333</v>
      </c>
      <c r="I7" s="34" t="s">
        <v>1263</v>
      </c>
      <c r="J7" s="35" t="n">
        <f aca="false">AVERAGE('Core Questionnaire'!$CE$8, 'Core Questionnaire'!$CG$8, 'Core Questionnaire'!$CY$8, 'Core Questionnaire'!$DC$8, 'Core Questionnaire'!$DE$8, 'Core Questionnaire'!$DI$8, 'Core Questionnaire'!$DO$8, 'Core Questionnaire'!$DU$8, 'Core Questionnaire'!$FV$8, 'Core Questionnaire'!$FZ$8, 'Core Questionnaire'!$GB$8, 'Core Questionnaire'!$GF$8, 'Core Questionnaire'!$GL$8, 'Core Questionnaire'!$GR$8, 'Core Questionnaire'!$HG$8, 'Core Questionnaire'!$ALK$8, 'Core Questionnaire'!$ALM$8, 'Core Questionnaire'!$ALO$8, 'Core Questionnaire'!$ALQ$8)*100</f>
        <v>52.6315789473684</v>
      </c>
      <c r="K7" s="35" t="n">
        <f aca="false">AVERAGE('Core Questionnaire'!$CS$8,'Core Questionnaire'!$CU$8,'Core Questionnaire'!$AAG$8,'Core Questionnaire'!$AAR$8,'Companion Questionnaire'!$CL$8,'Core Questionnaire'!$CW$8,'Core Questionnaire'!$ALF$8)*100</f>
        <v>90.4285714285714</v>
      </c>
      <c r="L7" s="35" t="n">
        <v>72.03</v>
      </c>
      <c r="M7" s="35" t="n">
        <f aca="false">AVERAGE('Core Questionnaire'!FN8,'Companion Questionnaire'!CE8,'Companion Questionnaire'!CJ8,'Companion Questionnaire'!CQ8)*100</f>
        <v>75</v>
      </c>
      <c r="N7" s="35" t="n">
        <f aca="false">AVERAGE('Core Questionnaire'!FP8,'Companion Questionnaire'!BF8,'Companion Questionnaire'!BI8,'Companion Questionnaire'!CG8,'Companion Questionnaire'!CN8,'Companion Questionnaire'!CS8)*100</f>
        <v>72.5366666666667</v>
      </c>
      <c r="O7" s="35" t="n">
        <f aca="false">AVERAGE('Core Questionnaire'!$CC$8:$CG$8)*100</f>
        <v>100</v>
      </c>
      <c r="P7" s="34" t="s">
        <v>1263</v>
      </c>
      <c r="Q7" s="34" t="s">
        <v>1264</v>
      </c>
      <c r="R7" s="34" t="n">
        <f aca="false">AVERAGE('Core Questionnaire'!$ZW$8:$AAE$8)*100</f>
        <v>100</v>
      </c>
      <c r="S7" s="34" t="s">
        <v>1263</v>
      </c>
      <c r="T7" s="34" t="s">
        <v>1261</v>
      </c>
      <c r="U7" s="34" t="s">
        <v>1261</v>
      </c>
      <c r="V7" s="34" t="s">
        <v>1261</v>
      </c>
      <c r="W7" s="34" t="s">
        <v>1263</v>
      </c>
      <c r="X7" s="0"/>
      <c r="Y7" s="0"/>
      <c r="Z7" s="0"/>
      <c r="AA7" s="0"/>
      <c r="AB7" s="0"/>
      <c r="AC7" s="0"/>
      <c r="AD7" s="0"/>
      <c r="AE7" s="35"/>
      <c r="AH7" s="0"/>
      <c r="AI7" s="0"/>
    </row>
    <row r="8" customFormat="false" ht="41.75" hidden="false" customHeight="false" outlineLevel="0" collapsed="false">
      <c r="A8" s="34" t="s">
        <v>1079</v>
      </c>
      <c r="B8" s="35" t="n">
        <f aca="false">AVERAGE('Core Questionnaire'!$DQ$9,'Core Questionnaire'!$GN$9,'Core Questionnaire'!$ALD$9,'Core Questionnaire'!$ALF$9,'Companion Questionnaire'!$BX$9)*100</f>
        <v>58.25</v>
      </c>
      <c r="C8" s="34" t="s">
        <v>1261</v>
      </c>
      <c r="D8" s="34" t="s">
        <v>1261</v>
      </c>
      <c r="E8" s="34" t="n">
        <f aca="false">AVERAGE('Core Questionnaire'!$ZM$9:$ZU$9,'Core Questionnaire'!$AAI$9:$AAM$9)*100</f>
        <v>100</v>
      </c>
      <c r="F8" s="34" t="s">
        <v>1262</v>
      </c>
      <c r="G8" s="35" t="n">
        <f aca="false">AVERAGE('Core Questionnaire'!$DA$9,'Core Questionnaire'!$FX$9,'Core Questionnaire'!$HC$9,'Companion Questionnaire'!$CE$9,'Core Questionnaire'!$HP$9,'Core Questionnaire'!$MP$9,'Core Questionnaire'!$PG$9,'Core Questionnaire'!$UE$9,'Companion Questionnaire'!$CG$9,'Core Questionnaire'!$HE$9,'Core Questionnaire'!$ABE$9,'Core Questionnaire'!$ACK$9,'Core Questionnaire'!$ADQ$9,'Core Questionnaire'!$AIQ$9,'Core Questionnaire'!$AJW$9)*100</f>
        <v>82.0308333333333</v>
      </c>
      <c r="H8" s="35" t="n">
        <f aca="false">AVERAGE('Core Questionnaire'!$DA$9,'Core Questionnaire'!$FX$9,'Companion Questionnaire'!$CG$9,'Companion Questionnaire'!$CE$9,'Core Questionnaire'!$HC$9,'Core Questionnaire'!$HE$9)*100</f>
        <v>79.25</v>
      </c>
      <c r="I8" s="34" t="s">
        <v>1263</v>
      </c>
      <c r="J8" s="35" t="n">
        <v>50</v>
      </c>
      <c r="K8" s="35" t="n">
        <f aca="false">AVERAGE('Core Questionnaire'!$CS$9,'Core Questionnaire'!$CU$9,'Core Questionnaire'!$AAG$9,'Core Questionnaire'!$AAR$9,'Companion Questionnaire'!$CL$9,'Core Questionnaire'!$CW$9,'Core Questionnaire'!$ALF$9)*100</f>
        <v>79.7142857142857</v>
      </c>
      <c r="L8" s="35" t="n">
        <v>74.45</v>
      </c>
      <c r="M8" s="35" t="n">
        <f aca="false">AVERAGE('Core Questionnaire'!FN9,'Companion Questionnaire'!CE9,'Companion Questionnaire'!CJ9,'Companion Questionnaire'!CQ9)*100</f>
        <v>62.5</v>
      </c>
      <c r="N8" s="35" t="n">
        <f aca="false">AVERAGE('Core Questionnaire'!FP9,'Companion Questionnaire'!BF9,'Companion Questionnaire'!BI9,'Companion Questionnaire'!CG9,'Companion Questionnaire'!CN9,'Companion Questionnaire'!CS9)*100</f>
        <v>77.1933333333333</v>
      </c>
      <c r="O8" s="35" t="n">
        <f aca="false">AVERAGE('Core Questionnaire'!$CC$9:$CG$9)*100</f>
        <v>100</v>
      </c>
      <c r="P8" s="34" t="s">
        <v>1263</v>
      </c>
      <c r="Q8" s="34" t="s">
        <v>1264</v>
      </c>
      <c r="R8" s="34" t="n">
        <f aca="false">AVERAGE('Core Questionnaire'!$ZW$9:$AAE$9)*100</f>
        <v>100</v>
      </c>
      <c r="S8" s="34" t="s">
        <v>1263</v>
      </c>
      <c r="T8" s="34" t="s">
        <v>1261</v>
      </c>
      <c r="U8" s="34" t="s">
        <v>1261</v>
      </c>
      <c r="V8" s="34" t="s">
        <v>1261</v>
      </c>
      <c r="W8" s="34" t="s">
        <v>1263</v>
      </c>
      <c r="X8" s="0"/>
      <c r="Y8" s="0"/>
      <c r="Z8" s="0"/>
      <c r="AA8" s="0"/>
      <c r="AB8" s="0"/>
      <c r="AC8" s="0"/>
      <c r="AD8" s="0"/>
      <c r="AE8" s="35"/>
      <c r="AH8" s="0"/>
      <c r="A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F50"/>
  <sheetViews>
    <sheetView windowProtection="false" showFormulas="false" showGridLines="true" showRowColHeaders="true" showZeros="true" rightToLeft="false" tabSelected="false" showOutlineSymbols="true" defaultGridColor="true" view="normal" topLeftCell="U1" colorId="64" zoomScale="100" zoomScaleNormal="100" zoomScalePageLayoutView="100" workbookViewId="0">
      <selection pane="topLeft" activeCell="U20" activeCellId="0" sqref="U20"/>
    </sheetView>
  </sheetViews>
  <sheetFormatPr defaultRowHeight="13.8"/>
  <cols>
    <col collapsed="false" hidden="false" max="1" min="1" style="0" width="34.2834008097166"/>
    <col collapsed="false" hidden="false" max="2" min="2" style="0" width="36.4291497975708"/>
    <col collapsed="false" hidden="false" max="3" min="3" style="0" width="26.8502024291498"/>
    <col collapsed="false" hidden="false" max="4" min="4" style="0" width="12.2348178137652"/>
    <col collapsed="false" hidden="false" max="5" min="5" style="0" width="37.7125506072874"/>
    <col collapsed="false" hidden="false" max="6" min="6" style="0" width="23.8502024291498"/>
    <col collapsed="false" hidden="false" max="7" min="7" style="0" width="215.421052631579"/>
    <col collapsed="false" hidden="false" max="8" min="8" style="0" width="16.7125506072875"/>
    <col collapsed="false" hidden="false" max="9" min="9" style="0" width="32.4291497975708"/>
    <col collapsed="false" hidden="false" max="10" min="10" style="0" width="109.854251012146"/>
    <col collapsed="false" hidden="false" max="11" min="11" style="0" width="29.7165991902834"/>
    <col collapsed="false" hidden="false" max="12" min="12" style="0" width="109.854251012146"/>
    <col collapsed="false" hidden="false" max="13" min="13" style="0" width="33.1417004048583"/>
    <col collapsed="false" hidden="false" max="14" min="14" style="0" width="36.4291497975708"/>
    <col collapsed="false" hidden="false" max="15" min="15" style="0" width="153.570850202429"/>
    <col collapsed="false" hidden="false" max="16" min="16" style="0" width="33.8582995951417"/>
    <col collapsed="false" hidden="false" max="17" min="17" style="0" width="42.1417004048583"/>
    <col collapsed="false" hidden="false" max="18" min="18" style="0" width="171.425101214575"/>
    <col collapsed="false" hidden="false" max="19" min="19" style="0" width="80.1376518218624"/>
    <col collapsed="false" hidden="false" max="20" min="20" style="0" width="32.8582995951417"/>
    <col collapsed="false" hidden="false" max="21" min="21" style="0" width="212.279352226721"/>
    <col collapsed="false" hidden="false" max="22" min="22" style="0" width="30.7125506072874"/>
    <col collapsed="false" hidden="false" max="23" min="23" style="0" width="49.5668016194332"/>
    <col collapsed="false" hidden="false" max="24" min="24" style="0" width="66.5708502024292"/>
    <col collapsed="false" hidden="false" max="25" min="25" style="0" width="41.4251012145749"/>
    <col collapsed="false" hidden="false" max="26" min="26" style="0" width="80.1376518218624"/>
    <col collapsed="false" hidden="false" max="27" min="27" style="0" width="28.5708502024291"/>
    <col collapsed="false" hidden="false" max="28" min="28" style="0" width="37.4291497975708"/>
    <col collapsed="false" hidden="false" max="29" min="29" style="0" width="153.570850202429"/>
    <col collapsed="false" hidden="false" max="30" min="30" style="0" width="30.1417004048583"/>
    <col collapsed="false" hidden="false" max="31" min="31" style="0" width="28.5708502024291"/>
    <col collapsed="false" hidden="false" max="32" min="32" style="0" width="253.858299595142"/>
    <col collapsed="false" hidden="false" max="1025" min="33" style="0" width="8.5748987854251"/>
  </cols>
  <sheetData>
    <row r="1" customFormat="false" ht="13.8" hidden="false" customHeight="false" outlineLevel="0" collapsed="false">
      <c r="A1" s="1" t="s">
        <v>1265</v>
      </c>
      <c r="B1" s="0" t="s">
        <v>1227</v>
      </c>
      <c r="E1" s="0" t="s">
        <v>1228</v>
      </c>
      <c r="H1" s="0" t="s">
        <v>1229</v>
      </c>
      <c r="M1" s="0" t="s">
        <v>1230</v>
      </c>
      <c r="P1" s="0" t="s">
        <v>1231</v>
      </c>
      <c r="S1" s="0" t="s">
        <v>1232</v>
      </c>
      <c r="V1" s="0" t="s">
        <v>1233</v>
      </c>
      <c r="AA1" s="0" t="s">
        <v>1234</v>
      </c>
      <c r="AD1" s="0" t="s">
        <v>1235</v>
      </c>
    </row>
    <row r="2" customFormat="false" ht="13.8" hidden="false" customHeight="false" outlineLevel="0" collapsed="false">
      <c r="A2" s="1" t="s">
        <v>1266</v>
      </c>
      <c r="C2" s="0" t="s">
        <v>1267</v>
      </c>
      <c r="F2" s="0" t="s">
        <v>1268</v>
      </c>
      <c r="I2" s="0" t="s">
        <v>1269</v>
      </c>
      <c r="K2" s="0" t="s">
        <v>1270</v>
      </c>
      <c r="N2" s="0" t="s">
        <v>1271</v>
      </c>
      <c r="Q2" s="0" t="s">
        <v>1272</v>
      </c>
      <c r="T2" s="0" t="s">
        <v>1249</v>
      </c>
      <c r="W2" s="0" t="s">
        <v>1273</v>
      </c>
      <c r="Y2" s="0" t="s">
        <v>1274</v>
      </c>
      <c r="AB2" s="0" t="s">
        <v>1275</v>
      </c>
      <c r="AE2" s="0" t="s">
        <v>1276</v>
      </c>
    </row>
    <row r="3" customFormat="false" ht="13.8" hidden="false" customHeight="false" outlineLevel="0" collapsed="false">
      <c r="A3" s="1" t="s">
        <v>1277</v>
      </c>
      <c r="D3" s="0" t="s">
        <v>1278</v>
      </c>
      <c r="G3" s="0" t="s">
        <v>1279</v>
      </c>
      <c r="J3" s="0" t="s">
        <v>1280</v>
      </c>
      <c r="L3" s="0" t="s">
        <v>1280</v>
      </c>
      <c r="O3" s="0" t="s">
        <v>1281</v>
      </c>
      <c r="R3" s="0" t="s">
        <v>38</v>
      </c>
      <c r="U3" s="0" t="s">
        <v>145</v>
      </c>
      <c r="X3" s="0" t="s">
        <v>48</v>
      </c>
      <c r="Z3" s="0" t="s">
        <v>1282</v>
      </c>
      <c r="AC3" s="0" t="s">
        <v>33</v>
      </c>
      <c r="AF3" s="0" t="s">
        <v>1283</v>
      </c>
    </row>
    <row r="4" customFormat="false" ht="13.8" hidden="false" customHeight="false" outlineLevel="0" collapsed="false">
      <c r="D4" s="0" t="s">
        <v>1284</v>
      </c>
      <c r="G4" s="0" t="s">
        <v>1285</v>
      </c>
      <c r="J4" s="0" t="s">
        <v>1286</v>
      </c>
      <c r="L4" s="0" t="s">
        <v>1286</v>
      </c>
      <c r="O4" s="0" t="s">
        <v>35</v>
      </c>
      <c r="R4" s="0" t="s">
        <v>39</v>
      </c>
      <c r="U4" s="0" t="s">
        <v>147</v>
      </c>
      <c r="X4" s="0" t="s">
        <v>1287</v>
      </c>
      <c r="Z4" s="0" t="s">
        <v>49</v>
      </c>
      <c r="AC4" s="0" t="s">
        <v>34</v>
      </c>
      <c r="AF4" s="0" t="s">
        <v>1288</v>
      </c>
    </row>
    <row r="5" customFormat="false" ht="13.8" hidden="false" customHeight="false" outlineLevel="0" collapsed="false">
      <c r="D5" s="0" t="s">
        <v>1289</v>
      </c>
      <c r="G5" s="0" t="s">
        <v>1290</v>
      </c>
      <c r="J5" s="0" t="s">
        <v>1291</v>
      </c>
      <c r="L5" s="0" t="s">
        <v>1292</v>
      </c>
      <c r="O5" s="0" t="s">
        <v>1293</v>
      </c>
      <c r="R5" s="0" t="s">
        <v>61</v>
      </c>
      <c r="U5" s="0" t="s">
        <v>1294</v>
      </c>
      <c r="X5" s="0" t="s">
        <v>1295</v>
      </c>
      <c r="Z5" s="0" t="s">
        <v>1296</v>
      </c>
      <c r="AC5" s="0" t="s">
        <v>35</v>
      </c>
      <c r="AF5" s="0" t="s">
        <v>1297</v>
      </c>
    </row>
    <row r="6" customFormat="false" ht="13.8" hidden="false" customHeight="false" outlineLevel="0" collapsed="false">
      <c r="D6" s="0" t="s">
        <v>69</v>
      </c>
      <c r="G6" s="0" t="s">
        <v>1298</v>
      </c>
      <c r="J6" s="0" t="s">
        <v>1292</v>
      </c>
      <c r="L6" s="0" t="s">
        <v>1291</v>
      </c>
      <c r="O6" s="0" t="s">
        <v>1299</v>
      </c>
      <c r="R6" s="0" t="s">
        <v>1300</v>
      </c>
      <c r="U6" s="0" t="s">
        <v>151</v>
      </c>
      <c r="X6" s="0" t="s">
        <v>1301</v>
      </c>
      <c r="Z6" s="0" t="s">
        <v>1302</v>
      </c>
      <c r="AF6" s="0" t="s">
        <v>1303</v>
      </c>
    </row>
    <row r="7" customFormat="false" ht="13.8" hidden="false" customHeight="false" outlineLevel="0" collapsed="false">
      <c r="D7" s="0" t="s">
        <v>1304</v>
      </c>
      <c r="G7" s="0" t="s">
        <v>1305</v>
      </c>
      <c r="J7" s="0" t="s">
        <v>1306</v>
      </c>
      <c r="L7" s="0" t="s">
        <v>1302</v>
      </c>
      <c r="O7" s="0" t="s">
        <v>1307</v>
      </c>
      <c r="R7" s="0" t="s">
        <v>1308</v>
      </c>
      <c r="U7" s="0" t="s">
        <v>33</v>
      </c>
      <c r="Z7" s="0" t="s">
        <v>1309</v>
      </c>
      <c r="AF7" s="0" t="s">
        <v>1310</v>
      </c>
    </row>
    <row r="8" customFormat="false" ht="13.8" hidden="false" customHeight="false" outlineLevel="0" collapsed="false">
      <c r="G8" s="0" t="s">
        <v>1311</v>
      </c>
      <c r="J8" s="0" t="s">
        <v>1312</v>
      </c>
      <c r="L8" s="0" t="s">
        <v>52</v>
      </c>
      <c r="O8" s="0" t="s">
        <v>1313</v>
      </c>
      <c r="R8" s="0" t="s">
        <v>1314</v>
      </c>
      <c r="U8" s="0" t="s">
        <v>34</v>
      </c>
      <c r="Z8" s="0" t="s">
        <v>1315</v>
      </c>
    </row>
    <row r="9" customFormat="false" ht="13.8" hidden="false" customHeight="false" outlineLevel="0" collapsed="false">
      <c r="G9" s="0" t="s">
        <v>1316</v>
      </c>
      <c r="J9" s="0" t="s">
        <v>1317</v>
      </c>
      <c r="O9" s="0" t="s">
        <v>1318</v>
      </c>
      <c r="R9" s="0" t="s">
        <v>69</v>
      </c>
      <c r="U9" s="0" t="s">
        <v>35</v>
      </c>
    </row>
    <row r="10" customFormat="false" ht="13.8" hidden="false" customHeight="false" outlineLevel="0" collapsed="false">
      <c r="G10" s="0" t="s">
        <v>1319</v>
      </c>
      <c r="J10" s="0" t="s">
        <v>1320</v>
      </c>
      <c r="O10" s="0" t="s">
        <v>1321</v>
      </c>
      <c r="U10" s="0" t="s">
        <v>36</v>
      </c>
    </row>
    <row r="11" customFormat="false" ht="13.8" hidden="false" customHeight="false" outlineLevel="0" collapsed="false">
      <c r="J11" s="0" t="s">
        <v>1302</v>
      </c>
      <c r="O11" s="0" t="s">
        <v>1322</v>
      </c>
      <c r="U11" s="0" t="s">
        <v>1323</v>
      </c>
    </row>
    <row r="12" customFormat="false" ht="13.8" hidden="false" customHeight="false" outlineLevel="0" collapsed="false">
      <c r="J12" s="0" t="s">
        <v>52</v>
      </c>
      <c r="O12" s="0" t="s">
        <v>1324</v>
      </c>
      <c r="U12" s="0" t="s">
        <v>38</v>
      </c>
    </row>
    <row r="13" customFormat="false" ht="13.8" hidden="false" customHeight="false" outlineLevel="0" collapsed="false">
      <c r="J13" s="0" t="s">
        <v>1325</v>
      </c>
      <c r="O13" s="0" t="s">
        <v>1326</v>
      </c>
      <c r="U13" s="0" t="s">
        <v>39</v>
      </c>
    </row>
    <row r="14" customFormat="false" ht="13.8" hidden="false" customHeight="false" outlineLevel="0" collapsed="false">
      <c r="J14" s="0" t="s">
        <v>1327</v>
      </c>
      <c r="O14" s="0" t="s">
        <v>1328</v>
      </c>
      <c r="U14" s="0" t="s">
        <v>1329</v>
      </c>
    </row>
    <row r="15" customFormat="false" ht="13.8" hidden="false" customHeight="false" outlineLevel="0" collapsed="false">
      <c r="J15" s="0" t="s">
        <v>1330</v>
      </c>
      <c r="O15" s="0" t="s">
        <v>1331</v>
      </c>
      <c r="U15" s="0" t="s">
        <v>1332</v>
      </c>
    </row>
    <row r="16" customFormat="false" ht="13.8" hidden="false" customHeight="false" outlineLevel="0" collapsed="false">
      <c r="J16" s="0" t="s">
        <v>1333</v>
      </c>
      <c r="O16" s="0" t="s">
        <v>1334</v>
      </c>
      <c r="U16" s="0" t="s">
        <v>1335</v>
      </c>
    </row>
    <row r="17" customFormat="false" ht="13.8" hidden="false" customHeight="false" outlineLevel="0" collapsed="false">
      <c r="J17" s="0" t="s">
        <v>1336</v>
      </c>
      <c r="O17" s="0" t="s">
        <v>53</v>
      </c>
      <c r="U17" s="0" t="s">
        <v>1337</v>
      </c>
    </row>
    <row r="18" customFormat="false" ht="13.8" hidden="false" customHeight="false" outlineLevel="0" collapsed="false">
      <c r="O18" s="0" t="s">
        <v>1338</v>
      </c>
      <c r="U18" s="0" t="s">
        <v>1339</v>
      </c>
    </row>
    <row r="19" customFormat="false" ht="13.8" hidden="false" customHeight="false" outlineLevel="0" collapsed="false">
      <c r="O19" s="0" t="s">
        <v>1340</v>
      </c>
      <c r="U19" s="0" t="s">
        <v>1341</v>
      </c>
    </row>
    <row r="20" customFormat="false" ht="13.8" hidden="false" customHeight="false" outlineLevel="0" collapsed="false">
      <c r="O20" s="0" t="s">
        <v>1342</v>
      </c>
      <c r="U20" s="0" t="s">
        <v>1343</v>
      </c>
    </row>
    <row r="21" customFormat="false" ht="13.8" hidden="false" customHeight="false" outlineLevel="0" collapsed="false">
      <c r="U21" s="0" t="s">
        <v>1344</v>
      </c>
    </row>
    <row r="22" customFormat="false" ht="13.8" hidden="false" customHeight="false" outlineLevel="0" collapsed="false">
      <c r="U22" s="0" t="s">
        <v>1345</v>
      </c>
    </row>
    <row r="23" customFormat="false" ht="13.8" hidden="false" customHeight="false" outlineLevel="0" collapsed="false">
      <c r="U23" s="0" t="s">
        <v>1346</v>
      </c>
    </row>
    <row r="24" customFormat="false" ht="13.8" hidden="false" customHeight="false" outlineLevel="0" collapsed="false">
      <c r="U24" s="0" t="s">
        <v>1347</v>
      </c>
    </row>
    <row r="25" customFormat="false" ht="13.8" hidden="false" customHeight="false" outlineLevel="0" collapsed="false">
      <c r="U25" s="0" t="s">
        <v>1348</v>
      </c>
    </row>
    <row r="26" customFormat="false" ht="13.8" hidden="false" customHeight="false" outlineLevel="0" collapsed="false">
      <c r="U26" s="0" t="s">
        <v>1349</v>
      </c>
    </row>
    <row r="27" customFormat="false" ht="13.8" hidden="false" customHeight="false" outlineLevel="0" collapsed="false">
      <c r="U27" s="0" t="s">
        <v>1350</v>
      </c>
    </row>
    <row r="28" customFormat="false" ht="13.8" hidden="false" customHeight="false" outlineLevel="0" collapsed="false">
      <c r="U28" s="0" t="s">
        <v>1351</v>
      </c>
    </row>
    <row r="29" customFormat="false" ht="13.8" hidden="false" customHeight="false" outlineLevel="0" collapsed="false">
      <c r="U29" s="0" t="s">
        <v>1352</v>
      </c>
    </row>
    <row r="30" customFormat="false" ht="13.8" hidden="false" customHeight="false" outlineLevel="0" collapsed="false">
      <c r="U30" s="0" t="s">
        <v>1353</v>
      </c>
    </row>
    <row r="31" customFormat="false" ht="13.8" hidden="false" customHeight="false" outlineLevel="0" collapsed="false">
      <c r="U31" s="0" t="s">
        <v>1291</v>
      </c>
    </row>
    <row r="32" customFormat="false" ht="13.8" hidden="false" customHeight="false" outlineLevel="0" collapsed="false">
      <c r="U32" s="0" t="s">
        <v>1354</v>
      </c>
    </row>
    <row r="33" customFormat="false" ht="13.8" hidden="false" customHeight="false" outlineLevel="0" collapsed="false">
      <c r="U33" s="0" t="s">
        <v>1355</v>
      </c>
    </row>
    <row r="34" customFormat="false" ht="13.8" hidden="false" customHeight="false" outlineLevel="0" collapsed="false">
      <c r="U34" s="0" t="s">
        <v>1356</v>
      </c>
    </row>
    <row r="35" customFormat="false" ht="13.8" hidden="false" customHeight="false" outlineLevel="0" collapsed="false">
      <c r="U35" s="0" t="s">
        <v>1357</v>
      </c>
    </row>
    <row r="36" customFormat="false" ht="13.8" hidden="false" customHeight="false" outlineLevel="0" collapsed="false">
      <c r="U36" s="0" t="s">
        <v>1358</v>
      </c>
    </row>
    <row r="37" customFormat="false" ht="13.8" hidden="false" customHeight="false" outlineLevel="0" collapsed="false">
      <c r="U37" s="0" t="s">
        <v>1359</v>
      </c>
    </row>
    <row r="38" customFormat="false" ht="13.8" hidden="false" customHeight="false" outlineLevel="0" collapsed="false">
      <c r="U38" s="0" t="s">
        <v>1300</v>
      </c>
    </row>
    <row r="39" customFormat="false" ht="13.8" hidden="false" customHeight="false" outlineLevel="0" collapsed="false">
      <c r="U39" s="0" t="s">
        <v>64</v>
      </c>
    </row>
    <row r="40" customFormat="false" ht="13.8" hidden="false" customHeight="false" outlineLevel="0" collapsed="false">
      <c r="U40" s="0" t="s">
        <v>1360</v>
      </c>
    </row>
    <row r="41" customFormat="false" ht="13.8" hidden="false" customHeight="false" outlineLevel="0" collapsed="false">
      <c r="U41" s="0" t="s">
        <v>1340</v>
      </c>
    </row>
    <row r="42" customFormat="false" ht="13.8" hidden="false" customHeight="false" outlineLevel="0" collapsed="false">
      <c r="U42" s="0" t="s">
        <v>1361</v>
      </c>
    </row>
    <row r="43" customFormat="false" ht="13.8" hidden="false" customHeight="false" outlineLevel="0" collapsed="false">
      <c r="U43" s="0" t="s">
        <v>1362</v>
      </c>
    </row>
    <row r="44" customFormat="false" ht="13.8" hidden="false" customHeight="false" outlineLevel="0" collapsed="false">
      <c r="U44" s="0" t="s">
        <v>1363</v>
      </c>
    </row>
    <row r="45" customFormat="false" ht="13.8" hidden="false" customHeight="false" outlineLevel="0" collapsed="false">
      <c r="U45" s="0" t="s">
        <v>1364</v>
      </c>
    </row>
    <row r="46" customFormat="false" ht="13.8" hidden="false" customHeight="false" outlineLevel="0" collapsed="false">
      <c r="U46" s="0" t="s">
        <v>1295</v>
      </c>
    </row>
    <row r="47" customFormat="false" ht="13.8" hidden="false" customHeight="false" outlineLevel="0" collapsed="false">
      <c r="U47" s="0" t="s">
        <v>1308</v>
      </c>
    </row>
    <row r="48" customFormat="false" ht="13.8" hidden="false" customHeight="false" outlineLevel="0" collapsed="false">
      <c r="U48" s="0" t="s">
        <v>1301</v>
      </c>
    </row>
    <row r="49" customFormat="false" ht="13.8" hidden="false" customHeight="false" outlineLevel="0" collapsed="false">
      <c r="U49" s="0" t="s">
        <v>1314</v>
      </c>
    </row>
    <row r="50" customFormat="false" ht="13.8" hidden="false" customHeight="false" outlineLevel="0" collapsed="false">
      <c r="U50" s="0" t="s">
        <v>69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20</TotalTime>
  <Application>LibreOffice/4.3.7.2$Linux_X86_64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2015-12-04T17:40:10Z</dcterms:created>
  <dc:creator>William Smith</dc:creator>
  <dc:language>en-GB</dc:language>
  <cp:lastModifiedBy>Adrià Mercader</cp:lastModifiedBy>
  <dcterms:modified xsi:type="dcterms:W3CDTF">2016-05-25T14:50:29Z</dcterms:modified>
  <cp:revision>20</cp:revision>
</cp:coreProperties>
</file>