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75" activeTab="1"/>
  </bookViews>
  <sheets>
    <sheet name="통신 사양" sheetId="9" r:id="rId1"/>
    <sheet name="Metering Data" sheetId="10" r:id="rId2"/>
    <sheet name="Alarm &amp; Trip" sheetId="8" r:id="rId3"/>
    <sheet name="Param" sheetId="12" r:id="rId4"/>
  </sheets>
  <calcPr calcId="152511"/>
</workbook>
</file>

<file path=xl/calcChain.xml><?xml version="1.0" encoding="utf-8"?>
<calcChain xmlns="http://schemas.openxmlformats.org/spreadsheetml/2006/main">
  <c r="C25" i="8" l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9" i="8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90" i="8" l="1"/>
  <c r="C91" i="8" s="1"/>
  <c r="C92" i="8" s="1"/>
  <c r="C93" i="8" s="1"/>
  <c r="D19" i="12"/>
  <c r="C94" i="8" l="1"/>
  <c r="C64" i="8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48" i="8"/>
  <c r="C49" i="8" s="1"/>
  <c r="C50" i="8" s="1"/>
  <c r="C51" i="8" l="1"/>
  <c r="C52" i="8" s="1"/>
  <c r="C53" i="8" s="1"/>
  <c r="C54" i="8" s="1"/>
  <c r="C55" i="8" s="1"/>
  <c r="C56" i="8" s="1"/>
  <c r="C57" i="8" s="1"/>
  <c r="C58" i="8" s="1"/>
  <c r="C59" i="8" s="1"/>
  <c r="C95" i="8"/>
  <c r="C96" i="8" s="1"/>
  <c r="C97" i="8" s="1"/>
  <c r="C98" i="8" s="1"/>
  <c r="C99" i="8" s="1"/>
  <c r="C100" i="8" s="1"/>
  <c r="C101" i="8" s="1"/>
  <c r="C102" i="8" s="1"/>
  <c r="C103" i="8" s="1"/>
  <c r="C104" i="8" s="1"/>
  <c r="D15" i="12"/>
  <c r="D16" i="12" s="1"/>
  <c r="D10" i="12"/>
  <c r="D22" i="12"/>
  <c r="D20" i="12" s="1"/>
  <c r="D14" i="12"/>
  <c r="D13" i="12"/>
  <c r="D11" i="12"/>
  <c r="A7" i="12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C60" i="8" l="1"/>
  <c r="C61" i="8" s="1"/>
  <c r="C62" i="8" s="1"/>
  <c r="A23" i="12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D17" i="12"/>
  <c r="A9" i="10"/>
  <c r="A10" i="10" s="1"/>
  <c r="A11" i="10" s="1"/>
  <c r="A12" i="10" s="1"/>
  <c r="A13" i="10" s="1"/>
  <c r="A14" i="10" s="1"/>
  <c r="A15" i="10" s="1"/>
  <c r="A16" i="10" l="1"/>
  <c r="A17" i="10" s="1"/>
  <c r="A18" i="10" s="1"/>
  <c r="A19" i="10" s="1"/>
  <c r="A20" i="10" s="1"/>
  <c r="A21" i="10" s="1"/>
  <c r="A22" i="10" s="1"/>
  <c r="A23" i="10" s="1"/>
  <c r="A24" i="10" l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43" i="10" l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</calcChain>
</file>

<file path=xl/sharedStrings.xml><?xml version="1.0" encoding="utf-8"?>
<sst xmlns="http://schemas.openxmlformats.org/spreadsheetml/2006/main" count="582" uniqueCount="389">
  <si>
    <t>Addr</t>
  </si>
  <si>
    <t>Name</t>
  </si>
  <si>
    <t>Unit</t>
  </si>
  <si>
    <t>0x03</t>
    <phoneticPr fontId="1" type="noConversion"/>
  </si>
  <si>
    <t>-</t>
    <phoneticPr fontId="1" type="noConversion"/>
  </si>
  <si>
    <t>0.1V</t>
  </si>
  <si>
    <t>0x06</t>
    <phoneticPr fontId="1" type="noConversion"/>
  </si>
  <si>
    <t>가. MODBUS 통신 프로토콜</t>
    <phoneticPr fontId="1" type="noConversion"/>
  </si>
  <si>
    <t>Address</t>
    <phoneticPr fontId="1" type="noConversion"/>
  </si>
  <si>
    <t>Function</t>
    <phoneticPr fontId="1" type="noConversion"/>
  </si>
  <si>
    <t>Data</t>
    <phoneticPr fontId="1" type="noConversion"/>
  </si>
  <si>
    <t>8 bits</t>
    <phoneticPr fontId="1" type="noConversion"/>
  </si>
  <si>
    <t>N X 8 bits</t>
    <phoneticPr fontId="1" type="noConversion"/>
  </si>
  <si>
    <t>내용설명</t>
    <phoneticPr fontId="1" type="noConversion"/>
  </si>
  <si>
    <t>Read Holding Registers</t>
    <phoneticPr fontId="1" type="noConversion"/>
  </si>
  <si>
    <t>Write Single Registers</t>
    <phoneticPr fontId="1" type="noConversion"/>
  </si>
  <si>
    <t>0x04</t>
    <phoneticPr fontId="1" type="noConversion"/>
  </si>
  <si>
    <t>Read Input Registers</t>
    <phoneticPr fontId="1" type="noConversion"/>
  </si>
  <si>
    <t>나. Function 코드 내역</t>
    <phoneticPr fontId="1" type="noConversion"/>
  </si>
  <si>
    <t>0.1KW</t>
    <phoneticPr fontId="1" type="noConversion"/>
  </si>
  <si>
    <t>세방전기 주식회사</t>
    <phoneticPr fontId="9" type="noConversion"/>
  </si>
  <si>
    <t>1. 사양</t>
    <phoneticPr fontId="9" type="noConversion"/>
  </si>
  <si>
    <t>1.1 통신사양</t>
    <phoneticPr fontId="9" type="noConversion"/>
  </si>
  <si>
    <t>항목</t>
    <phoneticPr fontId="9" type="noConversion"/>
  </si>
  <si>
    <t>내용</t>
    <phoneticPr fontId="9" type="noConversion"/>
  </si>
  <si>
    <t>비고</t>
    <phoneticPr fontId="9" type="noConversion"/>
  </si>
  <si>
    <t>통신방식</t>
    <phoneticPr fontId="9" type="noConversion"/>
  </si>
  <si>
    <t>제어절차</t>
    <phoneticPr fontId="9" type="noConversion"/>
  </si>
  <si>
    <t>Polling</t>
    <phoneticPr fontId="9" type="noConversion"/>
  </si>
  <si>
    <t>통신체계</t>
    <phoneticPr fontId="9" type="noConversion"/>
  </si>
  <si>
    <t>Master/Slave</t>
    <phoneticPr fontId="9" type="noConversion"/>
  </si>
  <si>
    <t>문자체계</t>
    <phoneticPr fontId="9" type="noConversion"/>
  </si>
  <si>
    <t>PARITY CHECK</t>
    <phoneticPr fontId="9" type="noConversion"/>
  </si>
  <si>
    <t>NON</t>
    <phoneticPr fontId="9" type="noConversion"/>
  </si>
  <si>
    <t>1.2 통신 프로토콜</t>
    <phoneticPr fontId="9" type="noConversion"/>
  </si>
  <si>
    <t>TCP/IP</t>
    <phoneticPr fontId="9" type="noConversion"/>
  </si>
  <si>
    <t>non</t>
    <phoneticPr fontId="9" type="noConversion"/>
  </si>
  <si>
    <t>Addr</t>
    <phoneticPr fontId="6" type="noConversion"/>
  </si>
  <si>
    <t>Name</t>
    <phoneticPr fontId="6" type="noConversion"/>
  </si>
  <si>
    <t>Rang</t>
    <phoneticPr fontId="6" type="noConversion"/>
  </si>
  <si>
    <t>Description</t>
  </si>
  <si>
    <t>U16</t>
    <phoneticPr fontId="6" type="noConversion"/>
  </si>
  <si>
    <t>0.1Hz</t>
    <phoneticPr fontId="6" type="noConversion"/>
  </si>
  <si>
    <t>S16</t>
    <phoneticPr fontId="6" type="noConversion"/>
  </si>
  <si>
    <t>0.1kVA</t>
    <phoneticPr fontId="6" type="noConversion"/>
  </si>
  <si>
    <t>0.1kW</t>
    <phoneticPr fontId="6" type="noConversion"/>
  </si>
  <si>
    <t>0.1kVAR</t>
    <phoneticPr fontId="6" type="noConversion"/>
  </si>
  <si>
    <t>Battery 전압</t>
    <phoneticPr fontId="6" type="noConversion"/>
  </si>
  <si>
    <t xml:space="preserve">Battery 전압 </t>
    <phoneticPr fontId="6" type="noConversion"/>
  </si>
  <si>
    <t>Battery 전류</t>
    <phoneticPr fontId="6" type="noConversion"/>
  </si>
  <si>
    <t>0.1A</t>
    <phoneticPr fontId="6" type="noConversion"/>
  </si>
  <si>
    <t>Battery 충/방전 전류</t>
    <phoneticPr fontId="6" type="noConversion"/>
  </si>
  <si>
    <t>Battery 순시 전력</t>
    <phoneticPr fontId="6" type="noConversion"/>
  </si>
  <si>
    <t>Battery 충/방전 전력</t>
    <phoneticPr fontId="6" type="noConversion"/>
  </si>
  <si>
    <t>AC 주파수</t>
    <phoneticPr fontId="6" type="noConversion"/>
  </si>
  <si>
    <t>AC 순시 전력</t>
    <phoneticPr fontId="6" type="noConversion"/>
  </si>
  <si>
    <t>AC 유효 전력</t>
    <phoneticPr fontId="6" type="noConversion"/>
  </si>
  <si>
    <t>AC 무효 전력</t>
    <phoneticPr fontId="6" type="noConversion"/>
  </si>
  <si>
    <t>AC 역율</t>
    <phoneticPr fontId="6" type="noConversion"/>
  </si>
  <si>
    <t>0.1kWh</t>
    <phoneticPr fontId="6" type="noConversion"/>
  </si>
  <si>
    <t>3. 항목 참조</t>
    <phoneticPr fontId="6" type="noConversion"/>
  </si>
  <si>
    <t>2. Metering Data Map (0x04)</t>
    <phoneticPr fontId="9" type="noConversion"/>
  </si>
  <si>
    <t>시스템 용량</t>
  </si>
  <si>
    <t>0.1KW</t>
    <phoneticPr fontId="6" type="noConversion"/>
  </si>
  <si>
    <t xml:space="preserve">0.1kW  </t>
    <phoneticPr fontId="6" type="noConversion"/>
  </si>
  <si>
    <t>0.1V</t>
    <phoneticPr fontId="6" type="noConversion"/>
  </si>
  <si>
    <t>계통 정격 전압 설정</t>
    <phoneticPr fontId="6" type="noConversion"/>
  </si>
  <si>
    <t>0.1Hz</t>
    <phoneticPr fontId="6" type="noConversion"/>
  </si>
  <si>
    <t>계통 정격 주파수 설정</t>
    <phoneticPr fontId="6" type="noConversion"/>
  </si>
  <si>
    <t>0.1A</t>
    <phoneticPr fontId="6" type="noConversion"/>
  </si>
  <si>
    <t>0.1A</t>
  </si>
  <si>
    <t>시스템 용량</t>
    <phoneticPr fontId="6" type="noConversion"/>
  </si>
  <si>
    <t>충전 운전 모드 CP 전력량 설정</t>
    <phoneticPr fontId="6" type="noConversion"/>
  </si>
  <si>
    <t>방전 운전 모드 CP 전력량 설정</t>
    <phoneticPr fontId="6" type="noConversion"/>
  </si>
  <si>
    <t>AC 정격 전류 설정 값</t>
    <phoneticPr fontId="6" type="noConversion"/>
  </si>
  <si>
    <t>Batt 충전 전압 설정 값</t>
    <phoneticPr fontId="6" type="noConversion"/>
  </si>
  <si>
    <t>Default</t>
    <phoneticPr fontId="6" type="noConversion"/>
  </si>
  <si>
    <t>PCS Reset</t>
    <phoneticPr fontId="6" type="noConversion"/>
  </si>
  <si>
    <t>Reset PCS Trip Flag</t>
    <phoneticPr fontId="6" type="noConversion"/>
  </si>
  <si>
    <t>Pcs Stop Command</t>
    <phoneticPr fontId="6" type="noConversion"/>
  </si>
  <si>
    <t>PCS Charge Command</t>
    <phoneticPr fontId="6" type="noConversion"/>
  </si>
  <si>
    <t>CRC CHECK</t>
    <phoneticPr fontId="9" type="noConversion"/>
  </si>
  <si>
    <t>0.1A</t>
    <phoneticPr fontId="1" type="noConversion"/>
  </si>
  <si>
    <t>U16</t>
  </si>
  <si>
    <t>구분</t>
    <phoneticPr fontId="6" type="noConversion"/>
  </si>
  <si>
    <t>Bit</t>
    <phoneticPr fontId="6" type="noConversion"/>
  </si>
  <si>
    <t>Set 조건</t>
    <phoneticPr fontId="6" type="noConversion"/>
  </si>
  <si>
    <t>Clear 조건</t>
    <phoneticPr fontId="9" type="noConversion"/>
  </si>
  <si>
    <t>≥ 설정값</t>
    <phoneticPr fontId="9" type="noConversion"/>
  </si>
  <si>
    <t>&lt; 설정값</t>
    <phoneticPr fontId="9" type="noConversion"/>
  </si>
  <si>
    <t>계통 Phase Loss</t>
    <phoneticPr fontId="6" type="noConversion"/>
  </si>
  <si>
    <t>계통 Phase Rotation</t>
    <phoneticPr fontId="6" type="noConversion"/>
  </si>
  <si>
    <t>인버터 Freq Low</t>
    <phoneticPr fontId="6" type="noConversion"/>
  </si>
  <si>
    <t>인버터 Freq High</t>
    <phoneticPr fontId="6" type="noConversion"/>
  </si>
  <si>
    <t>TRIP 1</t>
    <phoneticPr fontId="6" type="noConversion"/>
  </si>
  <si>
    <t>TRIP 2</t>
    <phoneticPr fontId="9" type="noConversion"/>
  </si>
  <si>
    <t>Over Temp</t>
    <phoneticPr fontId="6" type="noConversion"/>
  </si>
  <si>
    <t>PCS Fault</t>
    <phoneticPr fontId="6" type="noConversion"/>
  </si>
  <si>
    <t>Emergency Stop</t>
    <phoneticPr fontId="6" type="noConversion"/>
  </si>
  <si>
    <t>Full Batt SOC</t>
    <phoneticPr fontId="9" type="noConversion"/>
  </si>
  <si>
    <t>Empty Batt SOC</t>
    <phoneticPr fontId="9" type="noConversion"/>
  </si>
  <si>
    <r>
      <rPr>
        <sz val="10"/>
        <color indexed="8"/>
        <rFont val="함초롬바탕"/>
        <family val="1"/>
        <charset val="129"/>
      </rPr>
      <t>계통</t>
    </r>
    <r>
      <rPr>
        <sz val="10"/>
        <color indexed="8"/>
        <rFont val="맑은 고딕"/>
        <family val="3"/>
        <charset val="129"/>
      </rPr>
      <t xml:space="preserve"> 전압 UVP</t>
    </r>
    <phoneticPr fontId="6" type="noConversion"/>
  </si>
  <si>
    <r>
      <rPr>
        <sz val="10"/>
        <color indexed="8"/>
        <rFont val="함초롬바탕"/>
        <family val="1"/>
        <charset val="129"/>
      </rPr>
      <t>계통</t>
    </r>
    <r>
      <rPr>
        <sz val="10"/>
        <color indexed="8"/>
        <rFont val="맑은 고딕"/>
        <family val="3"/>
        <charset val="129"/>
      </rPr>
      <t xml:space="preserve"> 전압 OVP</t>
    </r>
    <phoneticPr fontId="6" type="noConversion"/>
  </si>
  <si>
    <r>
      <rPr>
        <sz val="10"/>
        <color indexed="8"/>
        <rFont val="함초롬바탕"/>
        <family val="1"/>
        <charset val="129"/>
      </rPr>
      <t>계통</t>
    </r>
    <r>
      <rPr>
        <sz val="10"/>
        <color indexed="8"/>
        <rFont val="맑은 고딕"/>
        <family val="3"/>
        <charset val="129"/>
      </rPr>
      <t xml:space="preserve"> 전류 OCP</t>
    </r>
    <phoneticPr fontId="6" type="noConversion"/>
  </si>
  <si>
    <t>AC/DC Fuse Fail</t>
    <phoneticPr fontId="6" type="noConversion"/>
  </si>
  <si>
    <t>PCS Magnet Fail</t>
    <phoneticPr fontId="1" type="noConversion"/>
  </si>
  <si>
    <t>Comm Error</t>
    <phoneticPr fontId="1" type="noConversion"/>
  </si>
  <si>
    <t>Bms Trip</t>
    <phoneticPr fontId="1" type="noConversion"/>
  </si>
  <si>
    <t>Bms Comm Error</t>
    <phoneticPr fontId="1" type="noConversion"/>
  </si>
  <si>
    <t>30초 간 통신 두절시</t>
    <phoneticPr fontId="1" type="noConversion"/>
  </si>
  <si>
    <t>Batt 과전류</t>
    <phoneticPr fontId="6" type="noConversion"/>
  </si>
  <si>
    <t>Magnet Fail</t>
    <phoneticPr fontId="1" type="noConversion"/>
  </si>
  <si>
    <t>AC 정격 전압</t>
    <phoneticPr fontId="6" type="noConversion"/>
  </si>
  <si>
    <t>AC 저 전압</t>
    <phoneticPr fontId="9" type="noConversion"/>
  </si>
  <si>
    <t>AC 정격 주파수</t>
    <phoneticPr fontId="6" type="noConversion"/>
  </si>
  <si>
    <t xml:space="preserve">AC 과 전압 </t>
    <phoneticPr fontId="9" type="noConversion"/>
  </si>
  <si>
    <t>AC 저 주파수</t>
    <phoneticPr fontId="6" type="noConversion"/>
  </si>
  <si>
    <t>AC 고 주파수</t>
    <phoneticPr fontId="6" type="noConversion"/>
  </si>
  <si>
    <t>AC 정격 전류</t>
    <phoneticPr fontId="6" type="noConversion"/>
  </si>
  <si>
    <t>-</t>
    <phoneticPr fontId="1" type="noConversion"/>
  </si>
  <si>
    <t>-</t>
    <phoneticPr fontId="1" type="noConversion"/>
  </si>
  <si>
    <t>Batt 충전 전력</t>
    <phoneticPr fontId="9" type="noConversion"/>
  </si>
  <si>
    <t xml:space="preserve">AC 과전류 </t>
    <phoneticPr fontId="6" type="noConversion"/>
  </si>
  <si>
    <t xml:space="preserve">AC 과전류 Trip </t>
    <phoneticPr fontId="6" type="noConversion"/>
  </si>
  <si>
    <t>Batt 충전 전압</t>
    <phoneticPr fontId="6" type="noConversion"/>
  </si>
  <si>
    <t>Batt 저전압</t>
    <phoneticPr fontId="6" type="noConversion"/>
  </si>
  <si>
    <t>Batt 과 전압</t>
    <phoneticPr fontId="6" type="noConversion"/>
  </si>
  <si>
    <t>Batt 저전압 Trip</t>
    <phoneticPr fontId="6" type="noConversion"/>
  </si>
  <si>
    <t>Batt 과전압 Trip</t>
    <phoneticPr fontId="6" type="noConversion"/>
  </si>
  <si>
    <t>Batt 과 전류</t>
    <phoneticPr fontId="6" type="noConversion"/>
  </si>
  <si>
    <t>Batt 과전류 Trip</t>
    <phoneticPr fontId="6" type="noConversion"/>
  </si>
  <si>
    <t>Range</t>
    <phoneticPr fontId="1" type="noConversion"/>
  </si>
  <si>
    <t>U16</t>
    <phoneticPr fontId="1" type="noConversion"/>
  </si>
  <si>
    <t>U16</t>
    <phoneticPr fontId="1" type="noConversion"/>
  </si>
  <si>
    <t>TRIP2</t>
    <phoneticPr fontId="6" type="noConversion"/>
  </si>
  <si>
    <t>TRIP1</t>
    <phoneticPr fontId="6" type="noConversion"/>
  </si>
  <si>
    <t>해제조건</t>
    <phoneticPr fontId="1" type="noConversion"/>
  </si>
  <si>
    <t>Reset</t>
    <phoneticPr fontId="1" type="noConversion"/>
  </si>
  <si>
    <t>Reset</t>
    <phoneticPr fontId="1" type="noConversion"/>
  </si>
  <si>
    <t>Auto</t>
    <phoneticPr fontId="1" type="noConversion"/>
  </si>
  <si>
    <t>Auto(5초)</t>
    <phoneticPr fontId="1" type="noConversion"/>
  </si>
  <si>
    <t>3.1 Alarm Bit 정의</t>
    <phoneticPr fontId="1" type="noConversion"/>
  </si>
  <si>
    <t>2.2 Trip Bit 정의</t>
    <phoneticPr fontId="9" type="noConversion"/>
  </si>
  <si>
    <t>3.3 Status Bit 정의</t>
    <phoneticPr fontId="9" type="noConversion"/>
  </si>
  <si>
    <t>3. Alarm, Trip, Status Bit Flag</t>
    <phoneticPr fontId="9" type="noConversion"/>
  </si>
  <si>
    <t>2.1 PCS Metering Data</t>
    <phoneticPr fontId="1" type="noConversion"/>
  </si>
  <si>
    <t>-</t>
  </si>
  <si>
    <t>Set 조건</t>
    <phoneticPr fontId="9" type="noConversion"/>
  </si>
  <si>
    <t>≤ 설정값</t>
    <phoneticPr fontId="9" type="noConversion"/>
  </si>
  <si>
    <t xml:space="preserve"> ≥ 설정값</t>
    <phoneticPr fontId="6" type="noConversion"/>
  </si>
  <si>
    <t>≥ 설정값</t>
    <phoneticPr fontId="9" type="noConversion"/>
  </si>
  <si>
    <t>설명</t>
    <phoneticPr fontId="6" type="noConversion"/>
  </si>
  <si>
    <t>정지 시에만 검출</t>
    <phoneticPr fontId="1" type="noConversion"/>
  </si>
  <si>
    <t>종지 전압</t>
    <phoneticPr fontId="1" type="noConversion"/>
  </si>
  <si>
    <t>충전 전압의 110%</t>
    <phoneticPr fontId="1" type="noConversion"/>
  </si>
  <si>
    <t>정격 주파수의 ±5%</t>
    <phoneticPr fontId="1" type="noConversion"/>
  </si>
  <si>
    <r>
      <t xml:space="preserve"> </t>
    </r>
    <r>
      <rPr>
        <sz val="10"/>
        <color indexed="8"/>
        <rFont val="맑은 고딕"/>
        <family val="3"/>
        <charset val="129"/>
      </rPr>
      <t>정격 전류의 110%
5분이상 연속 발생하면 Trip</t>
    </r>
    <phoneticPr fontId="6" type="noConversion"/>
  </si>
  <si>
    <t>정격 전류의 150%</t>
    <phoneticPr fontId="1" type="noConversion"/>
  </si>
  <si>
    <t>정격 전압의 90%</t>
    <phoneticPr fontId="1" type="noConversion"/>
  </si>
  <si>
    <t>정격 전압의 110%</t>
    <phoneticPr fontId="1" type="noConversion"/>
  </si>
  <si>
    <t>정격 전류의 150%</t>
    <phoneticPr fontId="1" type="noConversion"/>
  </si>
  <si>
    <r>
      <t>Heat Sink 75</t>
    </r>
    <r>
      <rPr>
        <sz val="10"/>
        <color theme="1"/>
        <rFont val="함초롬바탕"/>
        <family val="1"/>
        <charset val="129"/>
      </rPr>
      <t>℃</t>
    </r>
    <phoneticPr fontId="1" type="noConversion"/>
  </si>
  <si>
    <t>AC or DC Fuse Open</t>
    <phoneticPr fontId="1" type="noConversion"/>
  </si>
  <si>
    <t>Emergency Switch On</t>
    <phoneticPr fontId="1" type="noConversion"/>
  </si>
  <si>
    <t>IGBT Fault</t>
    <phoneticPr fontId="1" type="noConversion"/>
  </si>
  <si>
    <t>BMS Trip 발생시</t>
    <phoneticPr fontId="1" type="noConversion"/>
  </si>
  <si>
    <t>Batt Eod Volt</t>
    <phoneticPr fontId="1" type="noConversion"/>
  </si>
  <si>
    <t>Fan Fail Flag</t>
    <phoneticPr fontId="1" type="noConversion"/>
  </si>
  <si>
    <t>Auto</t>
    <phoneticPr fontId="1" type="noConversion"/>
  </si>
  <si>
    <t>운전 중 Fan Fail 검출</t>
    <phoneticPr fontId="1" type="noConversion"/>
  </si>
  <si>
    <t>Remote Enable</t>
    <phoneticPr fontId="1" type="noConversion"/>
  </si>
  <si>
    <t>Total Fault</t>
    <phoneticPr fontId="1" type="noConversion"/>
  </si>
  <si>
    <t>FAULT</t>
    <phoneticPr fontId="1" type="noConversion"/>
  </si>
  <si>
    <t>Remote[1]</t>
    <phoneticPr fontId="1" type="noConversion"/>
  </si>
  <si>
    <t>Local[0]</t>
    <phoneticPr fontId="1" type="noConversion"/>
  </si>
  <si>
    <t>SOC 100%</t>
    <phoneticPr fontId="9" type="noConversion"/>
  </si>
  <si>
    <t>SOC 0%</t>
    <phoneticPr fontId="9" type="noConversion"/>
  </si>
  <si>
    <t>SOC &lt; 99%</t>
    <phoneticPr fontId="9" type="noConversion"/>
  </si>
  <si>
    <t>Trip Anyone</t>
    <phoneticPr fontId="1" type="noConversion"/>
  </si>
  <si>
    <t>Trip Clear</t>
    <phoneticPr fontId="1" type="noConversion"/>
  </si>
  <si>
    <t>STATE</t>
    <phoneticPr fontId="6" type="noConversion"/>
  </si>
  <si>
    <t>정지[0]/충전[1]/방전[2]/대기[3]</t>
    <phoneticPr fontId="1" type="noConversion"/>
  </si>
  <si>
    <t>SOC &gt; 5%</t>
    <phoneticPr fontId="9" type="noConversion"/>
  </si>
  <si>
    <t>Pcs Run Command</t>
    <phoneticPr fontId="6" type="noConversion"/>
  </si>
  <si>
    <t>Batt 과전압</t>
    <phoneticPr fontId="6" type="noConversion"/>
  </si>
  <si>
    <t>PCS StandBy Start</t>
    <phoneticPr fontId="6" type="noConversion"/>
  </si>
  <si>
    <t>Pcs 정상 상태</t>
    <phoneticPr fontId="9" type="noConversion"/>
  </si>
  <si>
    <t>non[0]/Steady Status[1]</t>
    <phoneticPr fontId="1" type="noConversion"/>
  </si>
  <si>
    <t>PCS 운전 모드</t>
    <phoneticPr fontId="1" type="noConversion"/>
  </si>
  <si>
    <t>Grid 방전 전력</t>
    <phoneticPr fontId="6" type="noConversion"/>
  </si>
  <si>
    <t>2. 정상 상태</t>
    <phoneticPr fontId="1" type="noConversion"/>
  </si>
  <si>
    <t>1. 운전 모드</t>
    <phoneticPr fontId="1" type="noConversion"/>
  </si>
  <si>
    <t xml:space="preserve">PCS의 현재 운전 모드를 의미. 초기 기동명령을 수신하고 기동 초기화 과정후에 </t>
    <phoneticPr fontId="1" type="noConversion"/>
  </si>
  <si>
    <t>모드값이 설정된다.</t>
    <phoneticPr fontId="1" type="noConversion"/>
  </si>
  <si>
    <t>본 Flag가 Set 되면 방전 운전은 거부되고 충전 운전만 가능하다.</t>
    <phoneticPr fontId="1" type="noConversion"/>
  </si>
  <si>
    <t>U16</t>
    <phoneticPr fontId="1" type="noConversion"/>
  </si>
  <si>
    <t>MWh</t>
    <phoneticPr fontId="1" type="noConversion"/>
  </si>
  <si>
    <t>AC 충전 적산 전력량(kW)</t>
    <phoneticPr fontId="1" type="noConversion"/>
  </si>
  <si>
    <t>AC 방전 적산 전력량(kW)</t>
    <phoneticPr fontId="1" type="noConversion"/>
  </si>
  <si>
    <t>DC 충전 적산 전력량(kW)</t>
    <phoneticPr fontId="1" type="noConversion"/>
  </si>
  <si>
    <t>DC 방전 적산 전력량(kW)</t>
    <phoneticPr fontId="1" type="noConversion"/>
  </si>
  <si>
    <t>AC 충전 적산 전력량(MW)</t>
    <phoneticPr fontId="1" type="noConversion"/>
  </si>
  <si>
    <t>AC 방전 적산 전력량(MW)</t>
    <phoneticPr fontId="1" type="noConversion"/>
  </si>
  <si>
    <t>DC 충전 적산 전력량(MW)</t>
    <phoneticPr fontId="1" type="noConversion"/>
  </si>
  <si>
    <t>DC 방전 적산 전력량(MW)</t>
    <phoneticPr fontId="1" type="noConversion"/>
  </si>
  <si>
    <t>0~999.0 kWh</t>
    <phoneticPr fontId="1" type="noConversion"/>
  </si>
  <si>
    <t>0~9999 MWh</t>
    <phoneticPr fontId="1" type="noConversion"/>
  </si>
  <si>
    <t>PCS가 기동 후에 완전히 정상상태에 도달하면 Set 된다.</t>
    <phoneticPr fontId="1" type="noConversion"/>
  </si>
  <si>
    <t>정상상태라 함은 충/방전 전력량이 목표치에 도달했음을 의미한다.</t>
    <phoneticPr fontId="1" type="noConversion"/>
  </si>
  <si>
    <t>충전 운전중 SOC 100% 이고 충전 전력이 정격 용량의 10% 이하이면 Set</t>
    <phoneticPr fontId="1" type="noConversion"/>
  </si>
  <si>
    <t>방전(독립)중 SOC가 &lt;=1.0% 이면 Set, 충전중 SOC가 &gt;5.0% 이면 Clear</t>
    <phoneticPr fontId="1" type="noConversion"/>
  </si>
  <si>
    <t>충전 운전은 가능, 본조건이 만족되면 다시 정지 된다.</t>
    <phoneticPr fontId="1" type="noConversion"/>
  </si>
  <si>
    <t>Reserved</t>
    <phoneticPr fontId="1" type="noConversion"/>
  </si>
  <si>
    <t>Read Only</t>
    <phoneticPr fontId="1" type="noConversion"/>
  </si>
  <si>
    <t>Read Only</t>
    <phoneticPr fontId="1" type="noConversion"/>
  </si>
  <si>
    <t>Read Only</t>
    <phoneticPr fontId="1" type="noConversion"/>
  </si>
  <si>
    <t>Write Only</t>
    <phoneticPr fontId="1" type="noConversion"/>
  </si>
  <si>
    <t>Write Only</t>
    <phoneticPr fontId="1" type="noConversion"/>
  </si>
  <si>
    <t>BMS Reset all Rack</t>
  </si>
  <si>
    <t>Reserved</t>
    <phoneticPr fontId="1" type="noConversion"/>
  </si>
  <si>
    <t>4. SOC Full</t>
    <phoneticPr fontId="1" type="noConversion"/>
  </si>
  <si>
    <t>5. SOC Empty</t>
    <phoneticPr fontId="1" type="noConversion"/>
  </si>
  <si>
    <t>Build1</t>
    <phoneticPr fontId="1" type="noConversion"/>
  </si>
  <si>
    <t>Build2</t>
  </si>
  <si>
    <t>Build3</t>
  </si>
  <si>
    <t>Build4</t>
  </si>
  <si>
    <t>Build5</t>
  </si>
  <si>
    <t>Build6</t>
  </si>
  <si>
    <t>Build7</t>
  </si>
  <si>
    <t>Build8</t>
  </si>
  <si>
    <t>AC CB Open</t>
    <phoneticPr fontId="1" type="noConversion"/>
  </si>
  <si>
    <t>DC CB Open</t>
    <phoneticPr fontId="1" type="noConversion"/>
  </si>
  <si>
    <t>가스 경보 접점</t>
    <phoneticPr fontId="1" type="noConversion"/>
  </si>
  <si>
    <t>연기 경보 접점</t>
    <phoneticPr fontId="1" type="noConversion"/>
  </si>
  <si>
    <t>사용자 경보</t>
    <phoneticPr fontId="1" type="noConversion"/>
  </si>
  <si>
    <t>DC Link High Cut</t>
    <phoneticPr fontId="1" type="noConversion"/>
  </si>
  <si>
    <t>Reset</t>
    <phoneticPr fontId="1" type="noConversion"/>
  </si>
  <si>
    <t>화재 경보 접점</t>
    <phoneticPr fontId="1" type="noConversion"/>
  </si>
  <si>
    <t>변경내용</t>
    <phoneticPr fontId="1" type="noConversion"/>
  </si>
  <si>
    <t>Version</t>
    <phoneticPr fontId="1" type="noConversion"/>
  </si>
  <si>
    <t>Function 코드</t>
    <phoneticPr fontId="1" type="noConversion"/>
  </si>
  <si>
    <t>0.1A</t>
    <phoneticPr fontId="1" type="noConversion"/>
  </si>
  <si>
    <t>ALARM1</t>
    <phoneticPr fontId="6" type="noConversion"/>
  </si>
  <si>
    <t>ALARM2</t>
    <phoneticPr fontId="6" type="noConversion"/>
  </si>
  <si>
    <t>인버터 상 전류 RMS</t>
    <phoneticPr fontId="1" type="noConversion"/>
  </si>
  <si>
    <t>인버터 R 상 전류</t>
    <phoneticPr fontId="6" type="noConversion"/>
  </si>
  <si>
    <t>인버터 S 상 전류</t>
    <phoneticPr fontId="6" type="noConversion"/>
  </si>
  <si>
    <t>인버터 T 상 전류</t>
    <phoneticPr fontId="6" type="noConversion"/>
  </si>
  <si>
    <t>구분</t>
    <phoneticPr fontId="6" type="noConversion"/>
  </si>
  <si>
    <t>Bit</t>
    <phoneticPr fontId="6" type="noConversion"/>
  </si>
  <si>
    <t>Name</t>
    <phoneticPr fontId="6" type="noConversion"/>
  </si>
  <si>
    <t>해제조건</t>
    <phoneticPr fontId="1" type="noConversion"/>
  </si>
  <si>
    <t>설명</t>
    <phoneticPr fontId="6" type="noConversion"/>
  </si>
  <si>
    <t>Set 조건</t>
    <phoneticPr fontId="9" type="noConversion"/>
  </si>
  <si>
    <t>정격 전압의 90%</t>
    <phoneticPr fontId="6" type="noConversion"/>
  </si>
  <si>
    <t xml:space="preserve"> ≤ 설정값</t>
    <phoneticPr fontId="6" type="noConversion"/>
  </si>
  <si>
    <t>Auto</t>
    <phoneticPr fontId="1" type="noConversion"/>
  </si>
  <si>
    <t>정격 전압의 110%</t>
    <phoneticPr fontId="6" type="noConversion"/>
  </si>
  <si>
    <t>Auto</t>
    <phoneticPr fontId="1" type="noConversion"/>
  </si>
  <si>
    <r>
      <t xml:space="preserve">정격 주파수의 </t>
    </r>
    <r>
      <rPr>
        <sz val="10"/>
        <color theme="1"/>
        <rFont val="함초롬바탕"/>
        <family val="1"/>
        <charset val="129"/>
      </rPr>
      <t>±</t>
    </r>
    <r>
      <rPr>
        <sz val="10"/>
        <color theme="1"/>
        <rFont val="맑은 고딕"/>
        <family val="3"/>
        <charset val="129"/>
      </rPr>
      <t>5%</t>
    </r>
    <phoneticPr fontId="9" type="noConversion"/>
  </si>
  <si>
    <t>≤ 설정값</t>
    <phoneticPr fontId="9" type="noConversion"/>
  </si>
  <si>
    <t>부하 R상 과전류</t>
    <phoneticPr fontId="9" type="noConversion"/>
  </si>
  <si>
    <t>부하 S상 과전류</t>
    <phoneticPr fontId="9" type="noConversion"/>
  </si>
  <si>
    <t>부하 T상 과전류</t>
    <phoneticPr fontId="9" type="noConversion"/>
  </si>
  <si>
    <t xml:space="preserve"> &gt;정격전압의 10%
&lt;정격전압의 -15%</t>
    <phoneticPr fontId="1" type="noConversion"/>
  </si>
  <si>
    <r>
      <t xml:space="preserve">정격 주파수의 </t>
    </r>
    <r>
      <rPr>
        <sz val="10"/>
        <color theme="1"/>
        <rFont val="함초롬바탕"/>
        <family val="1"/>
        <charset val="129"/>
      </rPr>
      <t>±</t>
    </r>
    <r>
      <rPr>
        <sz val="10"/>
        <color theme="1"/>
        <rFont val="맑은 고딕"/>
        <family val="3"/>
        <charset val="129"/>
      </rPr>
      <t>5%</t>
    </r>
    <phoneticPr fontId="9" type="noConversion"/>
  </si>
  <si>
    <t>≤ 설정값</t>
    <phoneticPr fontId="9" type="noConversion"/>
  </si>
  <si>
    <t>≥ 설정값</t>
    <phoneticPr fontId="9" type="noConversion"/>
  </si>
  <si>
    <t>인버터 R상 과전류</t>
    <phoneticPr fontId="9" type="noConversion"/>
  </si>
  <si>
    <r>
      <t xml:space="preserve"> </t>
    </r>
    <r>
      <rPr>
        <sz val="10"/>
        <color indexed="8"/>
        <rFont val="맑은 고딕"/>
        <family val="3"/>
        <charset val="129"/>
      </rPr>
      <t>정격 전류의 110%
5분이상 연속 발생하면 Trip</t>
    </r>
    <phoneticPr fontId="6" type="noConversion"/>
  </si>
  <si>
    <t xml:space="preserve"> ≥ 설정값</t>
    <phoneticPr fontId="6" type="noConversion"/>
  </si>
  <si>
    <t>인버터 S상 과전류</t>
    <phoneticPr fontId="9" type="noConversion"/>
  </si>
  <si>
    <t>인버터 T상 과전류</t>
    <phoneticPr fontId="9" type="noConversion"/>
  </si>
  <si>
    <t>Batt 저전압 경보</t>
    <phoneticPr fontId="6" type="noConversion"/>
  </si>
  <si>
    <t>종지 전압의 110%</t>
    <phoneticPr fontId="1" type="noConversion"/>
  </si>
  <si>
    <t>≤ 설정값</t>
    <phoneticPr fontId="9" type="noConversion"/>
  </si>
  <si>
    <t>Batt 과전압 경보</t>
    <phoneticPr fontId="6" type="noConversion"/>
  </si>
  <si>
    <t>충전 전압의 105%</t>
    <phoneticPr fontId="1" type="noConversion"/>
  </si>
  <si>
    <t>≥ 설정값</t>
    <phoneticPr fontId="9" type="noConversion"/>
  </si>
  <si>
    <t>Batt 과전류 경보</t>
  </si>
  <si>
    <t>Auto</t>
  </si>
  <si>
    <t>정격 전류의 110%</t>
  </si>
  <si>
    <t>&lt; 설정값</t>
  </si>
  <si>
    <t>1/2 주기 이상 
벗어나면 발생</t>
    <phoneticPr fontId="1" type="noConversion"/>
  </si>
  <si>
    <r>
      <t xml:space="preserve">부하 </t>
    </r>
    <r>
      <rPr>
        <sz val="10"/>
        <color indexed="8"/>
        <rFont val="함초롬바탕"/>
        <family val="1"/>
        <charset val="129"/>
      </rPr>
      <t>R</t>
    </r>
    <r>
      <rPr>
        <sz val="10"/>
        <color indexed="8"/>
        <rFont val="맑은 고딕"/>
        <family val="3"/>
        <charset val="129"/>
      </rPr>
      <t>상 저전압</t>
    </r>
    <phoneticPr fontId="6" type="noConversion"/>
  </si>
  <si>
    <r>
      <t>부하 S</t>
    </r>
    <r>
      <rPr>
        <sz val="10"/>
        <color indexed="8"/>
        <rFont val="맑은 고딕"/>
        <family val="3"/>
        <charset val="129"/>
      </rPr>
      <t>상 저전압</t>
    </r>
    <phoneticPr fontId="6" type="noConversion"/>
  </si>
  <si>
    <r>
      <t>부하 T</t>
    </r>
    <r>
      <rPr>
        <sz val="10"/>
        <color indexed="8"/>
        <rFont val="맑은 고딕"/>
        <family val="3"/>
        <charset val="129"/>
      </rPr>
      <t>상 저전압</t>
    </r>
    <phoneticPr fontId="6" type="noConversion"/>
  </si>
  <si>
    <r>
      <t>부하 R</t>
    </r>
    <r>
      <rPr>
        <sz val="10"/>
        <color indexed="8"/>
        <rFont val="맑은 고딕"/>
        <family val="3"/>
        <charset val="129"/>
      </rPr>
      <t>상 고전압</t>
    </r>
    <phoneticPr fontId="6" type="noConversion"/>
  </si>
  <si>
    <r>
      <t>부하 S</t>
    </r>
    <r>
      <rPr>
        <sz val="10"/>
        <color indexed="8"/>
        <rFont val="맑은 고딕"/>
        <family val="3"/>
        <charset val="129"/>
      </rPr>
      <t>상 고전압</t>
    </r>
    <phoneticPr fontId="6" type="noConversion"/>
  </si>
  <si>
    <r>
      <t>부하 T</t>
    </r>
    <r>
      <rPr>
        <sz val="10"/>
        <color indexed="8"/>
        <rFont val="맑은 고딕"/>
        <family val="3"/>
        <charset val="129"/>
      </rPr>
      <t>상 고전압</t>
    </r>
    <phoneticPr fontId="6" type="noConversion"/>
  </si>
  <si>
    <t>부하 Freq Low</t>
    <phoneticPr fontId="6" type="noConversion"/>
  </si>
  <si>
    <t>부하 Freq High</t>
    <phoneticPr fontId="6" type="noConversion"/>
  </si>
  <si>
    <t>Grid Black Out</t>
    <phoneticPr fontId="9" type="noConversion"/>
  </si>
  <si>
    <t>Batt 상태</t>
    <phoneticPr fontId="9" type="noConversion"/>
  </si>
  <si>
    <t>2017. 06.</t>
    <phoneticPr fontId="9" type="noConversion"/>
  </si>
  <si>
    <t>PCS 표준 통신 프로토콜 초안</t>
    <phoneticPr fontId="1" type="noConversion"/>
  </si>
  <si>
    <t>1.0</t>
    <phoneticPr fontId="1" type="noConversion"/>
  </si>
  <si>
    <t>무정전 기능</t>
    <phoneticPr fontId="6" type="noConversion"/>
  </si>
  <si>
    <t>Inv Start Mode</t>
    <phoneticPr fontId="1" type="noConversion"/>
  </si>
  <si>
    <t>Inv Out Enable</t>
    <phoneticPr fontId="1" type="noConversion"/>
  </si>
  <si>
    <t>PCS 독립운전모드</t>
    <phoneticPr fontId="1" type="noConversion"/>
  </si>
  <si>
    <t>정지[0]/독립운전[1]</t>
    <phoneticPr fontId="1" type="noConversion"/>
  </si>
  <si>
    <t>계통 정전 표시</t>
    <phoneticPr fontId="1" type="noConversion"/>
  </si>
  <si>
    <t>ModBus TCP</t>
    <phoneticPr fontId="9" type="noConversion"/>
  </si>
  <si>
    <t>폴링주기</t>
    <phoneticPr fontId="9" type="noConversion"/>
  </si>
  <si>
    <t>500ms</t>
    <phoneticPr fontId="9" type="noConversion"/>
  </si>
  <si>
    <t>Non[0]/충전[1]/방전[2]</t>
    <phoneticPr fontId="1" type="noConversion"/>
  </si>
  <si>
    <t>Bms Contactor (SDI)</t>
    <phoneticPr fontId="1" type="noConversion"/>
  </si>
  <si>
    <t>BMS Reset (SDI)</t>
    <phoneticPr fontId="1" type="noConversion"/>
  </si>
  <si>
    <t>Items</t>
    <phoneticPr fontId="6" type="noConversion"/>
  </si>
  <si>
    <t>*</t>
    <phoneticPr fontId="1" type="noConversion"/>
  </si>
  <si>
    <t>BMS data Address 는 고유 Address + 100 번지 부터 할당</t>
    <phoneticPr fontId="1" type="noConversion"/>
  </si>
  <si>
    <t>2.2 항 참조</t>
    <phoneticPr fontId="1" type="noConversion"/>
  </si>
  <si>
    <t>2.3 BMS Data</t>
    <phoneticPr fontId="1" type="noConversion"/>
  </si>
  <si>
    <t>2. 변경사항</t>
    <phoneticPr fontId="9" type="noConversion"/>
  </si>
  <si>
    <t>1.1</t>
    <phoneticPr fontId="1" type="noConversion"/>
  </si>
  <si>
    <t>BMS 프로토콜 어드레스 추가</t>
    <phoneticPr fontId="1" type="noConversion"/>
  </si>
  <si>
    <t>0x55</t>
    <phoneticPr fontId="1" type="noConversion"/>
  </si>
  <si>
    <t>0x55/
0xAA</t>
    <phoneticPr fontId="1" type="noConversion"/>
  </si>
  <si>
    <t>0xAA : Contactor all off
0x55 : Contactor all on</t>
    <phoneticPr fontId="1" type="noConversion"/>
  </si>
  <si>
    <t>0x55</t>
    <phoneticPr fontId="1" type="noConversion"/>
  </si>
  <si>
    <t>계통 주파수</t>
    <phoneticPr fontId="1" type="noConversion"/>
  </si>
  <si>
    <t>계통 선간 전압 RMS</t>
    <phoneticPr fontId="1" type="noConversion"/>
  </si>
  <si>
    <r>
      <t xml:space="preserve">계통 </t>
    </r>
    <r>
      <rPr>
        <sz val="10"/>
        <color indexed="8"/>
        <rFont val="함초롬바탕"/>
        <family val="1"/>
        <charset val="129"/>
      </rPr>
      <t>R</t>
    </r>
    <r>
      <rPr>
        <sz val="10"/>
        <color indexed="8"/>
        <rFont val="맑은 고딕"/>
        <family val="3"/>
        <charset val="129"/>
      </rPr>
      <t>상 저전압</t>
    </r>
    <phoneticPr fontId="6" type="noConversion"/>
  </si>
  <si>
    <r>
      <t>계통 S</t>
    </r>
    <r>
      <rPr>
        <sz val="10"/>
        <color indexed="8"/>
        <rFont val="맑은 고딕"/>
        <family val="3"/>
        <charset val="129"/>
      </rPr>
      <t>상 저전압</t>
    </r>
    <phoneticPr fontId="6" type="noConversion"/>
  </si>
  <si>
    <r>
      <t>계통 T</t>
    </r>
    <r>
      <rPr>
        <sz val="10"/>
        <color indexed="8"/>
        <rFont val="맑은 고딕"/>
        <family val="3"/>
        <charset val="129"/>
      </rPr>
      <t>상 저전압</t>
    </r>
    <phoneticPr fontId="6" type="noConversion"/>
  </si>
  <si>
    <r>
      <t>계통 R</t>
    </r>
    <r>
      <rPr>
        <sz val="10"/>
        <color indexed="8"/>
        <rFont val="맑은 고딕"/>
        <family val="3"/>
        <charset val="129"/>
      </rPr>
      <t>상 고전압</t>
    </r>
    <phoneticPr fontId="6" type="noConversion"/>
  </si>
  <si>
    <r>
      <t>계통 S</t>
    </r>
    <r>
      <rPr>
        <sz val="10"/>
        <color indexed="8"/>
        <rFont val="맑은 고딕"/>
        <family val="3"/>
        <charset val="129"/>
      </rPr>
      <t>상 고전압</t>
    </r>
    <phoneticPr fontId="6" type="noConversion"/>
  </si>
  <si>
    <r>
      <t>계통 T</t>
    </r>
    <r>
      <rPr>
        <sz val="10"/>
        <color indexed="8"/>
        <rFont val="맑은 고딕"/>
        <family val="3"/>
        <charset val="129"/>
      </rPr>
      <t>상 고전압</t>
    </r>
    <phoneticPr fontId="6" type="noConversion"/>
  </si>
  <si>
    <t>계통 Freq Low</t>
    <phoneticPr fontId="6" type="noConversion"/>
  </si>
  <si>
    <t>계통 Freq High</t>
    <phoneticPr fontId="6" type="noConversion"/>
  </si>
  <si>
    <t>계통 R 상 선간 전압</t>
    <phoneticPr fontId="6" type="noConversion"/>
  </si>
  <si>
    <t>계통 S 상 선간 전압</t>
    <phoneticPr fontId="6" type="noConversion"/>
  </si>
  <si>
    <t>계통 T 상 선간 전압</t>
    <phoneticPr fontId="6" type="noConversion"/>
  </si>
  <si>
    <t>부하 AC R 상 선간 전압</t>
    <phoneticPr fontId="6" type="noConversion"/>
  </si>
  <si>
    <t>부하 AC S 상 선간 전압</t>
    <phoneticPr fontId="6" type="noConversion"/>
  </si>
  <si>
    <t>부하 AC T 상 선간 전압</t>
    <phoneticPr fontId="6" type="noConversion"/>
  </si>
  <si>
    <t>부하 R 상 전류</t>
    <phoneticPr fontId="6" type="noConversion"/>
  </si>
  <si>
    <t>부하 S 상 전류</t>
    <phoneticPr fontId="6" type="noConversion"/>
  </si>
  <si>
    <t>부하 T 상 전류</t>
    <phoneticPr fontId="6" type="noConversion"/>
  </si>
  <si>
    <t>부하 주파수</t>
    <phoneticPr fontId="1" type="noConversion"/>
  </si>
  <si>
    <t>부하 상 전류 RMS</t>
    <phoneticPr fontId="1" type="noConversion"/>
  </si>
  <si>
    <t>부하 선간 전압 RMS</t>
    <phoneticPr fontId="1" type="noConversion"/>
  </si>
  <si>
    <t>1.2</t>
    <phoneticPr fontId="1" type="noConversion"/>
  </si>
  <si>
    <t>운전 명령 0x55로 통일, Metering 명칭 수정, 일부 파라미터 읽기전용으로 변경</t>
    <phoneticPr fontId="1" type="noConversion"/>
  </si>
  <si>
    <t>계통 주파수</t>
    <phoneticPr fontId="6" type="noConversion"/>
  </si>
  <si>
    <t>ALARM2
(독립운전 기능이 포함된 장비만 해당)</t>
    <phoneticPr fontId="6" type="noConversion"/>
  </si>
  <si>
    <t>Option</t>
    <phoneticPr fontId="1" type="noConversion"/>
  </si>
  <si>
    <t>독립운전 (Option)</t>
    <phoneticPr fontId="1" type="noConversion"/>
  </si>
  <si>
    <t>인버터 출력 절체(Option)</t>
    <phoneticPr fontId="1" type="noConversion"/>
  </si>
  <si>
    <t>2.2 PCS Metering Data(무정전 &amp; 비상발전 PCS Option)</t>
    <phoneticPr fontId="1" type="noConversion"/>
  </si>
  <si>
    <t>PR MC Fail</t>
    <phoneticPr fontId="1" type="noConversion"/>
  </si>
  <si>
    <t>DC MC Fail</t>
    <phoneticPr fontId="1" type="noConversion"/>
  </si>
  <si>
    <t>AC MC Fail</t>
    <phoneticPr fontId="1" type="noConversion"/>
  </si>
  <si>
    <t>AC Magnet Fail</t>
    <phoneticPr fontId="1" type="noConversion"/>
  </si>
  <si>
    <t>DC Magnet Fail</t>
    <phoneticPr fontId="1" type="noConversion"/>
  </si>
  <si>
    <t>PR Magnet Fail</t>
    <phoneticPr fontId="1" type="noConversion"/>
  </si>
  <si>
    <t>1.3</t>
    <phoneticPr fontId="1" type="noConversion"/>
  </si>
  <si>
    <t>MC Fail Trip 2에 세부내역으로 표현되도록 추가</t>
    <phoneticPr fontId="1" type="noConversion"/>
  </si>
  <si>
    <r>
      <t xml:space="preserve">MODBUS TCP PROTOCOL MAP
</t>
    </r>
    <r>
      <rPr>
        <b/>
        <sz val="16"/>
        <rFont val="돋움"/>
        <family val="3"/>
        <charset val="129"/>
      </rPr>
      <t>(PCS Standard Type VER 1.3)</t>
    </r>
    <phoneticPr fontId="9" type="noConversion"/>
  </si>
  <si>
    <t>PCS Stop</t>
    <phoneticPr fontId="6" type="noConversion"/>
  </si>
  <si>
    <t>AC MC Close</t>
    <phoneticPr fontId="1" type="noConversion"/>
  </si>
  <si>
    <t>DC MC Close</t>
    <phoneticPr fontId="1" type="noConversion"/>
  </si>
  <si>
    <t>PR MC Close</t>
    <phoneticPr fontId="1" type="noConversion"/>
  </si>
  <si>
    <t>Close[1]</t>
    <phoneticPr fontId="1" type="noConversion"/>
  </si>
  <si>
    <t>Open[0]</t>
    <phoneticPr fontId="1" type="noConversion"/>
  </si>
  <si>
    <t>Status</t>
    <phoneticPr fontId="1" type="noConversion"/>
  </si>
  <si>
    <t>PCS 에서 Bat 쪽으로 바라보는 전압</t>
    <phoneticPr fontId="6" type="noConversion"/>
  </si>
  <si>
    <t>PCS 에서 Bat 쪽으로 바라보는 전류</t>
    <phoneticPr fontId="6" type="noConversion"/>
  </si>
  <si>
    <t>PCS 초기 시작 및 Fault 시 정지 [0] 상태</t>
    <phoneticPr fontId="1" type="noConversion"/>
  </si>
  <si>
    <t>PCS Standby Start 입력 후 대기 상태</t>
    <phoneticPr fontId="1" type="noConversion"/>
  </si>
  <si>
    <t>대기 상태가 되면 1 로 유지</t>
    <phoneticPr fontId="1" type="noConversion"/>
  </si>
  <si>
    <t>PCS 운전 모드와 값이 같으므로 안 읽어도 됨</t>
    <phoneticPr fontId="1" type="noConversion"/>
  </si>
  <si>
    <t>UPS 모드</t>
    <phoneticPr fontId="1" type="noConversion"/>
  </si>
  <si>
    <t>PCS Recharge Start</t>
    <phoneticPr fontId="6" type="noConversion"/>
  </si>
  <si>
    <t>PCS Charge Start</t>
    <phoneticPr fontId="6" type="noConversion"/>
  </si>
  <si>
    <t>4. Read Parmeter Data (Read : 0x03 / Write : 0x06)</t>
    <phoneticPr fontId="9" type="noConversion"/>
  </si>
  <si>
    <t>PCS Charge / Discharge Command 입력 전에 
세팅되어 있는 값으로 충방전 됨</t>
    <phoneticPr fontId="1" type="noConversion"/>
  </si>
  <si>
    <t>PCS 사전 세팅값이므로 읽을 필요 없음</t>
    <phoneticPr fontId="1" type="noConversion"/>
  </si>
  <si>
    <t>사용 안함</t>
    <phoneticPr fontId="1" type="noConversion"/>
  </si>
  <si>
    <t>PCS Recharge Command</t>
    <phoneticPr fontId="6" type="noConversion"/>
  </si>
  <si>
    <t>Decimal 85 값으로 입력</t>
    <phoneticPr fontId="1" type="noConversion"/>
  </si>
  <si>
    <t>Fault  시 정지 상태가 됨</t>
    <phoneticPr fontId="1" type="noConversion"/>
  </si>
  <si>
    <t>S16</t>
    <phoneticPr fontId="6" type="noConversion"/>
  </si>
  <si>
    <t>PLC 판넬에서 On 됐는지</t>
    <phoneticPr fontId="1" type="noConversion"/>
  </si>
  <si>
    <t>충방전 전에 전력설정값 입력</t>
    <phoneticPr fontId="1" type="noConversion"/>
  </si>
  <si>
    <t>설정값 일력(250kW) 후 Fault로 껏다 켜진 경우 이전 설정값이 그대로 유지되어 있으므로 0 으로 재설정</t>
    <phoneticPr fontId="1" type="noConversion"/>
  </si>
  <si>
    <t>충방전 중에 출력 0으로 만들때 Standby 시그널 주고 입력값 0 으로 주기</t>
    <phoneticPr fontId="1" type="noConversion"/>
  </si>
  <si>
    <t>Emergency Stop 은 없고 Stop 으로 멈춤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</si>
</sst>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_ "/>
  </numFmts>
  <fonts count="3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4"/>
      <name val="돋움"/>
      <family val="3"/>
      <charset val="129"/>
    </font>
    <font>
      <b/>
      <u/>
      <sz val="24"/>
      <name val="돋움"/>
      <family val="3"/>
      <charset val="129"/>
    </font>
    <font>
      <sz val="8"/>
      <name val="돋움"/>
      <family val="3"/>
      <charset val="129"/>
    </font>
    <font>
      <b/>
      <sz val="18"/>
      <name val="돋움"/>
      <family val="3"/>
      <charset val="129"/>
    </font>
    <font>
      <b/>
      <sz val="14"/>
      <name val="돋움"/>
      <family val="3"/>
      <charset val="129"/>
    </font>
    <font>
      <b/>
      <sz val="11"/>
      <name val="돋움"/>
      <family val="3"/>
      <charset val="129"/>
    </font>
    <font>
      <b/>
      <sz val="16"/>
      <name val="돋움"/>
      <family val="3"/>
      <charset val="129"/>
    </font>
    <font>
      <sz val="10"/>
      <name val="돋움"/>
      <family val="3"/>
      <charset val="129"/>
    </font>
    <font>
      <b/>
      <sz val="10"/>
      <color rgb="FF000000"/>
      <name val="함초롬바탕"/>
      <family val="1"/>
      <charset val="129"/>
    </font>
    <font>
      <b/>
      <sz val="14"/>
      <color rgb="FF000000"/>
      <name val="함초롬바탕"/>
      <family val="1"/>
      <charset val="129"/>
    </font>
    <font>
      <b/>
      <sz val="10"/>
      <color theme="1"/>
      <name val="함초롬바탕"/>
      <family val="1"/>
      <charset val="129"/>
    </font>
    <font>
      <sz val="10"/>
      <color theme="1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color indexed="8"/>
      <name val="함초롬바탕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1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rgb="FF000000"/>
      <name val="함초롬바탕"/>
      <family val="1"/>
      <charset val="129"/>
    </font>
    <font>
      <sz val="10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1F497D"/>
      <name val="맑은 고딕"/>
      <family val="3"/>
      <charset val="129"/>
      <scheme val="minor"/>
    </font>
    <font>
      <sz val="8"/>
      <color theme="1"/>
      <name val="함초롬바탕"/>
      <family val="1"/>
      <charset val="129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29" fillId="0" borderId="0"/>
    <xf numFmtId="0" fontId="30" fillId="0" borderId="0">
      <alignment vertical="center"/>
    </xf>
  </cellStyleXfs>
  <cellXfs count="3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/>
    <xf numFmtId="0" fontId="0" fillId="0" borderId="0" xfId="0" applyAlignment="1"/>
    <xf numFmtId="0" fontId="0" fillId="0" borderId="0" xfId="0" applyBorder="1" applyAlignment="1"/>
    <xf numFmtId="0" fontId="7" fillId="0" borderId="0" xfId="0" applyFont="1" applyBorder="1" applyAlignment="1"/>
    <xf numFmtId="0" fontId="11" fillId="0" borderId="0" xfId="0" applyFont="1" applyBorder="1" applyAlignment="1"/>
    <xf numFmtId="0" fontId="0" fillId="0" borderId="5" xfId="0" applyBorder="1" applyAlignment="1"/>
    <xf numFmtId="0" fontId="12" fillId="0" borderId="0" xfId="0" applyFont="1" applyBorder="1" applyAlignment="1"/>
    <xf numFmtId="0" fontId="10" fillId="0" borderId="0" xfId="0" applyFont="1" applyBorder="1" applyAlignment="1"/>
    <xf numFmtId="0" fontId="13" fillId="0" borderId="0" xfId="0" applyFont="1" applyBorder="1" applyAlignment="1"/>
    <xf numFmtId="0" fontId="14" fillId="2" borderId="7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/>
    </xf>
    <xf numFmtId="177" fontId="18" fillId="0" borderId="17" xfId="0" applyNumberFormat="1" applyFont="1" applyFill="1" applyBorder="1" applyAlignment="1">
      <alignment horizontal="center" vertical="center" wrapText="1"/>
    </xf>
    <xf numFmtId="0" fontId="18" fillId="0" borderId="17" xfId="0" quotePrefix="1" applyFont="1" applyFill="1" applyBorder="1" applyAlignment="1">
      <alignment horizontal="center" vertical="center" wrapText="1"/>
    </xf>
    <xf numFmtId="0" fontId="18" fillId="0" borderId="38" xfId="0" quotePrefix="1" applyFont="1" applyFill="1" applyBorder="1" applyAlignment="1">
      <alignment horizontal="center" vertical="center" wrapText="1"/>
    </xf>
    <xf numFmtId="177" fontId="18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14" fillId="0" borderId="0" xfId="0" applyFont="1" applyAlignment="1"/>
    <xf numFmtId="0" fontId="18" fillId="0" borderId="0" xfId="0" applyFont="1" applyFill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4" fillId="0" borderId="5" xfId="0" applyFont="1" applyBorder="1" applyAlignment="1"/>
    <xf numFmtId="0" fontId="3" fillId="0" borderId="4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7" fillId="4" borderId="40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49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23" fillId="0" borderId="42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15" fillId="0" borderId="63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/>
    </xf>
    <xf numFmtId="0" fontId="3" fillId="0" borderId="70" xfId="0" applyFont="1" applyFill="1" applyBorder="1" applyAlignment="1">
      <alignment horizontal="center" vertical="center" wrapText="1"/>
    </xf>
    <xf numFmtId="0" fontId="15" fillId="0" borderId="70" xfId="0" applyFont="1" applyFill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3" fillId="0" borderId="19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3" fillId="0" borderId="76" xfId="0" applyFont="1" applyBorder="1" applyAlignment="1">
      <alignment horizontal="center" vertical="center" wrapText="1"/>
    </xf>
    <xf numFmtId="0" fontId="31" fillId="0" borderId="0" xfId="0" applyFont="1" applyAlignment="1">
      <alignment horizontal="justify" vertical="center"/>
    </xf>
    <xf numFmtId="0" fontId="3" fillId="0" borderId="80" xfId="0" applyFont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3" fillId="0" borderId="84" xfId="0" applyFont="1" applyBorder="1" applyAlignment="1">
      <alignment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18" fillId="0" borderId="38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2" fillId="0" borderId="34" xfId="0" applyFont="1" applyFill="1" applyBorder="1" applyAlignment="1">
      <alignment horizontal="center" vertical="center"/>
    </xf>
    <xf numFmtId="0" fontId="32" fillId="0" borderId="36" xfId="0" applyFont="1" applyFill="1" applyBorder="1" applyAlignment="1">
      <alignment horizontal="center" vertical="center"/>
    </xf>
    <xf numFmtId="0" fontId="32" fillId="0" borderId="36" xfId="0" applyFont="1" applyBorder="1" applyAlignment="1">
      <alignment horizontal="center" vertical="center"/>
    </xf>
    <xf numFmtId="0" fontId="32" fillId="0" borderId="3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177" fontId="18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23" fillId="0" borderId="51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23" fillId="0" borderId="90" xfId="0" applyFont="1" applyBorder="1" applyAlignment="1">
      <alignment horizontal="center" vertical="center" wrapText="1"/>
    </xf>
    <xf numFmtId="0" fontId="23" fillId="0" borderId="23" xfId="0" applyFont="1" applyBorder="1" applyAlignment="1">
      <alignment vertical="center" wrapText="1"/>
    </xf>
    <xf numFmtId="177" fontId="18" fillId="0" borderId="28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23" fillId="0" borderId="7" xfId="0" applyFont="1" applyBorder="1" applyAlignment="1">
      <alignment horizontal="center" vertical="center" wrapText="1"/>
    </xf>
    <xf numFmtId="0" fontId="3" fillId="0" borderId="88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vertical="center" wrapText="1"/>
    </xf>
    <xf numFmtId="0" fontId="18" fillId="6" borderId="19" xfId="0" applyFont="1" applyFill="1" applyBorder="1" applyAlignment="1">
      <alignment horizontal="center" vertical="center" wrapText="1"/>
    </xf>
    <xf numFmtId="177" fontId="18" fillId="6" borderId="17" xfId="0" applyNumberFormat="1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32" fillId="6" borderId="36" xfId="0" applyFont="1" applyFill="1" applyBorder="1" applyAlignment="1">
      <alignment horizontal="center" vertical="center"/>
    </xf>
    <xf numFmtId="177" fontId="18" fillId="6" borderId="17" xfId="0" quotePrefix="1" applyNumberFormat="1" applyFont="1" applyFill="1" applyBorder="1" applyAlignment="1">
      <alignment horizontal="center" vertical="center" wrapText="1"/>
    </xf>
    <xf numFmtId="0" fontId="18" fillId="6" borderId="86" xfId="0" applyFont="1" applyFill="1" applyBorder="1" applyAlignment="1">
      <alignment horizontal="center" vertical="center" wrapText="1"/>
    </xf>
    <xf numFmtId="0" fontId="18" fillId="6" borderId="51" xfId="0" applyFont="1" applyFill="1" applyBorder="1" applyAlignment="1">
      <alignment vertical="center" wrapText="1"/>
    </xf>
    <xf numFmtId="0" fontId="18" fillId="6" borderId="51" xfId="0" applyFont="1" applyFill="1" applyBorder="1" applyAlignment="1">
      <alignment horizontal="center" vertical="center" wrapText="1"/>
    </xf>
    <xf numFmtId="177" fontId="18" fillId="6" borderId="65" xfId="0" quotePrefix="1" applyNumberFormat="1" applyFont="1" applyFill="1" applyBorder="1" applyAlignment="1">
      <alignment horizontal="center" vertical="center" wrapText="1"/>
    </xf>
    <xf numFmtId="0" fontId="18" fillId="6" borderId="65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vertical="center" wrapText="1"/>
    </xf>
    <xf numFmtId="0" fontId="18" fillId="6" borderId="17" xfId="0" quotePrefix="1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left" vertical="center" wrapText="1"/>
    </xf>
    <xf numFmtId="0" fontId="18" fillId="6" borderId="65" xfId="0" applyFont="1" applyFill="1" applyBorder="1" applyAlignment="1">
      <alignment vertical="center" wrapText="1"/>
    </xf>
    <xf numFmtId="0" fontId="18" fillId="6" borderId="65" xfId="0" quotePrefix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quotePrefix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  <xf numFmtId="0" fontId="3" fillId="0" borderId="6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6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7" xfId="0" applyFont="1" applyFill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74" xfId="0" applyFont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74" xfId="0" applyFont="1" applyFill="1" applyBorder="1" applyAlignment="1">
      <alignment horizontal="center" vertical="center"/>
    </xf>
    <xf numFmtId="0" fontId="24" fillId="0" borderId="90" xfId="0" applyFont="1" applyBorder="1" applyAlignment="1">
      <alignment horizontal="center" vertical="center"/>
    </xf>
    <xf numFmtId="0" fontId="24" fillId="0" borderId="93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4" fillId="0" borderId="19" xfId="0" applyFont="1" applyBorder="1" applyAlignment="1">
      <alignment horizontal="left" vertical="center" wrapText="1"/>
    </xf>
    <xf numFmtId="0" fontId="24" fillId="0" borderId="44" xfId="0" applyFont="1" applyBorder="1" applyAlignment="1">
      <alignment horizontal="left" vertical="center" wrapText="1"/>
    </xf>
    <xf numFmtId="0" fontId="24" fillId="0" borderId="78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79" xfId="0" applyFont="1" applyBorder="1" applyAlignment="1">
      <alignment horizontal="center" vertical="center"/>
    </xf>
    <xf numFmtId="0" fontId="24" fillId="0" borderId="57" xfId="0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4" fillId="0" borderId="60" xfId="0" applyFont="1" applyBorder="1" applyAlignment="1">
      <alignment horizontal="center" vertical="center"/>
    </xf>
    <xf numFmtId="0" fontId="24" fillId="0" borderId="54" xfId="0" applyFont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 wrapText="1"/>
    </xf>
    <xf numFmtId="0" fontId="24" fillId="0" borderId="51" xfId="0" applyFont="1" applyFill="1" applyBorder="1" applyAlignment="1">
      <alignment horizontal="center" vertical="center"/>
    </xf>
    <xf numFmtId="0" fontId="24" fillId="0" borderId="57" xfId="0" applyFont="1" applyFill="1" applyBorder="1" applyAlignment="1">
      <alignment horizontal="center" vertical="center"/>
    </xf>
    <xf numFmtId="0" fontId="23" fillId="0" borderId="46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/>
    </xf>
    <xf numFmtId="0" fontId="24" fillId="0" borderId="58" xfId="0" applyFont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/>
    </xf>
    <xf numFmtId="0" fontId="24" fillId="0" borderId="5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58" xfId="0" applyFont="1" applyBorder="1" applyAlignment="1">
      <alignment horizontal="center" vertical="center" wrapText="1"/>
    </xf>
    <xf numFmtId="0" fontId="3" fillId="0" borderId="94" xfId="0" applyFont="1" applyBorder="1" applyAlignment="1">
      <alignment horizontal="center" vertical="center" wrapText="1"/>
    </xf>
    <xf numFmtId="0" fontId="3" fillId="0" borderId="95" xfId="0" applyFont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90" xfId="0" applyFont="1" applyBorder="1" applyAlignment="1">
      <alignment horizontal="center" vertical="center" wrapText="1"/>
    </xf>
    <xf numFmtId="0" fontId="23" fillId="0" borderId="91" xfId="0" applyFont="1" applyBorder="1" applyAlignment="1">
      <alignment horizontal="center" vertical="center" wrapText="1"/>
    </xf>
    <xf numFmtId="0" fontId="23" fillId="0" borderId="92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/>
    </xf>
    <xf numFmtId="0" fontId="24" fillId="0" borderId="69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7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 wrapText="1"/>
    </xf>
    <xf numFmtId="0" fontId="24" fillId="0" borderId="62" xfId="0" applyFont="1" applyBorder="1" applyAlignment="1">
      <alignment horizontal="center" vertical="center"/>
    </xf>
    <xf numFmtId="0" fontId="23" fillId="0" borderId="81" xfId="0" applyFont="1" applyBorder="1" applyAlignment="1">
      <alignment horizontal="center" vertical="center" wrapText="1"/>
    </xf>
    <xf numFmtId="0" fontId="23" fillId="0" borderId="82" xfId="0" applyFont="1" applyBorder="1" applyAlignment="1">
      <alignment horizontal="center" vertical="center" wrapText="1"/>
    </xf>
    <xf numFmtId="0" fontId="23" fillId="0" borderId="83" xfId="0" applyFont="1" applyBorder="1" applyAlignment="1">
      <alignment horizontal="center" vertical="center" wrapText="1"/>
    </xf>
    <xf numFmtId="0" fontId="23" fillId="0" borderId="49" xfId="0" applyFont="1" applyBorder="1" applyAlignment="1">
      <alignment horizontal="center" vertical="center" wrapText="1"/>
    </xf>
    <xf numFmtId="0" fontId="23" fillId="0" borderId="97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97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3" fillId="0" borderId="84" xfId="0" applyFont="1" applyBorder="1" applyAlignment="1">
      <alignment horizontal="center" vertical="center" wrapText="1"/>
    </xf>
    <xf numFmtId="0" fontId="33" fillId="0" borderId="98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98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/>
    </xf>
    <xf numFmtId="0" fontId="24" fillId="0" borderId="82" xfId="0" applyFont="1" applyBorder="1" applyAlignment="1">
      <alignment horizontal="center" vertical="center"/>
    </xf>
    <xf numFmtId="0" fontId="24" fillId="0" borderId="85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표준 4" xfId="3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67" workbookViewId="0">
      <selection activeCell="J44" sqref="J44"/>
    </sheetView>
  </sheetViews>
  <sheetFormatPr defaultColWidth="9" defaultRowHeight="16.5" x14ac:dyDescent="0.3"/>
  <cols>
    <col min="1" max="1" width="5.25" style="4" bestFit="1" customWidth="1"/>
    <col min="2" max="2" width="3.75" style="4" customWidth="1"/>
    <col min="3" max="3" width="6.25" style="4" customWidth="1"/>
    <col min="4" max="4" width="4.875" style="4" customWidth="1"/>
    <col min="5" max="5" width="5.5" style="4" customWidth="1"/>
    <col min="6" max="6" width="6.75" style="4" bestFit="1" customWidth="1"/>
    <col min="7" max="7" width="6.25" style="4" bestFit="1" customWidth="1"/>
    <col min="8" max="8" width="10" style="4" customWidth="1"/>
    <col min="9" max="9" width="9.375" style="4" customWidth="1"/>
    <col min="10" max="10" width="9.75" style="4" customWidth="1"/>
    <col min="11" max="11" width="10" style="4" hidden="1" customWidth="1"/>
    <col min="12" max="12" width="12.125" style="4" customWidth="1"/>
    <col min="13" max="16384" width="9" style="4"/>
  </cols>
  <sheetData>
    <row r="1" spans="1:12" ht="17.25" thickTop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</row>
    <row r="3" spans="1:12" ht="13.5" customHeight="1" x14ac:dyDescent="0.4">
      <c r="A3" s="5"/>
      <c r="B3" s="6"/>
      <c r="C3" s="6"/>
      <c r="D3" s="6"/>
      <c r="E3" s="6"/>
      <c r="F3" s="6"/>
      <c r="G3" s="6"/>
      <c r="H3" s="6"/>
      <c r="I3" s="5"/>
    </row>
    <row r="4" spans="1:12" ht="13.5" customHeight="1" x14ac:dyDescent="0.4">
      <c r="A4" s="5"/>
      <c r="B4" s="6"/>
      <c r="C4" s="6"/>
      <c r="D4" s="6"/>
      <c r="E4" s="6"/>
      <c r="F4" s="6"/>
      <c r="G4" s="6"/>
      <c r="H4" s="6"/>
      <c r="I4" s="5"/>
    </row>
    <row r="5" spans="1:12" ht="13.5" customHeight="1" x14ac:dyDescent="0.4">
      <c r="A5" s="5"/>
      <c r="B5" s="6"/>
      <c r="C5" s="6"/>
      <c r="D5" s="6"/>
      <c r="E5" s="6"/>
      <c r="F5" s="6"/>
      <c r="G5" s="6"/>
      <c r="H5" s="6"/>
      <c r="I5" s="5"/>
    </row>
    <row r="6" spans="1:12" ht="13.5" customHeight="1" x14ac:dyDescent="0.4">
      <c r="A6" s="5"/>
      <c r="B6" s="6"/>
      <c r="C6" s="6"/>
      <c r="D6" s="6"/>
      <c r="E6" s="6"/>
      <c r="F6" s="6"/>
      <c r="G6" s="6"/>
      <c r="H6" s="6"/>
      <c r="I6" s="5"/>
    </row>
    <row r="7" spans="1:12" ht="13.5" customHeight="1" x14ac:dyDescent="0.4">
      <c r="A7" s="5"/>
      <c r="B7" s="6"/>
      <c r="C7" s="6"/>
      <c r="D7" s="6"/>
      <c r="E7" s="6"/>
      <c r="F7" s="6"/>
      <c r="G7" s="6"/>
      <c r="H7" s="6"/>
      <c r="I7" s="5"/>
    </row>
    <row r="8" spans="1:12" ht="13.5" customHeight="1" x14ac:dyDescent="0.4">
      <c r="A8" s="5"/>
      <c r="B8" s="6"/>
      <c r="C8" s="6"/>
      <c r="D8" s="6"/>
      <c r="E8" s="6"/>
      <c r="F8" s="6"/>
      <c r="G8" s="6"/>
      <c r="H8" s="6"/>
      <c r="I8" s="5"/>
    </row>
    <row r="9" spans="1:12" ht="13.5" customHeight="1" x14ac:dyDescent="0.3">
      <c r="A9" s="5"/>
      <c r="B9" s="178" t="s">
        <v>359</v>
      </c>
      <c r="C9" s="179"/>
      <c r="D9" s="179"/>
      <c r="E9" s="179"/>
      <c r="F9" s="179"/>
      <c r="G9" s="179"/>
      <c r="H9" s="179"/>
      <c r="I9" s="179"/>
      <c r="J9" s="179"/>
    </row>
    <row r="10" spans="1:12" ht="13.5" customHeight="1" x14ac:dyDescent="0.3">
      <c r="A10" s="5"/>
      <c r="B10" s="179"/>
      <c r="C10" s="179"/>
      <c r="D10" s="179"/>
      <c r="E10" s="179"/>
      <c r="F10" s="179"/>
      <c r="G10" s="179"/>
      <c r="H10" s="179"/>
      <c r="I10" s="179"/>
      <c r="J10" s="179"/>
    </row>
    <row r="11" spans="1:12" ht="13.5" customHeight="1" x14ac:dyDescent="0.3">
      <c r="A11" s="5"/>
      <c r="B11" s="179"/>
      <c r="C11" s="179"/>
      <c r="D11" s="179"/>
      <c r="E11" s="179"/>
      <c r="F11" s="179"/>
      <c r="G11" s="179"/>
      <c r="H11" s="179"/>
      <c r="I11" s="179"/>
      <c r="J11" s="179"/>
    </row>
    <row r="12" spans="1:12" ht="13.5" customHeight="1" x14ac:dyDescent="0.3">
      <c r="A12" s="5"/>
      <c r="B12" s="179"/>
      <c r="C12" s="179"/>
      <c r="D12" s="179"/>
      <c r="E12" s="179"/>
      <c r="F12" s="179"/>
      <c r="G12" s="179"/>
      <c r="H12" s="179"/>
      <c r="I12" s="179"/>
      <c r="J12" s="179"/>
    </row>
    <row r="13" spans="1:12" ht="13.5" customHeight="1" x14ac:dyDescent="0.3">
      <c r="A13" s="5"/>
      <c r="B13" s="179"/>
      <c r="C13" s="179"/>
      <c r="D13" s="179"/>
      <c r="E13" s="179"/>
      <c r="F13" s="179"/>
      <c r="G13" s="179"/>
      <c r="H13" s="179"/>
      <c r="I13" s="179"/>
      <c r="J13" s="179"/>
    </row>
    <row r="14" spans="1:12" ht="13.5" customHeight="1" x14ac:dyDescent="0.3">
      <c r="A14" s="5"/>
      <c r="B14" s="179"/>
      <c r="C14" s="179"/>
      <c r="D14" s="179"/>
      <c r="E14" s="179"/>
      <c r="F14" s="179"/>
      <c r="G14" s="179"/>
      <c r="H14" s="179"/>
      <c r="I14" s="179"/>
      <c r="J14" s="179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93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93"/>
      <c r="E21" s="5"/>
      <c r="F21" s="5"/>
      <c r="G21" s="5"/>
      <c r="H21" s="5"/>
      <c r="I21" s="5"/>
    </row>
    <row r="22" spans="1:9" x14ac:dyDescent="0.3">
      <c r="A22" s="5"/>
      <c r="B22" s="5"/>
      <c r="C22" s="5"/>
      <c r="D22" s="93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93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93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93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93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93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93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93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93"/>
      <c r="E30" s="5"/>
      <c r="F30" s="5"/>
      <c r="G30" s="5"/>
      <c r="H30" s="5"/>
      <c r="I30" s="5"/>
    </row>
    <row r="31" spans="1:9" x14ac:dyDescent="0.3">
      <c r="A31" s="5"/>
      <c r="B31" s="5"/>
      <c r="C31" s="5"/>
      <c r="D31" s="93"/>
      <c r="E31" s="5"/>
      <c r="F31" s="5"/>
      <c r="G31" s="5"/>
      <c r="H31" s="5"/>
      <c r="I31" s="5"/>
    </row>
    <row r="32" spans="1:9" x14ac:dyDescent="0.3">
      <c r="A32" s="5"/>
      <c r="B32" s="5"/>
      <c r="C32" s="5"/>
      <c r="D32" s="93"/>
      <c r="E32" s="5"/>
      <c r="F32" s="5"/>
      <c r="G32" s="5"/>
      <c r="H32" s="5"/>
      <c r="I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12" ht="22.5" customHeight="1" x14ac:dyDescent="0.3">
      <c r="A34" s="180" t="s">
        <v>294</v>
      </c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</row>
    <row r="35" spans="1:12" ht="13.5" customHeight="1" x14ac:dyDescent="0.3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</row>
    <row r="36" spans="1:12" ht="13.5" customHeight="1" x14ac:dyDescent="0.3">
      <c r="A36" s="181" t="s">
        <v>20</v>
      </c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</row>
    <row r="37" spans="1:12" ht="13.5" customHeight="1" x14ac:dyDescent="0.3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</row>
    <row r="38" spans="1:12" ht="13.5" customHeight="1" x14ac:dyDescent="0.3">
      <c r="A38" s="5"/>
      <c r="B38" s="5"/>
      <c r="C38" s="7"/>
      <c r="D38" s="7"/>
      <c r="E38" s="7"/>
      <c r="F38" s="7"/>
      <c r="G38" s="5"/>
      <c r="H38" s="5"/>
      <c r="I38" s="5"/>
    </row>
    <row r="39" spans="1:12" ht="13.5" customHeight="1" x14ac:dyDescent="0.3">
      <c r="A39" s="5"/>
      <c r="B39" s="5"/>
      <c r="C39" s="7"/>
      <c r="D39" s="7"/>
      <c r="E39" s="7"/>
      <c r="F39" s="7"/>
      <c r="G39" s="5"/>
      <c r="H39" s="5"/>
      <c r="I39" s="5"/>
    </row>
    <row r="40" spans="1:12" ht="13.5" customHeight="1" x14ac:dyDescent="0.3">
      <c r="A40" s="5"/>
      <c r="B40" s="5"/>
      <c r="C40" s="7"/>
      <c r="D40" s="7"/>
      <c r="E40" s="7"/>
      <c r="F40" s="7"/>
      <c r="G40" s="5"/>
      <c r="H40" s="5"/>
      <c r="I40" s="5"/>
    </row>
    <row r="41" spans="1:12" ht="19.5" x14ac:dyDescent="0.3">
      <c r="A41" s="5"/>
      <c r="B41" s="5"/>
      <c r="C41" s="7"/>
      <c r="D41" s="7"/>
      <c r="E41" s="7"/>
      <c r="F41" s="7"/>
      <c r="G41" s="5"/>
      <c r="H41" s="5"/>
      <c r="I41" s="5"/>
    </row>
    <row r="42" spans="1:12" ht="19.5" x14ac:dyDescent="0.3">
      <c r="A42" s="5"/>
      <c r="B42" s="5"/>
      <c r="C42" s="7"/>
      <c r="D42" s="7"/>
      <c r="E42" s="7"/>
      <c r="F42" s="7"/>
      <c r="G42" s="5"/>
      <c r="H42" s="5"/>
      <c r="I42" s="5"/>
    </row>
    <row r="43" spans="1:12" ht="19.5" x14ac:dyDescent="0.3">
      <c r="A43" s="5"/>
      <c r="B43" s="5"/>
      <c r="C43" s="7"/>
      <c r="D43" s="7"/>
      <c r="E43" s="7"/>
      <c r="F43" s="7"/>
      <c r="G43" s="5"/>
      <c r="H43" s="5"/>
      <c r="I43" s="5"/>
    </row>
    <row r="44" spans="1:12" x14ac:dyDescent="0.3">
      <c r="A44" s="5"/>
      <c r="B44" s="5"/>
      <c r="C44" s="5"/>
      <c r="D44" s="5"/>
      <c r="E44" s="5"/>
      <c r="F44" s="5"/>
      <c r="G44" s="5"/>
      <c r="H44" s="5"/>
      <c r="I44" s="5"/>
    </row>
    <row r="45" spans="1:12" x14ac:dyDescent="0.3">
      <c r="A45" s="5"/>
      <c r="B45" s="5"/>
      <c r="C45" s="5"/>
      <c r="D45" s="5"/>
      <c r="E45" s="5"/>
      <c r="F45" s="5"/>
      <c r="G45" s="5"/>
      <c r="H45" s="5"/>
      <c r="I45" s="5"/>
    </row>
    <row r="46" spans="1:12" ht="17.25" thickBo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17.25" thickTop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5"/>
      <c r="B48" s="9"/>
      <c r="C48" s="9"/>
      <c r="D48" s="5"/>
      <c r="E48" s="5"/>
      <c r="F48" s="5"/>
      <c r="G48" s="5"/>
      <c r="H48" s="5"/>
      <c r="I48" s="5"/>
      <c r="J48" s="5"/>
      <c r="K48" s="5"/>
      <c r="L48" s="5"/>
    </row>
    <row r="49" spans="1:12" ht="23.25" x14ac:dyDescent="0.3">
      <c r="A49" s="5"/>
      <c r="B49" s="10" t="s">
        <v>21</v>
      </c>
      <c r="C49" s="9"/>
      <c r="D49" s="5"/>
      <c r="E49" s="5"/>
      <c r="F49" s="5"/>
      <c r="G49" s="5"/>
      <c r="H49" s="5"/>
      <c r="I49" s="5"/>
      <c r="J49" s="5"/>
      <c r="K49" s="5"/>
      <c r="L49" s="5"/>
    </row>
    <row r="50" spans="1:12" ht="19.5" x14ac:dyDescent="0.3">
      <c r="A50" s="5"/>
      <c r="B50" s="7"/>
      <c r="C50" s="9"/>
      <c r="D50" s="5"/>
      <c r="E50" s="5"/>
      <c r="F50" s="5"/>
      <c r="G50" s="5"/>
      <c r="H50" s="5"/>
      <c r="I50" s="5"/>
      <c r="J50" s="5"/>
      <c r="K50" s="5"/>
      <c r="L50" s="5"/>
    </row>
    <row r="51" spans="1:12" ht="21" x14ac:dyDescent="0.3">
      <c r="A51" s="5"/>
      <c r="B51" s="11" t="s">
        <v>22</v>
      </c>
      <c r="C51" s="9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23.25" customHeight="1" x14ac:dyDescent="0.3">
      <c r="A53" s="5"/>
      <c r="B53" s="182" t="s">
        <v>23</v>
      </c>
      <c r="C53" s="183"/>
      <c r="D53" s="183"/>
      <c r="E53" s="184"/>
      <c r="F53" s="185" t="s">
        <v>24</v>
      </c>
      <c r="G53" s="185"/>
      <c r="H53" s="12"/>
      <c r="I53" s="185" t="s">
        <v>25</v>
      </c>
      <c r="J53" s="186"/>
      <c r="K53" s="5"/>
      <c r="L53" s="5"/>
    </row>
    <row r="54" spans="1:12" ht="23.25" customHeight="1" x14ac:dyDescent="0.3">
      <c r="A54" s="5"/>
      <c r="B54" s="187" t="s">
        <v>26</v>
      </c>
      <c r="C54" s="188"/>
      <c r="D54" s="188"/>
      <c r="E54" s="189"/>
      <c r="F54" s="190" t="s">
        <v>35</v>
      </c>
      <c r="G54" s="190"/>
      <c r="H54" s="13"/>
      <c r="I54" s="190"/>
      <c r="J54" s="191"/>
      <c r="K54" s="5"/>
      <c r="L54" s="5"/>
    </row>
    <row r="55" spans="1:12" ht="23.25" customHeight="1" x14ac:dyDescent="0.3">
      <c r="A55" s="5"/>
      <c r="B55" s="192" t="s">
        <v>304</v>
      </c>
      <c r="C55" s="193"/>
      <c r="D55" s="193"/>
      <c r="E55" s="194"/>
      <c r="F55" s="195" t="s">
        <v>305</v>
      </c>
      <c r="G55" s="196"/>
      <c r="H55" s="14"/>
      <c r="I55" s="196"/>
      <c r="J55" s="197"/>
      <c r="K55" s="5"/>
      <c r="L55" s="5"/>
    </row>
    <row r="56" spans="1:12" ht="23.25" customHeight="1" x14ac:dyDescent="0.3">
      <c r="A56" s="5"/>
      <c r="B56" s="192" t="s">
        <v>27</v>
      </c>
      <c r="C56" s="193"/>
      <c r="D56" s="193"/>
      <c r="E56" s="194"/>
      <c r="F56" s="198" t="s">
        <v>28</v>
      </c>
      <c r="G56" s="198"/>
      <c r="H56" s="15"/>
      <c r="I56" s="196"/>
      <c r="J56" s="197"/>
      <c r="K56" s="5"/>
      <c r="L56" s="5"/>
    </row>
    <row r="57" spans="1:12" ht="23.25" customHeight="1" x14ac:dyDescent="0.3">
      <c r="A57" s="5"/>
      <c r="B57" s="192" t="s">
        <v>29</v>
      </c>
      <c r="C57" s="193"/>
      <c r="D57" s="193"/>
      <c r="E57" s="194"/>
      <c r="F57" s="199" t="s">
        <v>30</v>
      </c>
      <c r="G57" s="194"/>
      <c r="H57" s="16"/>
      <c r="I57" s="196"/>
      <c r="J57" s="197"/>
      <c r="K57" s="5"/>
      <c r="L57" s="5"/>
    </row>
    <row r="58" spans="1:12" ht="23.25" customHeight="1" x14ac:dyDescent="0.3">
      <c r="A58" s="5"/>
      <c r="B58" s="192" t="s">
        <v>31</v>
      </c>
      <c r="C58" s="193"/>
      <c r="D58" s="193"/>
      <c r="E58" s="194"/>
      <c r="F58" s="198" t="s">
        <v>303</v>
      </c>
      <c r="G58" s="198"/>
      <c r="H58" s="15"/>
      <c r="I58" s="196"/>
      <c r="J58" s="197"/>
      <c r="K58" s="5"/>
      <c r="L58" s="5"/>
    </row>
    <row r="59" spans="1:12" ht="23.1" customHeight="1" x14ac:dyDescent="0.3">
      <c r="A59" s="5"/>
      <c r="B59" s="192" t="s">
        <v>81</v>
      </c>
      <c r="C59" s="193"/>
      <c r="D59" s="193"/>
      <c r="E59" s="194"/>
      <c r="F59" s="198" t="s">
        <v>36</v>
      </c>
      <c r="G59" s="198"/>
      <c r="H59" s="15"/>
      <c r="I59" s="196"/>
      <c r="J59" s="197"/>
      <c r="K59" s="5"/>
      <c r="L59" s="5"/>
    </row>
    <row r="60" spans="1:12" ht="23.1" customHeight="1" x14ac:dyDescent="0.3">
      <c r="A60" s="5"/>
      <c r="B60" s="200" t="s">
        <v>32</v>
      </c>
      <c r="C60" s="201"/>
      <c r="D60" s="201"/>
      <c r="E60" s="202"/>
      <c r="F60" s="203" t="s">
        <v>33</v>
      </c>
      <c r="G60" s="203"/>
      <c r="H60" s="17"/>
      <c r="I60" s="204"/>
      <c r="J60" s="205"/>
      <c r="K60" s="5"/>
      <c r="L60" s="5"/>
    </row>
    <row r="61" spans="1:1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21" x14ac:dyDescent="0.3">
      <c r="A63" s="5"/>
      <c r="B63" s="11" t="s">
        <v>34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Format="1" x14ac:dyDescent="0.3"/>
    <row r="65" spans="1:12" customFormat="1" x14ac:dyDescent="0.3">
      <c r="B65" t="s">
        <v>7</v>
      </c>
    </row>
    <row r="66" spans="1:12" customFormat="1" x14ac:dyDescent="0.3">
      <c r="B66" s="4"/>
      <c r="C66" s="208" t="s">
        <v>8</v>
      </c>
      <c r="D66" s="208"/>
      <c r="E66" s="208" t="s">
        <v>9</v>
      </c>
      <c r="F66" s="208"/>
      <c r="G66" s="208" t="s">
        <v>10</v>
      </c>
      <c r="H66" s="208"/>
      <c r="I66" s="18"/>
      <c r="J66" s="4"/>
    </row>
    <row r="67" spans="1:12" customFormat="1" x14ac:dyDescent="0.3">
      <c r="B67" s="4"/>
      <c r="C67" s="177" t="s">
        <v>11</v>
      </c>
      <c r="D67" s="177"/>
      <c r="E67" s="177" t="s">
        <v>11</v>
      </c>
      <c r="F67" s="177"/>
      <c r="G67" s="177" t="s">
        <v>12</v>
      </c>
      <c r="H67" s="177"/>
      <c r="I67" s="19"/>
      <c r="J67" s="4"/>
    </row>
    <row r="68" spans="1:12" customFormat="1" x14ac:dyDescent="0.3"/>
    <row r="69" spans="1:12" customFormat="1" x14ac:dyDescent="0.3"/>
    <row r="70" spans="1:12" customFormat="1" x14ac:dyDescent="0.3">
      <c r="B70" t="s">
        <v>18</v>
      </c>
    </row>
    <row r="71" spans="1:12" customFormat="1" x14ac:dyDescent="0.3">
      <c r="B71" s="208" t="s">
        <v>240</v>
      </c>
      <c r="C71" s="208"/>
      <c r="D71" s="208"/>
      <c r="E71" s="208"/>
      <c r="F71" s="208" t="s">
        <v>13</v>
      </c>
      <c r="G71" s="208"/>
      <c r="H71" s="208"/>
      <c r="I71" s="208"/>
      <c r="J71" s="208"/>
    </row>
    <row r="72" spans="1:12" customFormat="1" x14ac:dyDescent="0.3">
      <c r="B72" s="177" t="s">
        <v>3</v>
      </c>
      <c r="C72" s="177"/>
      <c r="D72" s="177"/>
      <c r="E72" s="177"/>
      <c r="F72" s="177" t="s">
        <v>14</v>
      </c>
      <c r="G72" s="177"/>
      <c r="H72" s="177"/>
      <c r="I72" s="177"/>
      <c r="J72" s="177"/>
    </row>
    <row r="73" spans="1:12" customFormat="1" x14ac:dyDescent="0.3">
      <c r="B73" s="177" t="s">
        <v>16</v>
      </c>
      <c r="C73" s="177"/>
      <c r="D73" s="177"/>
      <c r="E73" s="177"/>
      <c r="F73" s="177" t="s">
        <v>17</v>
      </c>
      <c r="G73" s="177"/>
      <c r="H73" s="177"/>
      <c r="I73" s="177"/>
      <c r="J73" s="177"/>
    </row>
    <row r="74" spans="1:12" customFormat="1" x14ac:dyDescent="0.3">
      <c r="B74" s="177" t="s">
        <v>6</v>
      </c>
      <c r="C74" s="177"/>
      <c r="D74" s="177"/>
      <c r="E74" s="177"/>
      <c r="F74" s="177" t="s">
        <v>15</v>
      </c>
      <c r="G74" s="177"/>
      <c r="H74" s="177"/>
      <c r="I74" s="177"/>
      <c r="J74" s="177"/>
    </row>
    <row r="75" spans="1:12" customFormat="1" x14ac:dyDescent="0.3"/>
    <row r="76" spans="1:12" customFormat="1" x14ac:dyDescent="0.3"/>
    <row r="77" spans="1:12" customFormat="1" ht="22.5" x14ac:dyDescent="0.25">
      <c r="B77" s="10" t="s">
        <v>314</v>
      </c>
    </row>
    <row r="78" spans="1:12" customFormat="1" x14ac:dyDescent="0.3"/>
    <row r="79" spans="1:12" customFormat="1" x14ac:dyDescent="0.3">
      <c r="B79" s="206" t="s">
        <v>239</v>
      </c>
      <c r="C79" s="207"/>
      <c r="D79" s="206" t="s">
        <v>238</v>
      </c>
      <c r="E79" s="209"/>
      <c r="F79" s="209"/>
      <c r="G79" s="209"/>
      <c r="H79" s="209"/>
      <c r="I79" s="209"/>
      <c r="J79" s="207"/>
      <c r="K79" s="121"/>
      <c r="L79" s="121"/>
    </row>
    <row r="80" spans="1:12" x14ac:dyDescent="0.3">
      <c r="A80" s="5"/>
      <c r="B80" s="176" t="s">
        <v>296</v>
      </c>
      <c r="C80" s="176"/>
      <c r="D80" s="177" t="s">
        <v>295</v>
      </c>
      <c r="E80" s="177"/>
      <c r="F80" s="177"/>
      <c r="G80" s="177"/>
      <c r="H80" s="177"/>
      <c r="I80" s="177"/>
      <c r="J80" s="177"/>
      <c r="K80" s="5"/>
      <c r="L80" s="5"/>
    </row>
    <row r="81" spans="1:12" x14ac:dyDescent="0.3">
      <c r="A81" s="5"/>
      <c r="B81" s="176" t="s">
        <v>315</v>
      </c>
      <c r="C81" s="176"/>
      <c r="D81" s="177" t="s">
        <v>316</v>
      </c>
      <c r="E81" s="177"/>
      <c r="F81" s="177"/>
      <c r="G81" s="177"/>
      <c r="H81" s="177"/>
      <c r="I81" s="177"/>
      <c r="J81" s="177"/>
      <c r="K81" s="5"/>
      <c r="L81" s="5"/>
    </row>
    <row r="82" spans="1:12" x14ac:dyDescent="0.3">
      <c r="A82" s="5"/>
      <c r="B82" s="176" t="s">
        <v>343</v>
      </c>
      <c r="C82" s="176"/>
      <c r="D82" s="177" t="s">
        <v>344</v>
      </c>
      <c r="E82" s="177"/>
      <c r="F82" s="177"/>
      <c r="G82" s="177"/>
      <c r="H82" s="177"/>
      <c r="I82" s="177"/>
      <c r="J82" s="177"/>
      <c r="K82" s="5"/>
      <c r="L82" s="5"/>
    </row>
    <row r="83" spans="1:12" x14ac:dyDescent="0.3">
      <c r="A83" s="5"/>
      <c r="B83" s="176" t="s">
        <v>357</v>
      </c>
      <c r="C83" s="176"/>
      <c r="D83" s="177" t="s">
        <v>358</v>
      </c>
      <c r="E83" s="177"/>
      <c r="F83" s="177"/>
      <c r="G83" s="177"/>
      <c r="H83" s="177"/>
      <c r="I83" s="177"/>
      <c r="J83" s="177"/>
      <c r="K83" s="5"/>
      <c r="L83" s="5"/>
    </row>
    <row r="84" spans="1:1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7.25" thickBo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17.25" thickTop="1" x14ac:dyDescent="0.3"/>
  </sheetData>
  <mergeCells count="51">
    <mergeCell ref="B79:C79"/>
    <mergeCell ref="C66:D66"/>
    <mergeCell ref="C67:D67"/>
    <mergeCell ref="E66:F66"/>
    <mergeCell ref="E67:F67"/>
    <mergeCell ref="B74:E74"/>
    <mergeCell ref="F74:J74"/>
    <mergeCell ref="D79:J79"/>
    <mergeCell ref="G66:H66"/>
    <mergeCell ref="G67:H67"/>
    <mergeCell ref="B71:E71"/>
    <mergeCell ref="B72:E72"/>
    <mergeCell ref="B73:E73"/>
    <mergeCell ref="F71:J71"/>
    <mergeCell ref="F72:J72"/>
    <mergeCell ref="F73:J73"/>
    <mergeCell ref="B60:E60"/>
    <mergeCell ref="F60:G60"/>
    <mergeCell ref="I60:J60"/>
    <mergeCell ref="B58:E58"/>
    <mergeCell ref="F58:G58"/>
    <mergeCell ref="I58:J58"/>
    <mergeCell ref="B59:E59"/>
    <mergeCell ref="F59:G59"/>
    <mergeCell ref="I59:J59"/>
    <mergeCell ref="B56:E56"/>
    <mergeCell ref="F56:G56"/>
    <mergeCell ref="I56:J56"/>
    <mergeCell ref="B57:E57"/>
    <mergeCell ref="F57:G57"/>
    <mergeCell ref="I57:J57"/>
    <mergeCell ref="B54:E54"/>
    <mergeCell ref="F54:G54"/>
    <mergeCell ref="I54:J54"/>
    <mergeCell ref="B55:E55"/>
    <mergeCell ref="F55:G55"/>
    <mergeCell ref="I55:J55"/>
    <mergeCell ref="B9:J14"/>
    <mergeCell ref="A34:L35"/>
    <mergeCell ref="A36:L37"/>
    <mergeCell ref="B53:E53"/>
    <mergeCell ref="F53:G53"/>
    <mergeCell ref="I53:J53"/>
    <mergeCell ref="B83:C83"/>
    <mergeCell ref="D83:J83"/>
    <mergeCell ref="B81:C81"/>
    <mergeCell ref="D81:J81"/>
    <mergeCell ref="B80:C80"/>
    <mergeCell ref="D80:J80"/>
    <mergeCell ref="B82:C82"/>
    <mergeCell ref="D82:J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view="pageBreakPreview" zoomScale="60" zoomScaleNormal="100" workbookViewId="0">
      <selection activeCell="K24" sqref="K24"/>
    </sheetView>
  </sheetViews>
  <sheetFormatPr defaultRowHeight="16.5" x14ac:dyDescent="0.3"/>
  <cols>
    <col min="1" max="1" width="5.375" customWidth="1"/>
    <col min="2" max="2" width="22.75" customWidth="1"/>
    <col min="3" max="3" width="6.125" customWidth="1"/>
    <col min="4" max="4" width="6.875" customWidth="1"/>
    <col min="5" max="5" width="7.875" customWidth="1"/>
    <col min="6" max="6" width="17.75" customWidth="1"/>
    <col min="7" max="7" width="29.375" bestFit="1" customWidth="1"/>
  </cols>
  <sheetData>
    <row r="1" spans="1:6" ht="19.7" customHeight="1" thickTop="1" x14ac:dyDescent="0.3">
      <c r="A1" s="20"/>
      <c r="B1" s="21"/>
      <c r="C1" s="20"/>
      <c r="D1" s="20"/>
      <c r="E1" s="20"/>
      <c r="F1" s="150"/>
    </row>
    <row r="2" spans="1:6" ht="19.7" customHeight="1" x14ac:dyDescent="0.3">
      <c r="A2" s="22"/>
      <c r="B2" s="211" t="s">
        <v>61</v>
      </c>
      <c r="C2" s="211"/>
      <c r="D2" s="211"/>
      <c r="E2" s="211"/>
      <c r="F2" s="211"/>
    </row>
    <row r="3" spans="1:6" ht="19.7" customHeight="1" x14ac:dyDescent="0.3">
      <c r="A3" s="22"/>
      <c r="B3" s="120"/>
      <c r="C3" s="120"/>
      <c r="D3" s="22"/>
      <c r="E3" s="24"/>
    </row>
    <row r="4" spans="1:6" ht="19.7" customHeight="1" x14ac:dyDescent="0.3">
      <c r="A4" s="73"/>
      <c r="B4" s="71"/>
      <c r="C4" s="71"/>
      <c r="D4" s="73"/>
      <c r="E4" s="72"/>
    </row>
    <row r="5" spans="1:6" ht="19.7" customHeight="1" x14ac:dyDescent="0.3">
      <c r="A5" s="73"/>
      <c r="B5" s="210" t="s">
        <v>145</v>
      </c>
      <c r="C5" s="210"/>
      <c r="D5" s="210"/>
      <c r="E5" s="72"/>
    </row>
    <row r="6" spans="1:6" ht="19.7" customHeight="1" thickBot="1" x14ac:dyDescent="0.35">
      <c r="A6" s="22"/>
      <c r="B6" s="22"/>
      <c r="C6" s="24"/>
      <c r="D6" s="22"/>
      <c r="E6" s="24"/>
    </row>
    <row r="7" spans="1:6" ht="19.7" customHeight="1" thickBot="1" x14ac:dyDescent="0.35">
      <c r="A7" s="25" t="s">
        <v>37</v>
      </c>
      <c r="B7" s="26" t="s">
        <v>38</v>
      </c>
      <c r="C7" s="27" t="s">
        <v>39</v>
      </c>
      <c r="D7" s="27" t="s">
        <v>76</v>
      </c>
      <c r="E7" s="27" t="s">
        <v>2</v>
      </c>
      <c r="F7" s="27" t="s">
        <v>40</v>
      </c>
    </row>
    <row r="8" spans="1:6" ht="19.7" customHeight="1" thickTop="1" x14ac:dyDescent="0.3">
      <c r="A8" s="28">
        <v>0</v>
      </c>
      <c r="B8" s="128" t="s">
        <v>331</v>
      </c>
      <c r="C8" s="29" t="s">
        <v>41</v>
      </c>
      <c r="D8" s="139"/>
      <c r="E8" s="29" t="s">
        <v>5</v>
      </c>
      <c r="F8" s="215" t="s">
        <v>322</v>
      </c>
    </row>
    <row r="9" spans="1:6" ht="19.7" customHeight="1" x14ac:dyDescent="0.3">
      <c r="A9" s="30">
        <f t="shared" ref="A9:A34" si="0">A8+1</f>
        <v>1</v>
      </c>
      <c r="B9" s="127" t="s">
        <v>332</v>
      </c>
      <c r="C9" s="31" t="s">
        <v>41</v>
      </c>
      <c r="D9" s="140"/>
      <c r="E9" s="31" t="s">
        <v>5</v>
      </c>
      <c r="F9" s="213"/>
    </row>
    <row r="10" spans="1:6" ht="19.7" customHeight="1" x14ac:dyDescent="0.3">
      <c r="A10" s="30">
        <f t="shared" si="0"/>
        <v>2</v>
      </c>
      <c r="B10" s="127" t="s">
        <v>333</v>
      </c>
      <c r="C10" s="31" t="s">
        <v>41</v>
      </c>
      <c r="D10" s="140"/>
      <c r="E10" s="31" t="s">
        <v>5</v>
      </c>
      <c r="F10" s="214"/>
    </row>
    <row r="11" spans="1:6" ht="19.7" customHeight="1" x14ac:dyDescent="0.3">
      <c r="A11" s="30">
        <f t="shared" si="0"/>
        <v>3</v>
      </c>
      <c r="B11" s="127" t="s">
        <v>245</v>
      </c>
      <c r="C11" s="31" t="s">
        <v>41</v>
      </c>
      <c r="D11" s="140"/>
      <c r="E11" s="33" t="s">
        <v>82</v>
      </c>
      <c r="F11" s="212" t="s">
        <v>244</v>
      </c>
    </row>
    <row r="12" spans="1:6" ht="19.7" customHeight="1" x14ac:dyDescent="0.3">
      <c r="A12" s="30">
        <f t="shared" si="0"/>
        <v>4</v>
      </c>
      <c r="B12" s="127" t="s">
        <v>246</v>
      </c>
      <c r="C12" s="31" t="s">
        <v>41</v>
      </c>
      <c r="D12" s="140"/>
      <c r="E12" s="33" t="s">
        <v>82</v>
      </c>
      <c r="F12" s="213"/>
    </row>
    <row r="13" spans="1:6" ht="19.7" customHeight="1" x14ac:dyDescent="0.3">
      <c r="A13" s="30">
        <f t="shared" si="0"/>
        <v>5</v>
      </c>
      <c r="B13" s="127" t="s">
        <v>247</v>
      </c>
      <c r="C13" s="31" t="s">
        <v>41</v>
      </c>
      <c r="D13" s="140"/>
      <c r="E13" s="33" t="s">
        <v>82</v>
      </c>
      <c r="F13" s="214"/>
    </row>
    <row r="14" spans="1:6" ht="19.7" customHeight="1" x14ac:dyDescent="0.3">
      <c r="A14" s="30">
        <f t="shared" si="0"/>
        <v>6</v>
      </c>
      <c r="B14" s="127" t="s">
        <v>345</v>
      </c>
      <c r="C14" s="31" t="s">
        <v>41</v>
      </c>
      <c r="D14" s="140"/>
      <c r="E14" s="31" t="s">
        <v>42</v>
      </c>
      <c r="F14" s="127" t="s">
        <v>321</v>
      </c>
    </row>
    <row r="15" spans="1:6" ht="19.7" customHeight="1" x14ac:dyDescent="0.3">
      <c r="A15" s="30">
        <f t="shared" si="0"/>
        <v>7</v>
      </c>
      <c r="B15" s="31" t="s">
        <v>55</v>
      </c>
      <c r="C15" s="31" t="s">
        <v>43</v>
      </c>
      <c r="D15" s="140"/>
      <c r="E15" s="31" t="s">
        <v>44</v>
      </c>
      <c r="F15" s="31"/>
    </row>
    <row r="16" spans="1:6" ht="19.7" customHeight="1" x14ac:dyDescent="0.3">
      <c r="A16" s="30">
        <f t="shared" si="0"/>
        <v>8</v>
      </c>
      <c r="B16" s="31" t="s">
        <v>56</v>
      </c>
      <c r="C16" s="31" t="s">
        <v>43</v>
      </c>
      <c r="D16" s="140"/>
      <c r="E16" s="31" t="s">
        <v>45</v>
      </c>
      <c r="F16" s="31"/>
    </row>
    <row r="17" spans="1:7" ht="19.7" customHeight="1" x14ac:dyDescent="0.3">
      <c r="A17" s="30">
        <f t="shared" si="0"/>
        <v>9</v>
      </c>
      <c r="B17" s="31" t="s">
        <v>57</v>
      </c>
      <c r="C17" s="31" t="s">
        <v>43</v>
      </c>
      <c r="D17" s="140"/>
      <c r="E17" s="31" t="s">
        <v>46</v>
      </c>
      <c r="F17" s="31"/>
    </row>
    <row r="18" spans="1:7" ht="19.7" customHeight="1" x14ac:dyDescent="0.3">
      <c r="A18" s="30">
        <f t="shared" si="0"/>
        <v>10</v>
      </c>
      <c r="B18" s="31" t="s">
        <v>58</v>
      </c>
      <c r="C18" s="33" t="s">
        <v>41</v>
      </c>
      <c r="D18" s="140"/>
      <c r="E18" s="32">
        <v>1E-3</v>
      </c>
      <c r="F18" s="31"/>
    </row>
    <row r="19" spans="1:7" ht="19.7" customHeight="1" x14ac:dyDescent="0.3">
      <c r="A19" s="30">
        <f t="shared" si="0"/>
        <v>11</v>
      </c>
      <c r="B19" s="114" t="s">
        <v>212</v>
      </c>
      <c r="C19" s="114"/>
      <c r="D19" s="114"/>
      <c r="E19" s="114"/>
      <c r="F19" s="114"/>
    </row>
    <row r="20" spans="1:7" ht="19.7" customHeight="1" x14ac:dyDescent="0.3">
      <c r="A20" s="30">
        <f t="shared" si="0"/>
        <v>12</v>
      </c>
      <c r="B20" s="31" t="s">
        <v>47</v>
      </c>
      <c r="C20" s="31" t="s">
        <v>383</v>
      </c>
      <c r="D20" s="140"/>
      <c r="E20" s="31" t="s">
        <v>5</v>
      </c>
      <c r="F20" s="31" t="s">
        <v>48</v>
      </c>
      <c r="G20" s="158" t="s">
        <v>367</v>
      </c>
    </row>
    <row r="21" spans="1:7" ht="19.7" customHeight="1" x14ac:dyDescent="0.3">
      <c r="A21" s="30">
        <f t="shared" si="0"/>
        <v>13</v>
      </c>
      <c r="B21" s="31" t="s">
        <v>49</v>
      </c>
      <c r="C21" s="31" t="s">
        <v>43</v>
      </c>
      <c r="D21" s="140"/>
      <c r="E21" s="31" t="s">
        <v>50</v>
      </c>
      <c r="F21" s="31" t="s">
        <v>51</v>
      </c>
      <c r="G21" s="158" t="s">
        <v>368</v>
      </c>
    </row>
    <row r="22" spans="1:7" ht="19.7" customHeight="1" x14ac:dyDescent="0.3">
      <c r="A22" s="30">
        <f t="shared" si="0"/>
        <v>14</v>
      </c>
      <c r="B22" s="31" t="s">
        <v>52</v>
      </c>
      <c r="C22" s="31" t="s">
        <v>43</v>
      </c>
      <c r="D22" s="140"/>
      <c r="E22" s="31" t="s">
        <v>45</v>
      </c>
      <c r="F22" s="31" t="s">
        <v>53</v>
      </c>
    </row>
    <row r="23" spans="1:7" ht="19.7" customHeight="1" x14ac:dyDescent="0.3">
      <c r="A23" s="30">
        <f t="shared" si="0"/>
        <v>15</v>
      </c>
      <c r="B23" s="108" t="s">
        <v>197</v>
      </c>
      <c r="C23" s="109" t="s">
        <v>132</v>
      </c>
      <c r="D23" s="140"/>
      <c r="E23" s="109" t="s">
        <v>59</v>
      </c>
      <c r="F23" s="108" t="s">
        <v>205</v>
      </c>
    </row>
    <row r="24" spans="1:7" ht="19.7" customHeight="1" x14ac:dyDescent="0.3">
      <c r="A24" s="30">
        <f t="shared" si="0"/>
        <v>16</v>
      </c>
      <c r="B24" s="108" t="s">
        <v>201</v>
      </c>
      <c r="C24" s="109" t="s">
        <v>195</v>
      </c>
      <c r="D24" s="140"/>
      <c r="E24" s="109" t="s">
        <v>196</v>
      </c>
      <c r="F24" s="110" t="s">
        <v>206</v>
      </c>
    </row>
    <row r="25" spans="1:7" ht="19.7" customHeight="1" x14ac:dyDescent="0.3">
      <c r="A25" s="30">
        <f t="shared" si="0"/>
        <v>17</v>
      </c>
      <c r="B25" s="108" t="s">
        <v>198</v>
      </c>
      <c r="C25" s="109" t="s">
        <v>83</v>
      </c>
      <c r="D25" s="140"/>
      <c r="E25" s="109" t="s">
        <v>59</v>
      </c>
      <c r="F25" s="108" t="s">
        <v>205</v>
      </c>
    </row>
    <row r="26" spans="1:7" ht="19.7" customHeight="1" x14ac:dyDescent="0.3">
      <c r="A26" s="30">
        <f t="shared" si="0"/>
        <v>18</v>
      </c>
      <c r="B26" s="108" t="s">
        <v>202</v>
      </c>
      <c r="C26" s="109" t="s">
        <v>83</v>
      </c>
      <c r="D26" s="140"/>
      <c r="E26" s="109" t="s">
        <v>196</v>
      </c>
      <c r="F26" s="110" t="s">
        <v>206</v>
      </c>
    </row>
    <row r="27" spans="1:7" ht="19.7" customHeight="1" x14ac:dyDescent="0.3">
      <c r="A27" s="30">
        <f t="shared" si="0"/>
        <v>19</v>
      </c>
      <c r="B27" s="108" t="s">
        <v>199</v>
      </c>
      <c r="C27" s="109" t="s">
        <v>83</v>
      </c>
      <c r="D27" s="140"/>
      <c r="E27" s="109" t="s">
        <v>59</v>
      </c>
      <c r="F27" s="108" t="s">
        <v>205</v>
      </c>
    </row>
    <row r="28" spans="1:7" ht="19.7" customHeight="1" x14ac:dyDescent="0.3">
      <c r="A28" s="30">
        <f t="shared" si="0"/>
        <v>20</v>
      </c>
      <c r="B28" s="108" t="s">
        <v>203</v>
      </c>
      <c r="C28" s="109" t="s">
        <v>83</v>
      </c>
      <c r="D28" s="140"/>
      <c r="E28" s="109" t="s">
        <v>196</v>
      </c>
      <c r="F28" s="110" t="s">
        <v>206</v>
      </c>
    </row>
    <row r="29" spans="1:7" ht="19.7" customHeight="1" x14ac:dyDescent="0.3">
      <c r="A29" s="30">
        <f t="shared" si="0"/>
        <v>21</v>
      </c>
      <c r="B29" s="108" t="s">
        <v>200</v>
      </c>
      <c r="C29" s="109" t="s">
        <v>83</v>
      </c>
      <c r="D29" s="140"/>
      <c r="E29" s="109" t="s">
        <v>59</v>
      </c>
      <c r="F29" s="108" t="s">
        <v>205</v>
      </c>
    </row>
    <row r="30" spans="1:7" ht="19.7" customHeight="1" x14ac:dyDescent="0.3">
      <c r="A30" s="30">
        <f t="shared" si="0"/>
        <v>22</v>
      </c>
      <c r="B30" s="108" t="s">
        <v>204</v>
      </c>
      <c r="C30" s="109" t="s">
        <v>83</v>
      </c>
      <c r="D30" s="140"/>
      <c r="E30" s="109" t="s">
        <v>196</v>
      </c>
      <c r="F30" s="110" t="s">
        <v>206</v>
      </c>
    </row>
    <row r="31" spans="1:7" ht="19.7" customHeight="1" x14ac:dyDescent="0.3">
      <c r="A31" s="30">
        <f t="shared" si="0"/>
        <v>23</v>
      </c>
      <c r="B31" s="127" t="s">
        <v>242</v>
      </c>
      <c r="C31" s="212" t="s">
        <v>60</v>
      </c>
      <c r="D31" s="140"/>
      <c r="E31" s="34"/>
      <c r="F31" s="31"/>
    </row>
    <row r="32" spans="1:7" ht="19.7" customHeight="1" x14ac:dyDescent="0.3">
      <c r="A32" s="30">
        <f t="shared" si="0"/>
        <v>24</v>
      </c>
      <c r="B32" s="127" t="s">
        <v>135</v>
      </c>
      <c r="C32" s="213"/>
      <c r="D32" s="140"/>
      <c r="E32" s="34"/>
      <c r="F32" s="52"/>
    </row>
    <row r="33" spans="1:6" ht="19.7" customHeight="1" x14ac:dyDescent="0.3">
      <c r="A33" s="30">
        <f t="shared" si="0"/>
        <v>25</v>
      </c>
      <c r="B33" s="127" t="s">
        <v>134</v>
      </c>
      <c r="C33" s="213"/>
      <c r="D33" s="140"/>
      <c r="E33" s="34"/>
      <c r="F33" s="31"/>
    </row>
    <row r="34" spans="1:6" ht="19.7" customHeight="1" x14ac:dyDescent="0.3">
      <c r="A34" s="30">
        <f t="shared" si="0"/>
        <v>26</v>
      </c>
      <c r="B34" s="127" t="s">
        <v>180</v>
      </c>
      <c r="C34" s="214"/>
      <c r="D34" s="140"/>
      <c r="E34" s="34"/>
      <c r="F34" s="127"/>
    </row>
    <row r="35" spans="1:6" ht="19.7" customHeight="1" x14ac:dyDescent="0.3"/>
    <row r="36" spans="1:6" ht="19.7" customHeight="1" x14ac:dyDescent="0.3">
      <c r="A36" s="126"/>
      <c r="B36" s="126"/>
      <c r="C36" s="126"/>
      <c r="E36" s="82"/>
      <c r="F36" s="126"/>
    </row>
    <row r="37" spans="1:6" ht="19.7" customHeight="1" x14ac:dyDescent="0.3">
      <c r="A37" s="119"/>
      <c r="B37" s="119"/>
      <c r="C37" s="119"/>
      <c r="D37" s="82"/>
      <c r="E37" s="119"/>
    </row>
    <row r="38" spans="1:6" ht="19.7" customHeight="1" x14ac:dyDescent="0.3">
      <c r="A38" s="137"/>
      <c r="B38" s="137"/>
      <c r="C38" s="137"/>
      <c r="D38" s="82"/>
      <c r="E38" s="137"/>
    </row>
    <row r="39" spans="1:6" ht="19.7" customHeight="1" x14ac:dyDescent="0.3">
      <c r="A39" s="137"/>
      <c r="B39" s="210" t="s">
        <v>350</v>
      </c>
      <c r="C39" s="210"/>
      <c r="D39" s="210"/>
      <c r="E39" s="210"/>
      <c r="F39" s="210"/>
    </row>
    <row r="40" spans="1:6" ht="19.7" customHeight="1" thickBot="1" x14ac:dyDescent="0.35">
      <c r="A40" s="137"/>
      <c r="B40" s="137"/>
      <c r="C40" s="137"/>
      <c r="D40" s="82"/>
      <c r="E40" s="137"/>
    </row>
    <row r="41" spans="1:6" ht="17.25" thickBot="1" x14ac:dyDescent="0.35">
      <c r="A41" s="25" t="s">
        <v>37</v>
      </c>
      <c r="B41" s="26" t="s">
        <v>38</v>
      </c>
      <c r="C41" s="27" t="s">
        <v>39</v>
      </c>
      <c r="D41" s="27" t="s">
        <v>76</v>
      </c>
      <c r="E41" s="27" t="s">
        <v>2</v>
      </c>
      <c r="F41" s="27" t="s">
        <v>40</v>
      </c>
    </row>
    <row r="42" spans="1:6" ht="17.25" thickTop="1" x14ac:dyDescent="0.3">
      <c r="A42" s="30">
        <v>50</v>
      </c>
      <c r="B42" s="124" t="s">
        <v>334</v>
      </c>
      <c r="C42" s="124" t="s">
        <v>41</v>
      </c>
      <c r="D42" s="148"/>
      <c r="E42" s="124" t="s">
        <v>5</v>
      </c>
      <c r="F42" s="215" t="s">
        <v>342</v>
      </c>
    </row>
    <row r="43" spans="1:6" x14ac:dyDescent="0.3">
      <c r="A43" s="30">
        <f t="shared" ref="A43:A67" si="1">A42+1</f>
        <v>51</v>
      </c>
      <c r="B43" s="123" t="s">
        <v>335</v>
      </c>
      <c r="C43" s="123" t="s">
        <v>41</v>
      </c>
      <c r="D43" s="140"/>
      <c r="E43" s="123" t="s">
        <v>5</v>
      </c>
      <c r="F43" s="213"/>
    </row>
    <row r="44" spans="1:6" x14ac:dyDescent="0.3">
      <c r="A44" s="30">
        <f t="shared" si="1"/>
        <v>52</v>
      </c>
      <c r="B44" s="123" t="s">
        <v>336</v>
      </c>
      <c r="C44" s="123" t="s">
        <v>41</v>
      </c>
      <c r="D44" s="140"/>
      <c r="E44" s="123" t="s">
        <v>5</v>
      </c>
      <c r="F44" s="214"/>
    </row>
    <row r="45" spans="1:6" ht="16.5" customHeight="1" x14ac:dyDescent="0.3">
      <c r="A45" s="30">
        <f t="shared" si="1"/>
        <v>53</v>
      </c>
      <c r="B45" s="123" t="s">
        <v>337</v>
      </c>
      <c r="C45" s="123" t="s">
        <v>41</v>
      </c>
      <c r="D45" s="140"/>
      <c r="E45" s="123" t="s">
        <v>241</v>
      </c>
      <c r="F45" s="212" t="s">
        <v>341</v>
      </c>
    </row>
    <row r="46" spans="1:6" x14ac:dyDescent="0.3">
      <c r="A46" s="30">
        <f t="shared" si="1"/>
        <v>54</v>
      </c>
      <c r="B46" s="123" t="s">
        <v>338</v>
      </c>
      <c r="C46" s="123" t="s">
        <v>41</v>
      </c>
      <c r="D46" s="140"/>
      <c r="E46" s="123" t="s">
        <v>241</v>
      </c>
      <c r="F46" s="213"/>
    </row>
    <row r="47" spans="1:6" x14ac:dyDescent="0.3">
      <c r="A47" s="30">
        <f t="shared" si="1"/>
        <v>55</v>
      </c>
      <c r="B47" s="123" t="s">
        <v>339</v>
      </c>
      <c r="C47" s="123" t="s">
        <v>41</v>
      </c>
      <c r="D47" s="140"/>
      <c r="E47" s="123" t="s">
        <v>241</v>
      </c>
      <c r="F47" s="214"/>
    </row>
    <row r="48" spans="1:6" x14ac:dyDescent="0.3">
      <c r="A48" s="30">
        <f t="shared" si="1"/>
        <v>56</v>
      </c>
      <c r="B48" s="123" t="s">
        <v>54</v>
      </c>
      <c r="C48" s="123" t="s">
        <v>41</v>
      </c>
      <c r="D48" s="140"/>
      <c r="E48" s="123" t="s">
        <v>42</v>
      </c>
      <c r="F48" s="123" t="s">
        <v>340</v>
      </c>
    </row>
    <row r="49" spans="1:6" ht="28.5" customHeight="1" x14ac:dyDescent="0.3">
      <c r="A49" s="30">
        <f t="shared" si="1"/>
        <v>57</v>
      </c>
      <c r="B49" s="127" t="s">
        <v>243</v>
      </c>
      <c r="C49" s="216" t="s">
        <v>60</v>
      </c>
      <c r="D49" s="217"/>
      <c r="E49" s="218"/>
      <c r="F49" s="31" t="s">
        <v>297</v>
      </c>
    </row>
    <row r="50" spans="1:6" x14ac:dyDescent="0.3">
      <c r="A50" s="30">
        <f t="shared" si="1"/>
        <v>58</v>
      </c>
      <c r="B50" s="123"/>
      <c r="C50" s="123"/>
      <c r="D50" s="140"/>
      <c r="E50" s="123"/>
      <c r="F50" s="123"/>
    </row>
    <row r="51" spans="1:6" x14ac:dyDescent="0.3">
      <c r="A51" s="30">
        <f t="shared" si="1"/>
        <v>59</v>
      </c>
      <c r="B51" s="123"/>
      <c r="C51" s="123"/>
      <c r="D51" s="140"/>
      <c r="E51" s="123"/>
      <c r="F51" s="123"/>
    </row>
    <row r="52" spans="1:6" x14ac:dyDescent="0.3">
      <c r="A52" s="30">
        <f t="shared" si="1"/>
        <v>60</v>
      </c>
      <c r="B52" s="123"/>
      <c r="C52" s="123"/>
      <c r="D52" s="140"/>
      <c r="E52" s="32"/>
      <c r="F52" s="123"/>
    </row>
    <row r="53" spans="1:6" x14ac:dyDescent="0.3">
      <c r="A53" s="30">
        <f t="shared" si="1"/>
        <v>61</v>
      </c>
      <c r="B53" s="127"/>
      <c r="C53" s="127"/>
      <c r="D53" s="141"/>
      <c r="E53" s="127"/>
      <c r="F53" s="127"/>
    </row>
    <row r="54" spans="1:6" x14ac:dyDescent="0.3">
      <c r="A54" s="30">
        <f t="shared" si="1"/>
        <v>62</v>
      </c>
      <c r="B54" s="123"/>
      <c r="C54" s="123"/>
      <c r="D54" s="140"/>
      <c r="E54" s="123"/>
      <c r="F54" s="123"/>
    </row>
    <row r="55" spans="1:6" x14ac:dyDescent="0.3">
      <c r="A55" s="30">
        <f t="shared" si="1"/>
        <v>63</v>
      </c>
      <c r="B55" s="123"/>
      <c r="C55" s="123"/>
      <c r="D55" s="140"/>
      <c r="E55" s="123"/>
      <c r="F55" s="123"/>
    </row>
    <row r="56" spans="1:6" x14ac:dyDescent="0.3">
      <c r="A56" s="30">
        <f t="shared" si="1"/>
        <v>64</v>
      </c>
      <c r="B56" s="123"/>
      <c r="C56" s="123"/>
      <c r="D56" s="140"/>
      <c r="E56" s="123"/>
      <c r="F56" s="123"/>
    </row>
    <row r="57" spans="1:6" x14ac:dyDescent="0.3">
      <c r="A57" s="30">
        <f t="shared" si="1"/>
        <v>65</v>
      </c>
      <c r="B57" s="123"/>
      <c r="C57" s="125"/>
      <c r="D57" s="140"/>
      <c r="E57" s="125"/>
      <c r="F57" s="123"/>
    </row>
    <row r="58" spans="1:6" x14ac:dyDescent="0.3">
      <c r="A58" s="30">
        <f t="shared" si="1"/>
        <v>66</v>
      </c>
      <c r="B58" s="123"/>
      <c r="C58" s="125"/>
      <c r="D58" s="140"/>
      <c r="E58" s="125"/>
      <c r="F58" s="123"/>
    </row>
    <row r="59" spans="1:6" x14ac:dyDescent="0.3">
      <c r="A59" s="30">
        <f t="shared" si="1"/>
        <v>67</v>
      </c>
      <c r="B59" s="123"/>
      <c r="C59" s="125"/>
      <c r="D59" s="140"/>
      <c r="E59" s="125"/>
      <c r="F59" s="123"/>
    </row>
    <row r="60" spans="1:6" x14ac:dyDescent="0.3">
      <c r="A60" s="30">
        <f t="shared" si="1"/>
        <v>68</v>
      </c>
      <c r="B60" s="123"/>
      <c r="C60" s="125"/>
      <c r="D60" s="140"/>
      <c r="E60" s="125"/>
      <c r="F60" s="123"/>
    </row>
    <row r="61" spans="1:6" x14ac:dyDescent="0.3">
      <c r="A61" s="30">
        <f t="shared" si="1"/>
        <v>69</v>
      </c>
      <c r="B61" s="123"/>
      <c r="C61" s="125"/>
      <c r="D61" s="140"/>
      <c r="E61" s="125"/>
      <c r="F61" s="123"/>
    </row>
    <row r="62" spans="1:6" x14ac:dyDescent="0.3">
      <c r="A62" s="30">
        <f t="shared" si="1"/>
        <v>70</v>
      </c>
      <c r="B62" s="123"/>
      <c r="C62" s="125"/>
      <c r="D62" s="140"/>
      <c r="E62" s="125"/>
      <c r="F62" s="123"/>
    </row>
    <row r="63" spans="1:6" x14ac:dyDescent="0.3">
      <c r="A63" s="30">
        <f t="shared" si="1"/>
        <v>71</v>
      </c>
      <c r="B63" s="123"/>
      <c r="C63" s="125"/>
      <c r="D63" s="140"/>
      <c r="E63" s="125"/>
      <c r="F63" s="123"/>
    </row>
    <row r="64" spans="1:6" x14ac:dyDescent="0.3">
      <c r="A64" s="30">
        <f t="shared" si="1"/>
        <v>72</v>
      </c>
      <c r="B64" s="123"/>
      <c r="C64" s="125"/>
      <c r="D64" s="140"/>
      <c r="E64" s="125"/>
      <c r="F64" s="123"/>
    </row>
    <row r="65" spans="1:6" x14ac:dyDescent="0.3">
      <c r="A65" s="30">
        <f t="shared" si="1"/>
        <v>73</v>
      </c>
      <c r="B65" s="123"/>
      <c r="C65" s="142"/>
      <c r="D65" s="140"/>
      <c r="E65" s="34"/>
      <c r="F65" s="123"/>
    </row>
    <row r="66" spans="1:6" x14ac:dyDescent="0.3">
      <c r="A66" s="30">
        <f t="shared" si="1"/>
        <v>74</v>
      </c>
      <c r="B66" s="123"/>
      <c r="C66" s="142"/>
      <c r="D66" s="140"/>
      <c r="E66" s="34"/>
      <c r="F66" s="123"/>
    </row>
    <row r="67" spans="1:6" x14ac:dyDescent="0.3">
      <c r="A67" s="30">
        <f t="shared" si="1"/>
        <v>75</v>
      </c>
      <c r="B67" s="123"/>
      <c r="C67" s="142"/>
      <c r="D67" s="140"/>
      <c r="E67" s="34"/>
      <c r="F67" s="123"/>
    </row>
    <row r="68" spans="1:6" x14ac:dyDescent="0.3">
      <c r="A68" s="30">
        <f>A67+1</f>
        <v>76</v>
      </c>
      <c r="B68" s="123"/>
      <c r="C68" s="142"/>
      <c r="D68" s="140"/>
      <c r="E68" s="34"/>
      <c r="F68" s="123"/>
    </row>
    <row r="69" spans="1:6" x14ac:dyDescent="0.3">
      <c r="A69" s="153"/>
      <c r="B69" s="153"/>
      <c r="C69" s="155"/>
      <c r="D69" s="156"/>
      <c r="E69" s="82"/>
      <c r="F69" s="153"/>
    </row>
    <row r="70" spans="1:6" x14ac:dyDescent="0.3">
      <c r="A70" s="153"/>
      <c r="B70" s="153"/>
      <c r="C70" s="155"/>
      <c r="D70" s="156"/>
      <c r="E70" s="82"/>
      <c r="F70" s="153"/>
    </row>
    <row r="71" spans="1:6" x14ac:dyDescent="0.3">
      <c r="A71" s="153"/>
      <c r="B71" s="153"/>
      <c r="C71" s="155"/>
      <c r="D71" s="156"/>
      <c r="E71" s="82"/>
      <c r="F71" s="153"/>
    </row>
    <row r="72" spans="1:6" x14ac:dyDescent="0.3">
      <c r="A72" s="153"/>
      <c r="B72" s="153"/>
      <c r="C72" s="155"/>
      <c r="D72" s="156"/>
      <c r="E72" s="82"/>
      <c r="F72" s="153"/>
    </row>
    <row r="73" spans="1:6" x14ac:dyDescent="0.3">
      <c r="A73" s="153"/>
      <c r="B73" s="153"/>
      <c r="C73" s="155"/>
      <c r="D73" s="156"/>
      <c r="E73" s="82"/>
      <c r="F73" s="153"/>
    </row>
    <row r="74" spans="1:6" x14ac:dyDescent="0.3">
      <c r="A74" s="153"/>
      <c r="B74" s="153"/>
      <c r="C74" s="155"/>
      <c r="D74" s="156"/>
      <c r="E74" s="82"/>
      <c r="F74" s="153"/>
    </row>
    <row r="75" spans="1:6" x14ac:dyDescent="0.3">
      <c r="A75" s="153"/>
      <c r="B75" s="153"/>
      <c r="C75" s="155"/>
      <c r="D75" s="156"/>
      <c r="E75" s="82"/>
      <c r="F75" s="153"/>
    </row>
    <row r="76" spans="1:6" x14ac:dyDescent="0.3">
      <c r="A76" s="153"/>
      <c r="B76" s="153"/>
      <c r="C76" s="155"/>
      <c r="D76" s="156"/>
      <c r="E76" s="82"/>
      <c r="F76" s="153"/>
    </row>
    <row r="77" spans="1:6" x14ac:dyDescent="0.3">
      <c r="A77" s="153"/>
      <c r="B77" s="153"/>
      <c r="C77" s="155"/>
      <c r="D77" s="156"/>
      <c r="E77" s="82"/>
      <c r="F77" s="153"/>
    </row>
    <row r="78" spans="1:6" x14ac:dyDescent="0.3">
      <c r="A78" s="153"/>
      <c r="B78" s="153"/>
      <c r="C78" s="155"/>
      <c r="D78" s="156"/>
      <c r="E78" s="82"/>
      <c r="F78" s="153"/>
    </row>
    <row r="79" spans="1:6" ht="17.25" thickBot="1" x14ac:dyDescent="0.35">
      <c r="A79" s="153"/>
      <c r="B79" s="153"/>
      <c r="C79" s="155"/>
      <c r="D79" s="156"/>
      <c r="E79" s="82"/>
      <c r="F79" s="153"/>
    </row>
    <row r="80" spans="1:6" ht="17.25" thickTop="1" x14ac:dyDescent="0.3">
      <c r="A80" s="150"/>
      <c r="B80" s="149"/>
      <c r="C80" s="150"/>
      <c r="D80" s="150"/>
      <c r="E80" s="150"/>
      <c r="F80" s="150"/>
    </row>
    <row r="81" spans="1:6" ht="17.25" x14ac:dyDescent="0.3">
      <c r="A81" s="151"/>
      <c r="B81" s="210" t="s">
        <v>313</v>
      </c>
      <c r="C81" s="210"/>
      <c r="D81" s="151"/>
      <c r="E81" s="152"/>
    </row>
    <row r="82" spans="1:6" ht="17.25" thickBot="1" x14ac:dyDescent="0.35">
      <c r="A82" s="151"/>
      <c r="B82" s="151"/>
      <c r="C82" s="152"/>
      <c r="D82" s="151"/>
      <c r="E82" s="152"/>
    </row>
    <row r="83" spans="1:6" ht="17.25" thickBot="1" x14ac:dyDescent="0.35">
      <c r="A83" s="25" t="s">
        <v>37</v>
      </c>
      <c r="B83" s="26" t="s">
        <v>309</v>
      </c>
      <c r="C83" s="27" t="s">
        <v>39</v>
      </c>
      <c r="D83" s="27" t="s">
        <v>76</v>
      </c>
      <c r="E83" s="27" t="s">
        <v>2</v>
      </c>
      <c r="F83" s="27" t="s">
        <v>40</v>
      </c>
    </row>
    <row r="84" spans="1:6" ht="17.25" thickTop="1" x14ac:dyDescent="0.3"/>
    <row r="85" spans="1:6" x14ac:dyDescent="0.3">
      <c r="A85" s="154" t="s">
        <v>310</v>
      </c>
      <c r="B85" t="s">
        <v>311</v>
      </c>
    </row>
    <row r="86" spans="1:6" x14ac:dyDescent="0.3">
      <c r="A86" s="154" t="s">
        <v>310</v>
      </c>
      <c r="B86" t="s">
        <v>312</v>
      </c>
    </row>
  </sheetData>
  <mergeCells count="10">
    <mergeCell ref="B81:C81"/>
    <mergeCell ref="B2:F2"/>
    <mergeCell ref="C31:C34"/>
    <mergeCell ref="B5:D5"/>
    <mergeCell ref="F8:F10"/>
    <mergeCell ref="F11:F13"/>
    <mergeCell ref="C49:E49"/>
    <mergeCell ref="F42:F44"/>
    <mergeCell ref="F45:F47"/>
    <mergeCell ref="B39:F39"/>
  </mergeCells>
  <phoneticPr fontId="6" type="noConversion"/>
  <conditionalFormatting sqref="B8:B10">
    <cfRule type="duplicateValues" dxfId="0" priority="1"/>
  </conditionalFormatting>
  <pageMargins left="0.7" right="0.7" top="0.75" bottom="0.75" header="0.3" footer="0.3"/>
  <pageSetup paperSize="9" scale="76" orientation="portrait" r:id="rId1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zoomScaleSheetLayoutView="120" workbookViewId="0">
      <selection activeCell="L95" sqref="L95"/>
    </sheetView>
  </sheetViews>
  <sheetFormatPr defaultColWidth="9" defaultRowHeight="16.5" x14ac:dyDescent="0.3"/>
  <cols>
    <col min="1" max="2" width="3.5" style="4" customWidth="1"/>
    <col min="3" max="3" width="6.25" style="4" customWidth="1"/>
    <col min="4" max="6" width="5.375" style="4" customWidth="1"/>
    <col min="7" max="7" width="9" style="4"/>
    <col min="8" max="11" width="10.5" style="4" customWidth="1"/>
    <col min="12" max="12" width="61.25" style="4" customWidth="1"/>
    <col min="13" max="16384" width="9" style="4"/>
  </cols>
  <sheetData>
    <row r="1" spans="1:11" s="54" customFormat="1" ht="17.100000000000001" customHeight="1" thickTop="1" x14ac:dyDescent="0.15">
      <c r="A1" s="20"/>
      <c r="B1" s="230"/>
      <c r="C1" s="230"/>
      <c r="D1" s="230"/>
      <c r="E1" s="230"/>
      <c r="F1" s="231"/>
      <c r="G1" s="231"/>
      <c r="H1" s="231"/>
      <c r="I1" s="20"/>
      <c r="J1" s="81"/>
      <c r="K1" s="53"/>
    </row>
    <row r="2" spans="1:11" s="54" customFormat="1" ht="17.100000000000001" customHeight="1" x14ac:dyDescent="0.15">
      <c r="A2" s="22"/>
      <c r="B2" s="272" t="s">
        <v>144</v>
      </c>
      <c r="C2" s="272"/>
      <c r="D2" s="272"/>
      <c r="E2" s="272"/>
      <c r="F2" s="272"/>
      <c r="G2" s="272"/>
      <c r="H2" s="272"/>
      <c r="I2" s="22"/>
      <c r="J2" s="288"/>
      <c r="K2" s="288"/>
    </row>
    <row r="3" spans="1:11" s="54" customFormat="1" ht="17.100000000000001" customHeight="1" x14ac:dyDescent="0.15">
      <c r="A3" s="22"/>
      <c r="B3" s="272"/>
      <c r="C3" s="272"/>
      <c r="D3" s="272"/>
      <c r="E3" s="272"/>
      <c r="F3" s="272"/>
      <c r="G3" s="272"/>
      <c r="H3" s="272"/>
      <c r="I3" s="22"/>
      <c r="J3" s="288"/>
      <c r="K3" s="288"/>
    </row>
    <row r="4" spans="1:11" s="54" customFormat="1" ht="17.100000000000001" customHeight="1" x14ac:dyDescent="0.15">
      <c r="A4" s="73"/>
      <c r="B4" s="71"/>
      <c r="C4" s="71"/>
      <c r="D4" s="71"/>
      <c r="E4" s="71"/>
      <c r="F4" s="71"/>
      <c r="G4" s="71"/>
      <c r="H4" s="71"/>
      <c r="I4" s="73"/>
      <c r="J4" s="72"/>
      <c r="K4" s="72"/>
    </row>
    <row r="5" spans="1:11" s="54" customFormat="1" ht="17.100000000000001" customHeight="1" x14ac:dyDescent="0.15">
      <c r="A5" s="73"/>
      <c r="B5" s="210" t="s">
        <v>141</v>
      </c>
      <c r="C5" s="210"/>
      <c r="D5" s="210"/>
      <c r="E5" s="210"/>
      <c r="F5" s="210"/>
      <c r="G5" s="210"/>
      <c r="H5" s="210"/>
      <c r="I5" s="73"/>
      <c r="J5" s="72"/>
      <c r="K5" s="72"/>
    </row>
    <row r="6" spans="1:11" s="54" customFormat="1" ht="17.100000000000001" customHeight="1" thickBot="1" x14ac:dyDescent="0.2">
      <c r="A6" s="22"/>
      <c r="B6" s="273"/>
      <c r="C6" s="273"/>
      <c r="D6" s="273"/>
      <c r="E6" s="273"/>
      <c r="F6" s="288"/>
      <c r="G6" s="288"/>
      <c r="H6" s="288"/>
      <c r="I6" s="22"/>
      <c r="J6" s="88"/>
      <c r="K6" s="55"/>
    </row>
    <row r="7" spans="1:11" s="54" customFormat="1" ht="17.100000000000001" customHeight="1" thickBot="1" x14ac:dyDescent="0.2">
      <c r="A7" s="293" t="s">
        <v>248</v>
      </c>
      <c r="B7" s="294"/>
      <c r="C7" s="130" t="s">
        <v>249</v>
      </c>
      <c r="D7" s="295" t="s">
        <v>250</v>
      </c>
      <c r="E7" s="295"/>
      <c r="F7" s="295"/>
      <c r="G7" s="131" t="s">
        <v>251</v>
      </c>
      <c r="H7" s="296" t="s">
        <v>252</v>
      </c>
      <c r="I7" s="296"/>
      <c r="J7" s="247" t="s">
        <v>253</v>
      </c>
      <c r="K7" s="248"/>
    </row>
    <row r="8" spans="1:11" s="54" customFormat="1" ht="17.100000000000001" customHeight="1" thickTop="1" x14ac:dyDescent="0.15">
      <c r="A8" s="282" t="s">
        <v>242</v>
      </c>
      <c r="B8" s="283"/>
      <c r="C8" s="133">
        <v>0</v>
      </c>
      <c r="D8" s="289" t="s">
        <v>323</v>
      </c>
      <c r="E8" s="290"/>
      <c r="F8" s="290"/>
      <c r="G8" s="129" t="s">
        <v>139</v>
      </c>
      <c r="H8" s="291" t="s">
        <v>254</v>
      </c>
      <c r="I8" s="292"/>
      <c r="J8" s="274" t="s">
        <v>255</v>
      </c>
      <c r="K8" s="275"/>
    </row>
    <row r="9" spans="1:11" s="54" customFormat="1" ht="17.100000000000001" customHeight="1" x14ac:dyDescent="0.15">
      <c r="A9" s="238"/>
      <c r="B9" s="239"/>
      <c r="C9" s="134">
        <f>C8+1</f>
        <v>1</v>
      </c>
      <c r="D9" s="243" t="s">
        <v>324</v>
      </c>
      <c r="E9" s="243"/>
      <c r="F9" s="243"/>
      <c r="G9" s="132" t="s">
        <v>139</v>
      </c>
      <c r="H9" s="277"/>
      <c r="I9" s="277"/>
      <c r="J9" s="251"/>
      <c r="K9" s="252"/>
    </row>
    <row r="10" spans="1:11" s="54" customFormat="1" ht="17.100000000000001" customHeight="1" x14ac:dyDescent="0.15">
      <c r="A10" s="238"/>
      <c r="B10" s="239"/>
      <c r="C10" s="134">
        <f>C9+1</f>
        <v>2</v>
      </c>
      <c r="D10" s="243" t="s">
        <v>325</v>
      </c>
      <c r="E10" s="243"/>
      <c r="F10" s="243"/>
      <c r="G10" s="132" t="s">
        <v>139</v>
      </c>
      <c r="H10" s="277"/>
      <c r="I10" s="277"/>
      <c r="J10" s="253"/>
      <c r="K10" s="254"/>
    </row>
    <row r="11" spans="1:11" s="54" customFormat="1" ht="17.100000000000001" customHeight="1" x14ac:dyDescent="0.15">
      <c r="A11" s="238"/>
      <c r="B11" s="239"/>
      <c r="C11" s="134">
        <f>C10+1</f>
        <v>3</v>
      </c>
      <c r="D11" s="243" t="s">
        <v>326</v>
      </c>
      <c r="E11" s="243"/>
      <c r="F11" s="243"/>
      <c r="G11" s="132" t="s">
        <v>139</v>
      </c>
      <c r="H11" s="276" t="s">
        <v>257</v>
      </c>
      <c r="I11" s="277"/>
      <c r="J11" s="249" t="s">
        <v>149</v>
      </c>
      <c r="K11" s="250"/>
    </row>
    <row r="12" spans="1:11" s="54" customFormat="1" ht="17.100000000000001" customHeight="1" x14ac:dyDescent="0.15">
      <c r="A12" s="238"/>
      <c r="B12" s="239"/>
      <c r="C12" s="134">
        <f>C11+1</f>
        <v>4</v>
      </c>
      <c r="D12" s="243" t="s">
        <v>327</v>
      </c>
      <c r="E12" s="243"/>
      <c r="F12" s="243"/>
      <c r="G12" s="132" t="s">
        <v>139</v>
      </c>
      <c r="H12" s="277"/>
      <c r="I12" s="277"/>
      <c r="J12" s="251"/>
      <c r="K12" s="252"/>
    </row>
    <row r="13" spans="1:11" s="54" customFormat="1" ht="17.100000000000001" customHeight="1" x14ac:dyDescent="0.15">
      <c r="A13" s="238"/>
      <c r="B13" s="239"/>
      <c r="C13" s="134">
        <f>C12+1</f>
        <v>5</v>
      </c>
      <c r="D13" s="243" t="s">
        <v>328</v>
      </c>
      <c r="E13" s="243"/>
      <c r="F13" s="243"/>
      <c r="G13" s="132" t="s">
        <v>139</v>
      </c>
      <c r="H13" s="277"/>
      <c r="I13" s="277"/>
      <c r="J13" s="253"/>
      <c r="K13" s="254"/>
    </row>
    <row r="14" spans="1:11" s="54" customFormat="1" ht="14.25" customHeight="1" x14ac:dyDescent="0.15">
      <c r="A14" s="238"/>
      <c r="B14" s="239"/>
      <c r="C14" s="134">
        <f t="shared" ref="C14:C22" si="0">C13+1</f>
        <v>6</v>
      </c>
      <c r="D14" s="243" t="s">
        <v>329</v>
      </c>
      <c r="E14" s="243"/>
      <c r="F14" s="243"/>
      <c r="G14" s="132" t="s">
        <v>139</v>
      </c>
      <c r="H14" s="278" t="s">
        <v>259</v>
      </c>
      <c r="I14" s="279"/>
      <c r="J14" s="227" t="s">
        <v>260</v>
      </c>
      <c r="K14" s="228"/>
    </row>
    <row r="15" spans="1:11" s="54" customFormat="1" ht="14.25" customHeight="1" x14ac:dyDescent="0.15">
      <c r="A15" s="238"/>
      <c r="B15" s="239"/>
      <c r="C15" s="134">
        <f t="shared" si="0"/>
        <v>7</v>
      </c>
      <c r="D15" s="243" t="s">
        <v>330</v>
      </c>
      <c r="E15" s="243"/>
      <c r="F15" s="243"/>
      <c r="G15" s="132" t="s">
        <v>139</v>
      </c>
      <c r="H15" s="280"/>
      <c r="I15" s="281"/>
      <c r="J15" s="227" t="s">
        <v>88</v>
      </c>
      <c r="K15" s="228"/>
    </row>
    <row r="16" spans="1:11" s="54" customFormat="1" ht="33" customHeight="1" x14ac:dyDescent="0.15">
      <c r="A16" s="238"/>
      <c r="B16" s="239"/>
      <c r="C16" s="134">
        <f t="shared" si="0"/>
        <v>8</v>
      </c>
      <c r="D16" s="265" t="s">
        <v>268</v>
      </c>
      <c r="E16" s="265"/>
      <c r="F16" s="265"/>
      <c r="G16" s="132" t="s">
        <v>139</v>
      </c>
      <c r="H16" s="276" t="s">
        <v>156</v>
      </c>
      <c r="I16" s="277"/>
      <c r="J16" s="249" t="s">
        <v>149</v>
      </c>
      <c r="K16" s="250"/>
    </row>
    <row r="17" spans="1:11" s="54" customFormat="1" ht="17.100000000000001" customHeight="1" x14ac:dyDescent="0.15">
      <c r="A17" s="238"/>
      <c r="B17" s="239"/>
      <c r="C17" s="134">
        <f t="shared" si="0"/>
        <v>9</v>
      </c>
      <c r="D17" s="265" t="s">
        <v>271</v>
      </c>
      <c r="E17" s="265"/>
      <c r="F17" s="265"/>
      <c r="G17" s="132" t="s">
        <v>139</v>
      </c>
      <c r="H17" s="277"/>
      <c r="I17" s="277"/>
      <c r="J17" s="251"/>
      <c r="K17" s="252"/>
    </row>
    <row r="18" spans="1:11" s="54" customFormat="1" ht="17.100000000000001" customHeight="1" x14ac:dyDescent="0.15">
      <c r="A18" s="238"/>
      <c r="B18" s="239"/>
      <c r="C18" s="134">
        <f t="shared" si="0"/>
        <v>10</v>
      </c>
      <c r="D18" s="265" t="s">
        <v>272</v>
      </c>
      <c r="E18" s="265"/>
      <c r="F18" s="265"/>
      <c r="G18" s="132" t="s">
        <v>139</v>
      </c>
      <c r="H18" s="277"/>
      <c r="I18" s="277"/>
      <c r="J18" s="253"/>
      <c r="K18" s="254"/>
    </row>
    <row r="19" spans="1:11" s="54" customFormat="1" ht="29.25" customHeight="1" x14ac:dyDescent="0.15">
      <c r="A19" s="238"/>
      <c r="B19" s="239"/>
      <c r="C19" s="134">
        <f t="shared" si="0"/>
        <v>11</v>
      </c>
      <c r="D19" s="243" t="s">
        <v>90</v>
      </c>
      <c r="E19" s="243"/>
      <c r="F19" s="243"/>
      <c r="G19" s="132" t="s">
        <v>139</v>
      </c>
      <c r="H19" s="304" t="s">
        <v>283</v>
      </c>
      <c r="I19" s="242"/>
      <c r="J19" s="255" t="s">
        <v>264</v>
      </c>
      <c r="K19" s="256"/>
    </row>
    <row r="20" spans="1:11" s="54" customFormat="1" ht="14.25" x14ac:dyDescent="0.15">
      <c r="A20" s="238"/>
      <c r="B20" s="239"/>
      <c r="C20" s="134">
        <f t="shared" si="0"/>
        <v>12</v>
      </c>
      <c r="D20" s="243" t="s">
        <v>91</v>
      </c>
      <c r="E20" s="243"/>
      <c r="F20" s="243"/>
      <c r="G20" s="132" t="s">
        <v>139</v>
      </c>
      <c r="H20" s="227" t="s">
        <v>152</v>
      </c>
      <c r="I20" s="242"/>
      <c r="J20" s="227"/>
      <c r="K20" s="228"/>
    </row>
    <row r="21" spans="1:11" s="54" customFormat="1" ht="17.100000000000001" customHeight="1" x14ac:dyDescent="0.15">
      <c r="A21" s="284"/>
      <c r="B21" s="285"/>
      <c r="C21" s="134">
        <f t="shared" si="0"/>
        <v>13</v>
      </c>
      <c r="D21" s="243" t="s">
        <v>273</v>
      </c>
      <c r="E21" s="243"/>
      <c r="F21" s="243"/>
      <c r="G21" s="132" t="s">
        <v>258</v>
      </c>
      <c r="H21" s="278" t="s">
        <v>274</v>
      </c>
      <c r="I21" s="279"/>
      <c r="J21" s="227" t="s">
        <v>275</v>
      </c>
      <c r="K21" s="228"/>
    </row>
    <row r="22" spans="1:11" s="54" customFormat="1" ht="17.100000000000001" customHeight="1" x14ac:dyDescent="0.15">
      <c r="A22" s="284"/>
      <c r="B22" s="285"/>
      <c r="C22" s="134">
        <f t="shared" si="0"/>
        <v>14</v>
      </c>
      <c r="D22" s="297" t="s">
        <v>276</v>
      </c>
      <c r="E22" s="298"/>
      <c r="F22" s="299"/>
      <c r="G22" s="132" t="s">
        <v>258</v>
      </c>
      <c r="H22" s="253" t="s">
        <v>277</v>
      </c>
      <c r="I22" s="270"/>
      <c r="J22" s="227" t="s">
        <v>278</v>
      </c>
      <c r="K22" s="228"/>
    </row>
    <row r="23" spans="1:11" s="54" customFormat="1" ht="17.100000000000001" customHeight="1" thickBot="1" x14ac:dyDescent="0.2">
      <c r="A23" s="286"/>
      <c r="B23" s="287"/>
      <c r="C23" s="145">
        <f>C22+1</f>
        <v>15</v>
      </c>
      <c r="D23" s="300" t="s">
        <v>279</v>
      </c>
      <c r="E23" s="301"/>
      <c r="F23" s="302"/>
      <c r="G23" s="146" t="s">
        <v>280</v>
      </c>
      <c r="H23" s="225" t="s">
        <v>281</v>
      </c>
      <c r="I23" s="303"/>
      <c r="J23" s="225" t="s">
        <v>282</v>
      </c>
      <c r="K23" s="226"/>
    </row>
    <row r="24" spans="1:11" s="54" customFormat="1" ht="17.100000000000001" customHeight="1" thickTop="1" x14ac:dyDescent="0.15">
      <c r="A24" s="236" t="s">
        <v>346</v>
      </c>
      <c r="B24" s="237"/>
      <c r="C24" s="133">
        <v>0</v>
      </c>
      <c r="D24" s="289" t="s">
        <v>284</v>
      </c>
      <c r="E24" s="290"/>
      <c r="F24" s="290"/>
      <c r="G24" s="129" t="s">
        <v>139</v>
      </c>
      <c r="H24" s="291" t="s">
        <v>254</v>
      </c>
      <c r="I24" s="292"/>
      <c r="J24" s="251" t="s">
        <v>255</v>
      </c>
      <c r="K24" s="252"/>
    </row>
    <row r="25" spans="1:11" s="54" customFormat="1" ht="17.100000000000001" customHeight="1" x14ac:dyDescent="0.15">
      <c r="A25" s="238"/>
      <c r="B25" s="239"/>
      <c r="C25" s="134">
        <f>C24+1</f>
        <v>1</v>
      </c>
      <c r="D25" s="243" t="s">
        <v>285</v>
      </c>
      <c r="E25" s="243"/>
      <c r="F25" s="243"/>
      <c r="G25" s="132" t="s">
        <v>139</v>
      </c>
      <c r="H25" s="277"/>
      <c r="I25" s="277"/>
      <c r="J25" s="251"/>
      <c r="K25" s="252"/>
    </row>
    <row r="26" spans="1:11" s="54" customFormat="1" ht="17.100000000000001" customHeight="1" x14ac:dyDescent="0.15">
      <c r="A26" s="238"/>
      <c r="B26" s="239"/>
      <c r="C26" s="134">
        <f>C25+1</f>
        <v>2</v>
      </c>
      <c r="D26" s="243" t="s">
        <v>286</v>
      </c>
      <c r="E26" s="243"/>
      <c r="F26" s="243"/>
      <c r="G26" s="132" t="s">
        <v>139</v>
      </c>
      <c r="H26" s="277"/>
      <c r="I26" s="277"/>
      <c r="J26" s="253"/>
      <c r="K26" s="254"/>
    </row>
    <row r="27" spans="1:11" s="54" customFormat="1" ht="17.100000000000001" customHeight="1" x14ac:dyDescent="0.15">
      <c r="A27" s="238"/>
      <c r="B27" s="239"/>
      <c r="C27" s="134">
        <f>C26+1</f>
        <v>3</v>
      </c>
      <c r="D27" s="243" t="s">
        <v>287</v>
      </c>
      <c r="E27" s="243"/>
      <c r="F27" s="243"/>
      <c r="G27" s="132" t="s">
        <v>139</v>
      </c>
      <c r="H27" s="276" t="s">
        <v>257</v>
      </c>
      <c r="I27" s="277"/>
      <c r="J27" s="249" t="s">
        <v>149</v>
      </c>
      <c r="K27" s="250"/>
    </row>
    <row r="28" spans="1:11" s="54" customFormat="1" ht="17.100000000000001" customHeight="1" x14ac:dyDescent="0.15">
      <c r="A28" s="238"/>
      <c r="B28" s="239"/>
      <c r="C28" s="134">
        <f>C27+1</f>
        <v>4</v>
      </c>
      <c r="D28" s="243" t="s">
        <v>288</v>
      </c>
      <c r="E28" s="243"/>
      <c r="F28" s="243"/>
      <c r="G28" s="132" t="s">
        <v>256</v>
      </c>
      <c r="H28" s="277"/>
      <c r="I28" s="277"/>
      <c r="J28" s="251"/>
      <c r="K28" s="252"/>
    </row>
    <row r="29" spans="1:11" s="54" customFormat="1" ht="17.100000000000001" customHeight="1" x14ac:dyDescent="0.15">
      <c r="A29" s="238"/>
      <c r="B29" s="239"/>
      <c r="C29" s="134">
        <f>C28+1</f>
        <v>5</v>
      </c>
      <c r="D29" s="243" t="s">
        <v>289</v>
      </c>
      <c r="E29" s="243"/>
      <c r="F29" s="243"/>
      <c r="G29" s="132" t="s">
        <v>256</v>
      </c>
      <c r="H29" s="277"/>
      <c r="I29" s="277"/>
      <c r="J29" s="253"/>
      <c r="K29" s="254"/>
    </row>
    <row r="30" spans="1:11" s="54" customFormat="1" ht="17.100000000000001" customHeight="1" x14ac:dyDescent="0.15">
      <c r="A30" s="238"/>
      <c r="B30" s="239"/>
      <c r="C30" s="134">
        <f t="shared" ref="C30:C37" si="1">C29+1</f>
        <v>6</v>
      </c>
      <c r="D30" s="243" t="s">
        <v>290</v>
      </c>
      <c r="E30" s="243"/>
      <c r="F30" s="243"/>
      <c r="G30" s="132" t="s">
        <v>256</v>
      </c>
      <c r="H30" s="278" t="s">
        <v>265</v>
      </c>
      <c r="I30" s="279"/>
      <c r="J30" s="227" t="s">
        <v>266</v>
      </c>
      <c r="K30" s="228"/>
    </row>
    <row r="31" spans="1:11" s="54" customFormat="1" ht="17.100000000000001" customHeight="1" x14ac:dyDescent="0.15">
      <c r="A31" s="238"/>
      <c r="B31" s="239"/>
      <c r="C31" s="134">
        <f t="shared" si="1"/>
        <v>7</v>
      </c>
      <c r="D31" s="243" t="s">
        <v>291</v>
      </c>
      <c r="E31" s="243"/>
      <c r="F31" s="243"/>
      <c r="G31" s="132" t="s">
        <v>256</v>
      </c>
      <c r="H31" s="280"/>
      <c r="I31" s="281"/>
      <c r="J31" s="227" t="s">
        <v>267</v>
      </c>
      <c r="K31" s="228"/>
    </row>
    <row r="32" spans="1:11" s="54" customFormat="1" ht="17.100000000000001" customHeight="1" x14ac:dyDescent="0.15">
      <c r="A32" s="238"/>
      <c r="B32" s="239"/>
      <c r="C32" s="134">
        <f t="shared" si="1"/>
        <v>8</v>
      </c>
      <c r="D32" s="265" t="s">
        <v>261</v>
      </c>
      <c r="E32" s="265"/>
      <c r="F32" s="265"/>
      <c r="G32" s="132" t="s">
        <v>258</v>
      </c>
      <c r="H32" s="276" t="s">
        <v>269</v>
      </c>
      <c r="I32" s="277"/>
      <c r="J32" s="249" t="s">
        <v>270</v>
      </c>
      <c r="K32" s="250"/>
    </row>
    <row r="33" spans="1:11" s="54" customFormat="1" ht="17.100000000000001" customHeight="1" x14ac:dyDescent="0.15">
      <c r="A33" s="238"/>
      <c r="B33" s="239"/>
      <c r="C33" s="134">
        <f t="shared" si="1"/>
        <v>9</v>
      </c>
      <c r="D33" s="265" t="s">
        <v>262</v>
      </c>
      <c r="E33" s="265"/>
      <c r="F33" s="265"/>
      <c r="G33" s="132" t="s">
        <v>258</v>
      </c>
      <c r="H33" s="277"/>
      <c r="I33" s="277"/>
      <c r="J33" s="251"/>
      <c r="K33" s="252"/>
    </row>
    <row r="34" spans="1:11" s="54" customFormat="1" ht="17.100000000000001" customHeight="1" x14ac:dyDescent="0.15">
      <c r="A34" s="238"/>
      <c r="B34" s="239"/>
      <c r="C34" s="134">
        <f t="shared" si="1"/>
        <v>10</v>
      </c>
      <c r="D34" s="265" t="s">
        <v>263</v>
      </c>
      <c r="E34" s="265"/>
      <c r="F34" s="265"/>
      <c r="G34" s="132" t="s">
        <v>258</v>
      </c>
      <c r="H34" s="277"/>
      <c r="I34" s="277"/>
      <c r="J34" s="253"/>
      <c r="K34" s="254"/>
    </row>
    <row r="35" spans="1:11" s="54" customFormat="1" ht="17.100000000000001" customHeight="1" x14ac:dyDescent="0.15">
      <c r="A35" s="238"/>
      <c r="B35" s="239"/>
      <c r="C35" s="134">
        <f t="shared" si="1"/>
        <v>11</v>
      </c>
      <c r="D35" s="243"/>
      <c r="E35" s="243"/>
      <c r="F35" s="243"/>
      <c r="G35" s="132"/>
      <c r="H35" s="278"/>
      <c r="I35" s="279"/>
      <c r="J35" s="227"/>
      <c r="K35" s="228"/>
    </row>
    <row r="36" spans="1:11" s="54" customFormat="1" ht="17.100000000000001" customHeight="1" x14ac:dyDescent="0.15">
      <c r="A36" s="238"/>
      <c r="B36" s="239"/>
      <c r="C36" s="134">
        <f t="shared" si="1"/>
        <v>12</v>
      </c>
      <c r="D36" s="243"/>
      <c r="E36" s="243"/>
      <c r="F36" s="243"/>
      <c r="G36" s="132"/>
      <c r="H36" s="253"/>
      <c r="I36" s="270"/>
      <c r="J36" s="227"/>
      <c r="K36" s="228"/>
    </row>
    <row r="37" spans="1:11" s="54" customFormat="1" ht="17.100000000000001" customHeight="1" x14ac:dyDescent="0.15">
      <c r="A37" s="284"/>
      <c r="B37" s="285"/>
      <c r="C37" s="134">
        <f t="shared" si="1"/>
        <v>13</v>
      </c>
      <c r="D37" s="297"/>
      <c r="E37" s="298"/>
      <c r="F37" s="299"/>
      <c r="G37" s="143"/>
      <c r="H37" s="227"/>
      <c r="I37" s="242"/>
      <c r="J37" s="227"/>
      <c r="K37" s="228"/>
    </row>
    <row r="38" spans="1:11" s="54" customFormat="1" ht="17.100000000000001" customHeight="1" x14ac:dyDescent="0.15">
      <c r="A38" s="284"/>
      <c r="B38" s="285"/>
      <c r="C38" s="144">
        <f>C37+1</f>
        <v>14</v>
      </c>
      <c r="D38" s="297"/>
      <c r="E38" s="298"/>
      <c r="F38" s="299"/>
      <c r="G38" s="143"/>
      <c r="H38" s="227"/>
      <c r="I38" s="242"/>
      <c r="J38" s="227"/>
      <c r="K38" s="228"/>
    </row>
    <row r="39" spans="1:11" s="54" customFormat="1" ht="17.100000000000001" customHeight="1" thickBot="1" x14ac:dyDescent="0.2">
      <c r="A39" s="240"/>
      <c r="B39" s="241"/>
      <c r="C39" s="135">
        <f>C38+1</f>
        <v>15</v>
      </c>
      <c r="D39" s="325"/>
      <c r="E39" s="325"/>
      <c r="F39" s="325"/>
      <c r="G39" s="75"/>
      <c r="H39" s="232"/>
      <c r="I39" s="326"/>
      <c r="J39" s="232"/>
      <c r="K39" s="263"/>
    </row>
    <row r="40" spans="1:11" s="54" customFormat="1" ht="17.100000000000001" customHeight="1" x14ac:dyDescent="0.15">
      <c r="A40" s="60"/>
      <c r="B40" s="87"/>
      <c r="C40" s="84"/>
      <c r="D40" s="85"/>
      <c r="E40" s="85"/>
      <c r="F40" s="85"/>
      <c r="G40" s="85"/>
      <c r="H40" s="86"/>
      <c r="I40" s="86"/>
      <c r="J40" s="86"/>
      <c r="K40" s="86"/>
    </row>
    <row r="41" spans="1:11" s="54" customFormat="1" ht="17.100000000000001" customHeight="1" x14ac:dyDescent="0.15">
      <c r="A41" s="60"/>
      <c r="B41" s="87"/>
      <c r="C41" s="84"/>
      <c r="D41" s="85"/>
      <c r="E41" s="85"/>
      <c r="F41" s="85"/>
      <c r="G41" s="85"/>
      <c r="H41" s="86"/>
      <c r="I41" s="86"/>
      <c r="J41" s="86"/>
      <c r="K41" s="86"/>
    </row>
    <row r="42" spans="1:11" s="54" customFormat="1" ht="17.100000000000001" customHeight="1" thickBot="1" x14ac:dyDescent="0.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</row>
    <row r="43" spans="1:11" s="54" customFormat="1" ht="17.100000000000001" customHeight="1" thickTop="1" x14ac:dyDescent="0.15">
      <c r="A43" s="20"/>
      <c r="B43" s="230"/>
      <c r="C43" s="230"/>
      <c r="D43" s="230"/>
      <c r="E43" s="230"/>
      <c r="F43" s="231"/>
      <c r="G43" s="231"/>
      <c r="H43" s="231"/>
      <c r="I43" s="20"/>
      <c r="J43" s="81"/>
      <c r="K43" s="53"/>
    </row>
    <row r="44" spans="1:11" s="54" customFormat="1" ht="17.100000000000001" customHeight="1" x14ac:dyDescent="0.15">
      <c r="A44" s="22"/>
      <c r="B44" s="210" t="s">
        <v>142</v>
      </c>
      <c r="C44" s="210"/>
      <c r="D44" s="210"/>
      <c r="E44" s="210"/>
      <c r="F44" s="210"/>
      <c r="G44" s="210"/>
      <c r="H44" s="210"/>
      <c r="I44" s="22"/>
      <c r="J44" s="79"/>
      <c r="K44" s="55"/>
    </row>
    <row r="45" spans="1:11" s="54" customFormat="1" ht="17.100000000000001" customHeight="1" thickBot="1" x14ac:dyDescent="0.2"/>
    <row r="46" spans="1:11" s="54" customFormat="1" ht="17.100000000000001" customHeight="1" thickBot="1" x14ac:dyDescent="0.2">
      <c r="A46" s="293" t="s">
        <v>84</v>
      </c>
      <c r="B46" s="294"/>
      <c r="C46" s="56" t="s">
        <v>85</v>
      </c>
      <c r="D46" s="295" t="s">
        <v>38</v>
      </c>
      <c r="E46" s="295"/>
      <c r="F46" s="295"/>
      <c r="G46" s="74" t="s">
        <v>136</v>
      </c>
      <c r="H46" s="296" t="s">
        <v>151</v>
      </c>
      <c r="I46" s="296"/>
      <c r="J46" s="247" t="s">
        <v>147</v>
      </c>
      <c r="K46" s="248"/>
    </row>
    <row r="47" spans="1:11" s="54" customFormat="1" ht="17.100000000000001" customHeight="1" thickTop="1" x14ac:dyDescent="0.15">
      <c r="A47" s="236" t="s">
        <v>94</v>
      </c>
      <c r="B47" s="237"/>
      <c r="C47" s="57">
        <v>0</v>
      </c>
      <c r="D47" s="290" t="s">
        <v>125</v>
      </c>
      <c r="E47" s="290"/>
      <c r="F47" s="290"/>
      <c r="G47" s="70" t="s">
        <v>137</v>
      </c>
      <c r="H47" s="307" t="s">
        <v>153</v>
      </c>
      <c r="I47" s="308"/>
      <c r="J47" s="305" t="s">
        <v>148</v>
      </c>
      <c r="K47" s="306"/>
    </row>
    <row r="48" spans="1:11" s="54" customFormat="1" ht="17.100000000000001" customHeight="1" x14ac:dyDescent="0.15">
      <c r="A48" s="238"/>
      <c r="B48" s="239"/>
      <c r="C48" s="58">
        <f t="shared" ref="C48:C62" si="2">C47+1</f>
        <v>1</v>
      </c>
      <c r="D48" s="243" t="s">
        <v>184</v>
      </c>
      <c r="E48" s="243"/>
      <c r="F48" s="243"/>
      <c r="G48" s="69" t="s">
        <v>137</v>
      </c>
      <c r="H48" s="227" t="s">
        <v>154</v>
      </c>
      <c r="I48" s="242"/>
      <c r="J48" s="227" t="s">
        <v>150</v>
      </c>
      <c r="K48" s="228"/>
    </row>
    <row r="49" spans="1:11" s="54" customFormat="1" ht="17.100000000000001" customHeight="1" x14ac:dyDescent="0.15">
      <c r="A49" s="238"/>
      <c r="B49" s="239"/>
      <c r="C49" s="58">
        <f t="shared" si="2"/>
        <v>2</v>
      </c>
      <c r="D49" s="265" t="s">
        <v>110</v>
      </c>
      <c r="E49" s="265"/>
      <c r="F49" s="265"/>
      <c r="G49" s="69" t="s">
        <v>137</v>
      </c>
      <c r="H49" s="227" t="s">
        <v>157</v>
      </c>
      <c r="I49" s="242"/>
      <c r="J49" s="227" t="s">
        <v>89</v>
      </c>
      <c r="K49" s="228"/>
    </row>
    <row r="50" spans="1:11" s="54" customFormat="1" ht="17.100000000000001" customHeight="1" x14ac:dyDescent="0.15">
      <c r="A50" s="238"/>
      <c r="B50" s="239"/>
      <c r="C50" s="58">
        <f>C49+1</f>
        <v>3</v>
      </c>
      <c r="D50" s="271" t="s">
        <v>101</v>
      </c>
      <c r="E50" s="265"/>
      <c r="F50" s="265"/>
      <c r="G50" s="69" t="s">
        <v>137</v>
      </c>
      <c r="H50" s="249" t="s">
        <v>158</v>
      </c>
      <c r="I50" s="260"/>
      <c r="J50" s="227"/>
      <c r="K50" s="228"/>
    </row>
    <row r="51" spans="1:11" s="54" customFormat="1" ht="17.100000000000001" customHeight="1" x14ac:dyDescent="0.15">
      <c r="A51" s="238"/>
      <c r="B51" s="239"/>
      <c r="C51" s="58">
        <f t="shared" si="2"/>
        <v>4</v>
      </c>
      <c r="D51" s="271" t="s">
        <v>102</v>
      </c>
      <c r="E51" s="265"/>
      <c r="F51" s="265"/>
      <c r="G51" s="69" t="s">
        <v>137</v>
      </c>
      <c r="H51" s="249" t="s">
        <v>159</v>
      </c>
      <c r="I51" s="260"/>
      <c r="J51" s="227"/>
      <c r="K51" s="228"/>
    </row>
    <row r="52" spans="1:11" s="54" customFormat="1" ht="17.100000000000001" customHeight="1" x14ac:dyDescent="0.15">
      <c r="A52" s="238"/>
      <c r="B52" s="239"/>
      <c r="C52" s="58">
        <f t="shared" si="2"/>
        <v>5</v>
      </c>
      <c r="D52" s="265" t="s">
        <v>92</v>
      </c>
      <c r="E52" s="265"/>
      <c r="F52" s="265"/>
      <c r="G52" s="69" t="s">
        <v>137</v>
      </c>
      <c r="H52" s="249" t="s">
        <v>155</v>
      </c>
      <c r="I52" s="260"/>
      <c r="J52" s="227"/>
      <c r="K52" s="228"/>
    </row>
    <row r="53" spans="1:11" s="54" customFormat="1" ht="17.100000000000001" customHeight="1" x14ac:dyDescent="0.15">
      <c r="A53" s="238"/>
      <c r="B53" s="239"/>
      <c r="C53" s="58">
        <f t="shared" si="2"/>
        <v>6</v>
      </c>
      <c r="D53" s="265" t="s">
        <v>93</v>
      </c>
      <c r="E53" s="265"/>
      <c r="F53" s="265"/>
      <c r="G53" s="69" t="s">
        <v>137</v>
      </c>
      <c r="H53" s="253"/>
      <c r="I53" s="270"/>
      <c r="J53" s="227"/>
      <c r="K53" s="228"/>
    </row>
    <row r="54" spans="1:11" s="54" customFormat="1" ht="17.100000000000001" customHeight="1" x14ac:dyDescent="0.15">
      <c r="A54" s="238"/>
      <c r="B54" s="239"/>
      <c r="C54" s="58">
        <f t="shared" si="2"/>
        <v>7</v>
      </c>
      <c r="D54" s="271" t="s">
        <v>103</v>
      </c>
      <c r="E54" s="265"/>
      <c r="F54" s="265"/>
      <c r="G54" s="69" t="s">
        <v>137</v>
      </c>
      <c r="H54" s="249" t="s">
        <v>160</v>
      </c>
      <c r="I54" s="260"/>
      <c r="J54" s="227"/>
      <c r="K54" s="228"/>
    </row>
    <row r="55" spans="1:11" s="54" customFormat="1" ht="17.100000000000001" customHeight="1" x14ac:dyDescent="0.15">
      <c r="A55" s="238"/>
      <c r="B55" s="239"/>
      <c r="C55" s="106">
        <f t="shared" si="2"/>
        <v>8</v>
      </c>
      <c r="D55" s="243" t="s">
        <v>96</v>
      </c>
      <c r="E55" s="243"/>
      <c r="F55" s="243"/>
      <c r="G55" s="69" t="s">
        <v>139</v>
      </c>
      <c r="H55" s="249" t="s">
        <v>161</v>
      </c>
      <c r="I55" s="260"/>
      <c r="J55" s="227"/>
      <c r="K55" s="228"/>
    </row>
    <row r="56" spans="1:11" s="54" customFormat="1" ht="17.100000000000001" customHeight="1" x14ac:dyDescent="0.15">
      <c r="A56" s="238"/>
      <c r="B56" s="239"/>
      <c r="C56" s="106">
        <f t="shared" si="2"/>
        <v>9</v>
      </c>
      <c r="D56" s="243" t="s">
        <v>104</v>
      </c>
      <c r="E56" s="243"/>
      <c r="F56" s="243"/>
      <c r="G56" s="69" t="s">
        <v>139</v>
      </c>
      <c r="H56" s="249" t="s">
        <v>162</v>
      </c>
      <c r="I56" s="260"/>
      <c r="J56" s="227"/>
      <c r="K56" s="228"/>
    </row>
    <row r="57" spans="1:11" s="54" customFormat="1" ht="17.100000000000001" customHeight="1" x14ac:dyDescent="0.15">
      <c r="A57" s="238"/>
      <c r="B57" s="239"/>
      <c r="C57" s="106">
        <f t="shared" si="2"/>
        <v>10</v>
      </c>
      <c r="D57" s="265" t="s">
        <v>105</v>
      </c>
      <c r="E57" s="265"/>
      <c r="F57" s="265"/>
      <c r="G57" s="69" t="s">
        <v>137</v>
      </c>
      <c r="H57" s="249" t="s">
        <v>111</v>
      </c>
      <c r="I57" s="260"/>
      <c r="J57" s="227"/>
      <c r="K57" s="228"/>
    </row>
    <row r="58" spans="1:11" s="54" customFormat="1" ht="17.100000000000001" customHeight="1" x14ac:dyDescent="0.15">
      <c r="A58" s="238"/>
      <c r="B58" s="239"/>
      <c r="C58" s="106">
        <f t="shared" si="2"/>
        <v>11</v>
      </c>
      <c r="D58" s="265" t="s">
        <v>235</v>
      </c>
      <c r="E58" s="265"/>
      <c r="F58" s="265"/>
      <c r="G58" s="104" t="s">
        <v>236</v>
      </c>
      <c r="H58" s="266" t="s">
        <v>235</v>
      </c>
      <c r="I58" s="267"/>
      <c r="J58" s="227"/>
      <c r="K58" s="228"/>
    </row>
    <row r="59" spans="1:11" s="54" customFormat="1" ht="17.100000000000001" customHeight="1" x14ac:dyDescent="0.15">
      <c r="A59" s="238"/>
      <c r="B59" s="239"/>
      <c r="C59" s="58">
        <f t="shared" si="2"/>
        <v>12</v>
      </c>
      <c r="D59" s="243" t="s">
        <v>167</v>
      </c>
      <c r="E59" s="243"/>
      <c r="F59" s="243"/>
      <c r="G59" s="94" t="s">
        <v>168</v>
      </c>
      <c r="H59" s="249" t="s">
        <v>169</v>
      </c>
      <c r="I59" s="260"/>
      <c r="J59" s="227"/>
      <c r="K59" s="228"/>
    </row>
    <row r="60" spans="1:11" s="54" customFormat="1" ht="17.100000000000001" customHeight="1" x14ac:dyDescent="0.15">
      <c r="A60" s="238"/>
      <c r="B60" s="239"/>
      <c r="C60" s="134">
        <f t="shared" si="2"/>
        <v>13</v>
      </c>
      <c r="D60" s="243"/>
      <c r="E60" s="243"/>
      <c r="F60" s="243"/>
      <c r="G60" s="136"/>
      <c r="H60" s="249"/>
      <c r="I60" s="260"/>
      <c r="J60" s="227"/>
      <c r="K60" s="228"/>
    </row>
    <row r="61" spans="1:11" s="54" customFormat="1" ht="17.100000000000001" customHeight="1" x14ac:dyDescent="0.15">
      <c r="A61" s="238"/>
      <c r="B61" s="239"/>
      <c r="C61" s="58">
        <f>C60+1</f>
        <v>14</v>
      </c>
      <c r="D61" s="243" t="s">
        <v>97</v>
      </c>
      <c r="E61" s="243"/>
      <c r="F61" s="243"/>
      <c r="G61" s="69" t="s">
        <v>137</v>
      </c>
      <c r="H61" s="249" t="s">
        <v>164</v>
      </c>
      <c r="I61" s="260"/>
      <c r="J61" s="227"/>
      <c r="K61" s="228"/>
    </row>
    <row r="62" spans="1:11" s="54" customFormat="1" ht="17.100000000000001" customHeight="1" thickBot="1" x14ac:dyDescent="0.2">
      <c r="A62" s="240"/>
      <c r="B62" s="241"/>
      <c r="C62" s="59">
        <f t="shared" si="2"/>
        <v>15</v>
      </c>
      <c r="D62" s="229" t="s">
        <v>98</v>
      </c>
      <c r="E62" s="229"/>
      <c r="F62" s="229"/>
      <c r="G62" s="68" t="s">
        <v>138</v>
      </c>
      <c r="H62" s="269" t="s">
        <v>163</v>
      </c>
      <c r="I62" s="269"/>
      <c r="J62" s="232" t="s">
        <v>384</v>
      </c>
      <c r="K62" s="263"/>
    </row>
    <row r="63" spans="1:11" s="54" customFormat="1" ht="17.100000000000001" customHeight="1" x14ac:dyDescent="0.15">
      <c r="A63" s="234" t="s">
        <v>95</v>
      </c>
      <c r="B63" s="235"/>
      <c r="C63" s="62">
        <v>0</v>
      </c>
      <c r="D63" s="268" t="s">
        <v>106</v>
      </c>
      <c r="E63" s="268"/>
      <c r="F63" s="268"/>
      <c r="G63" s="77" t="s">
        <v>140</v>
      </c>
      <c r="H63" s="261" t="s">
        <v>109</v>
      </c>
      <c r="I63" s="262"/>
      <c r="J63" s="261"/>
      <c r="K63" s="264"/>
    </row>
    <row r="64" spans="1:11" s="54" customFormat="1" ht="17.100000000000001" customHeight="1" x14ac:dyDescent="0.15">
      <c r="A64" s="236"/>
      <c r="B64" s="237"/>
      <c r="C64" s="58">
        <f>C63+1</f>
        <v>1</v>
      </c>
      <c r="D64" s="243" t="s">
        <v>108</v>
      </c>
      <c r="E64" s="243"/>
      <c r="F64" s="243"/>
      <c r="G64" s="69" t="s">
        <v>140</v>
      </c>
      <c r="H64" s="227" t="s">
        <v>109</v>
      </c>
      <c r="I64" s="242"/>
      <c r="J64" s="227"/>
      <c r="K64" s="228"/>
    </row>
    <row r="65" spans="1:11" s="54" customFormat="1" ht="17.100000000000001" customHeight="1" x14ac:dyDescent="0.15">
      <c r="A65" s="236"/>
      <c r="B65" s="237"/>
      <c r="C65" s="58">
        <f t="shared" ref="C65:C71" si="3">C64+1</f>
        <v>2</v>
      </c>
      <c r="D65" s="244" t="s">
        <v>107</v>
      </c>
      <c r="E65" s="245"/>
      <c r="F65" s="246"/>
      <c r="G65" s="76" t="s">
        <v>139</v>
      </c>
      <c r="H65" s="227" t="s">
        <v>165</v>
      </c>
      <c r="I65" s="242"/>
      <c r="J65" s="227" t="s">
        <v>347</v>
      </c>
      <c r="K65" s="228"/>
    </row>
    <row r="66" spans="1:11" s="54" customFormat="1" ht="17.100000000000001" customHeight="1" x14ac:dyDescent="0.15">
      <c r="A66" s="238"/>
      <c r="B66" s="239"/>
      <c r="C66" s="58">
        <f t="shared" si="3"/>
        <v>3</v>
      </c>
      <c r="D66" s="244" t="s">
        <v>222</v>
      </c>
      <c r="E66" s="245"/>
      <c r="F66" s="246"/>
      <c r="G66" s="76"/>
      <c r="H66" s="227" t="s">
        <v>230</v>
      </c>
      <c r="I66" s="242"/>
      <c r="J66" s="227" t="s">
        <v>347</v>
      </c>
      <c r="K66" s="228"/>
    </row>
    <row r="67" spans="1:11" s="54" customFormat="1" ht="17.100000000000001" customHeight="1" x14ac:dyDescent="0.15">
      <c r="A67" s="238"/>
      <c r="B67" s="239"/>
      <c r="C67" s="58">
        <f t="shared" si="3"/>
        <v>4</v>
      </c>
      <c r="D67" s="244" t="s">
        <v>223</v>
      </c>
      <c r="E67" s="245"/>
      <c r="F67" s="246"/>
      <c r="G67" s="76"/>
      <c r="H67" s="227" t="s">
        <v>231</v>
      </c>
      <c r="I67" s="242"/>
      <c r="J67" s="227" t="s">
        <v>347</v>
      </c>
      <c r="K67" s="228"/>
    </row>
    <row r="68" spans="1:11" s="54" customFormat="1" ht="17.100000000000001" customHeight="1" x14ac:dyDescent="0.15">
      <c r="A68" s="238"/>
      <c r="B68" s="239"/>
      <c r="C68" s="58">
        <f t="shared" si="3"/>
        <v>5</v>
      </c>
      <c r="D68" s="244" t="s">
        <v>224</v>
      </c>
      <c r="E68" s="245"/>
      <c r="F68" s="246"/>
      <c r="G68" s="76"/>
      <c r="H68" s="227"/>
      <c r="I68" s="242"/>
      <c r="J68" s="227" t="s">
        <v>347</v>
      </c>
      <c r="K68" s="228"/>
    </row>
    <row r="69" spans="1:11" s="54" customFormat="1" ht="17.100000000000001" customHeight="1" x14ac:dyDescent="0.15">
      <c r="A69" s="238"/>
      <c r="B69" s="239"/>
      <c r="C69" s="58">
        <f t="shared" si="3"/>
        <v>6</v>
      </c>
      <c r="D69" s="244" t="s">
        <v>225</v>
      </c>
      <c r="E69" s="245"/>
      <c r="F69" s="246"/>
      <c r="G69" s="76"/>
      <c r="H69" s="227"/>
      <c r="I69" s="242"/>
      <c r="J69" s="227" t="s">
        <v>347</v>
      </c>
      <c r="K69" s="228"/>
    </row>
    <row r="70" spans="1:11" s="54" customFormat="1" ht="17.100000000000001" customHeight="1" x14ac:dyDescent="0.15">
      <c r="A70" s="238"/>
      <c r="B70" s="239"/>
      <c r="C70" s="58">
        <f t="shared" si="3"/>
        <v>7</v>
      </c>
      <c r="D70" s="244" t="s">
        <v>226</v>
      </c>
      <c r="E70" s="245"/>
      <c r="F70" s="246"/>
      <c r="G70" s="76"/>
      <c r="H70" s="227" t="s">
        <v>237</v>
      </c>
      <c r="I70" s="242"/>
      <c r="J70" s="227" t="s">
        <v>347</v>
      </c>
      <c r="K70" s="228"/>
    </row>
    <row r="71" spans="1:11" s="54" customFormat="1" ht="17.100000000000001" customHeight="1" x14ac:dyDescent="0.15">
      <c r="A71" s="238"/>
      <c r="B71" s="239"/>
      <c r="C71" s="58">
        <f t="shared" si="3"/>
        <v>8</v>
      </c>
      <c r="D71" s="244" t="s">
        <v>227</v>
      </c>
      <c r="E71" s="245"/>
      <c r="F71" s="246"/>
      <c r="G71" s="76"/>
      <c r="H71" s="227" t="s">
        <v>232</v>
      </c>
      <c r="I71" s="242"/>
      <c r="J71" s="227" t="s">
        <v>347</v>
      </c>
      <c r="K71" s="228"/>
    </row>
    <row r="72" spans="1:11" s="54" customFormat="1" ht="17.100000000000001" customHeight="1" x14ac:dyDescent="0.15">
      <c r="A72" s="238"/>
      <c r="B72" s="239"/>
      <c r="C72" s="58">
        <f t="shared" ref="C72:C78" si="4">C71+1</f>
        <v>9</v>
      </c>
      <c r="D72" s="244" t="s">
        <v>228</v>
      </c>
      <c r="E72" s="245"/>
      <c r="F72" s="246"/>
      <c r="G72" s="76"/>
      <c r="H72" s="227" t="s">
        <v>233</v>
      </c>
      <c r="I72" s="242"/>
      <c r="J72" s="227" t="s">
        <v>347</v>
      </c>
      <c r="K72" s="228"/>
    </row>
    <row r="73" spans="1:11" s="54" customFormat="1" ht="17.100000000000001" customHeight="1" x14ac:dyDescent="0.15">
      <c r="A73" s="238"/>
      <c r="B73" s="239"/>
      <c r="C73" s="58">
        <f t="shared" si="4"/>
        <v>10</v>
      </c>
      <c r="D73" s="244" t="s">
        <v>229</v>
      </c>
      <c r="E73" s="245"/>
      <c r="F73" s="246"/>
      <c r="G73" s="76"/>
      <c r="H73" s="227" t="s">
        <v>234</v>
      </c>
      <c r="I73" s="242"/>
      <c r="J73" s="227" t="s">
        <v>347</v>
      </c>
      <c r="K73" s="228"/>
    </row>
    <row r="74" spans="1:11" s="54" customFormat="1" ht="17.100000000000001" customHeight="1" x14ac:dyDescent="0.15">
      <c r="A74" s="238"/>
      <c r="B74" s="239"/>
      <c r="C74" s="58">
        <f t="shared" si="4"/>
        <v>11</v>
      </c>
      <c r="D74" s="265"/>
      <c r="E74" s="265"/>
      <c r="F74" s="265"/>
      <c r="G74" s="76"/>
      <c r="H74" s="227"/>
      <c r="I74" s="242"/>
      <c r="J74" s="227"/>
      <c r="K74" s="228"/>
    </row>
    <row r="75" spans="1:11" s="54" customFormat="1" ht="17.100000000000001" customHeight="1" x14ac:dyDescent="0.15">
      <c r="A75" s="238"/>
      <c r="B75" s="239"/>
      <c r="C75" s="58">
        <f t="shared" si="4"/>
        <v>12</v>
      </c>
      <c r="D75" s="243"/>
      <c r="E75" s="243"/>
      <c r="F75" s="243"/>
      <c r="G75" s="69"/>
      <c r="H75" s="227"/>
      <c r="I75" s="242"/>
      <c r="J75" s="227"/>
      <c r="K75" s="228"/>
    </row>
    <row r="76" spans="1:11" s="54" customFormat="1" ht="17.100000000000001" customHeight="1" x14ac:dyDescent="0.15">
      <c r="A76" s="238"/>
      <c r="B76" s="239"/>
      <c r="C76" s="58">
        <f t="shared" si="4"/>
        <v>13</v>
      </c>
      <c r="D76" s="243" t="s">
        <v>353</v>
      </c>
      <c r="E76" s="243"/>
      <c r="F76" s="243"/>
      <c r="G76" s="69" t="s">
        <v>137</v>
      </c>
      <c r="H76" s="227" t="s">
        <v>354</v>
      </c>
      <c r="I76" s="242"/>
      <c r="J76" s="227"/>
      <c r="K76" s="228"/>
    </row>
    <row r="77" spans="1:11" s="54" customFormat="1" ht="17.100000000000001" customHeight="1" x14ac:dyDescent="0.15">
      <c r="A77" s="238"/>
      <c r="B77" s="239"/>
      <c r="C77" s="58">
        <f t="shared" si="4"/>
        <v>14</v>
      </c>
      <c r="D77" s="243" t="s">
        <v>352</v>
      </c>
      <c r="E77" s="243"/>
      <c r="F77" s="243"/>
      <c r="G77" s="69" t="s">
        <v>137</v>
      </c>
      <c r="H77" s="227" t="s">
        <v>355</v>
      </c>
      <c r="I77" s="242"/>
      <c r="J77" s="227"/>
      <c r="K77" s="228"/>
    </row>
    <row r="78" spans="1:11" s="54" customFormat="1" ht="17.100000000000001" customHeight="1" thickBot="1" x14ac:dyDescent="0.2">
      <c r="A78" s="240"/>
      <c r="B78" s="241"/>
      <c r="C78" s="59">
        <f t="shared" si="4"/>
        <v>15</v>
      </c>
      <c r="D78" s="229" t="s">
        <v>351</v>
      </c>
      <c r="E78" s="229"/>
      <c r="F78" s="229"/>
      <c r="G78" s="78" t="s">
        <v>137</v>
      </c>
      <c r="H78" s="232" t="s">
        <v>356</v>
      </c>
      <c r="I78" s="233"/>
      <c r="J78" s="233"/>
      <c r="K78" s="263"/>
    </row>
    <row r="79" spans="1:11" s="54" customFormat="1" ht="17.100000000000001" customHeight="1" x14ac:dyDescent="0.15">
      <c r="A79" s="60"/>
      <c r="B79" s="60"/>
      <c r="C79" s="60"/>
      <c r="D79" s="63"/>
      <c r="E79" s="63"/>
      <c r="F79" s="63"/>
      <c r="G79" s="63"/>
      <c r="H79" s="64"/>
      <c r="I79" s="64"/>
      <c r="J79" s="64"/>
      <c r="K79" s="64"/>
    </row>
    <row r="80" spans="1:11" s="54" customFormat="1" ht="17.100000000000001" customHeight="1" x14ac:dyDescent="0.15">
      <c r="A80" s="60"/>
      <c r="B80" s="60"/>
      <c r="C80" s="60"/>
      <c r="D80" s="63"/>
      <c r="E80" s="63"/>
      <c r="F80" s="63"/>
      <c r="G80" s="63"/>
      <c r="H80" s="64"/>
      <c r="I80" s="64"/>
      <c r="J80" s="64"/>
      <c r="K80" s="64"/>
    </row>
    <row r="81" spans="1:12" s="54" customFormat="1" ht="17.100000000000001" customHeight="1" x14ac:dyDescent="0.15">
      <c r="A81" s="60"/>
      <c r="B81" s="60"/>
      <c r="C81" s="60"/>
      <c r="D81" s="63"/>
      <c r="E81" s="63"/>
      <c r="F81" s="63"/>
      <c r="G81" s="63"/>
      <c r="H81" s="64"/>
      <c r="I81" s="64"/>
      <c r="J81" s="64"/>
      <c r="K81" s="64"/>
    </row>
    <row r="82" spans="1:12" s="54" customFormat="1" ht="17.100000000000001" customHeight="1" x14ac:dyDescent="0.15">
      <c r="A82" s="60"/>
      <c r="B82" s="60"/>
      <c r="C82" s="60"/>
      <c r="D82" s="63"/>
      <c r="E82" s="63"/>
      <c r="F82" s="63"/>
      <c r="G82" s="63"/>
      <c r="H82" s="64"/>
      <c r="I82" s="64"/>
      <c r="J82" s="64"/>
      <c r="K82" s="64"/>
    </row>
    <row r="83" spans="1:12" s="54" customFormat="1" ht="17.100000000000001" customHeight="1" x14ac:dyDescent="0.15">
      <c r="A83" s="60"/>
      <c r="B83" s="60"/>
      <c r="C83" s="60"/>
      <c r="D83" s="63"/>
      <c r="E83" s="63"/>
      <c r="F83" s="63"/>
      <c r="G83" s="63"/>
      <c r="H83" s="64"/>
      <c r="I83" s="64"/>
      <c r="J83" s="64"/>
      <c r="K83" s="64"/>
    </row>
    <row r="84" spans="1:12" s="54" customFormat="1" ht="17.100000000000001" customHeight="1" thickBot="1" x14ac:dyDescent="0.2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</row>
    <row r="85" spans="1:12" s="54" customFormat="1" ht="17.100000000000001" customHeight="1" thickTop="1" x14ac:dyDescent="0.15">
      <c r="A85" s="80"/>
      <c r="B85" s="230"/>
      <c r="C85" s="230"/>
      <c r="D85" s="230"/>
      <c r="E85" s="230"/>
      <c r="F85" s="231"/>
      <c r="G85" s="231"/>
      <c r="H85" s="231"/>
      <c r="I85" s="80"/>
      <c r="J85" s="81"/>
      <c r="K85" s="53"/>
    </row>
    <row r="86" spans="1:12" s="54" customFormat="1" ht="17.100000000000001" customHeight="1" x14ac:dyDescent="0.15">
      <c r="A86" s="22"/>
      <c r="B86" s="210" t="s">
        <v>143</v>
      </c>
      <c r="C86" s="210"/>
      <c r="D86" s="210"/>
      <c r="E86" s="210"/>
      <c r="F86" s="210"/>
      <c r="G86" s="210"/>
      <c r="H86" s="210"/>
      <c r="I86" s="22"/>
      <c r="J86" s="79"/>
      <c r="K86" s="55"/>
    </row>
    <row r="87" spans="1:12" s="54" customFormat="1" ht="17.100000000000001" customHeight="1" thickBot="1" x14ac:dyDescent="0.2"/>
    <row r="88" spans="1:12" ht="17.25" thickBot="1" x14ac:dyDescent="0.35">
      <c r="A88" s="293" t="s">
        <v>84</v>
      </c>
      <c r="B88" s="294"/>
      <c r="C88" s="99" t="s">
        <v>85</v>
      </c>
      <c r="D88" s="295" t="s">
        <v>38</v>
      </c>
      <c r="E88" s="295"/>
      <c r="F88" s="295"/>
      <c r="G88" s="100"/>
      <c r="H88" s="296" t="s">
        <v>86</v>
      </c>
      <c r="I88" s="296"/>
      <c r="J88" s="296" t="s">
        <v>87</v>
      </c>
      <c r="K88" s="348"/>
    </row>
    <row r="89" spans="1:12" ht="17.25" thickTop="1" x14ac:dyDescent="0.3">
      <c r="A89" s="236"/>
      <c r="B89" s="312"/>
      <c r="C89" s="103">
        <v>0</v>
      </c>
      <c r="D89" s="290" t="s">
        <v>188</v>
      </c>
      <c r="E89" s="290"/>
      <c r="F89" s="290"/>
      <c r="G89" s="290"/>
      <c r="H89" s="291" t="s">
        <v>181</v>
      </c>
      <c r="I89" s="291"/>
      <c r="J89" s="291"/>
      <c r="K89" s="318"/>
      <c r="L89" s="102" t="s">
        <v>369</v>
      </c>
    </row>
    <row r="90" spans="1:12" x14ac:dyDescent="0.3">
      <c r="A90" s="238"/>
      <c r="B90" s="313"/>
      <c r="C90" s="95">
        <f t="shared" ref="C90" si="5">C89+1</f>
        <v>1</v>
      </c>
      <c r="D90" s="317"/>
      <c r="E90" s="317"/>
      <c r="F90" s="317"/>
      <c r="G90" s="317"/>
      <c r="H90" s="319"/>
      <c r="I90" s="319"/>
      <c r="J90" s="319"/>
      <c r="K90" s="320"/>
      <c r="L90" s="102" t="s">
        <v>370</v>
      </c>
    </row>
    <row r="91" spans="1:12" ht="16.5" customHeight="1" x14ac:dyDescent="0.3">
      <c r="A91" s="238"/>
      <c r="B91" s="313"/>
      <c r="C91" s="95">
        <f>C90+1</f>
        <v>2</v>
      </c>
      <c r="D91" s="327" t="s">
        <v>186</v>
      </c>
      <c r="E91" s="328"/>
      <c r="F91" s="329"/>
      <c r="G91" s="105"/>
      <c r="H91" s="345" t="s">
        <v>187</v>
      </c>
      <c r="I91" s="346"/>
      <c r="J91" s="346"/>
      <c r="K91" s="347"/>
      <c r="L91" s="102" t="s">
        <v>371</v>
      </c>
    </row>
    <row r="92" spans="1:12" ht="16.5" customHeight="1" x14ac:dyDescent="0.3">
      <c r="A92" s="238"/>
      <c r="B92" s="313"/>
      <c r="C92" s="95">
        <f t="shared" ref="C92:C93" si="6">C91+1</f>
        <v>3</v>
      </c>
      <c r="D92" s="327" t="s">
        <v>293</v>
      </c>
      <c r="E92" s="328"/>
      <c r="F92" s="329"/>
      <c r="G92" s="338"/>
      <c r="H92" s="333" t="s">
        <v>306</v>
      </c>
      <c r="I92" s="334"/>
      <c r="J92" s="334"/>
      <c r="K92" s="335"/>
      <c r="L92" s="102" t="s">
        <v>372</v>
      </c>
    </row>
    <row r="93" spans="1:12" ht="16.5" customHeight="1" x14ac:dyDescent="0.3">
      <c r="A93" s="238"/>
      <c r="B93" s="313"/>
      <c r="C93" s="95">
        <f t="shared" si="6"/>
        <v>4</v>
      </c>
      <c r="D93" s="330"/>
      <c r="E93" s="331"/>
      <c r="F93" s="332"/>
      <c r="G93" s="290"/>
      <c r="H93" s="280"/>
      <c r="I93" s="336"/>
      <c r="J93" s="336"/>
      <c r="K93" s="337"/>
      <c r="L93" s="102"/>
    </row>
    <row r="94" spans="1:12" x14ac:dyDescent="0.3">
      <c r="A94" s="238"/>
      <c r="B94" s="313"/>
      <c r="C94" s="96">
        <f t="shared" ref="C94:C104" si="7">C93+1</f>
        <v>5</v>
      </c>
      <c r="D94" s="339" t="s">
        <v>300</v>
      </c>
      <c r="E94" s="340"/>
      <c r="F94" s="341"/>
      <c r="G94" s="147" t="s">
        <v>347</v>
      </c>
      <c r="H94" s="342" t="s">
        <v>301</v>
      </c>
      <c r="I94" s="343"/>
      <c r="J94" s="343"/>
      <c r="K94" s="344"/>
      <c r="L94" s="102" t="s">
        <v>373</v>
      </c>
    </row>
    <row r="95" spans="1:12" x14ac:dyDescent="0.3">
      <c r="A95" s="238"/>
      <c r="B95" s="313"/>
      <c r="C95" s="96">
        <f t="shared" si="7"/>
        <v>6</v>
      </c>
      <c r="D95" s="265" t="s">
        <v>292</v>
      </c>
      <c r="E95" s="265"/>
      <c r="F95" s="265"/>
      <c r="G95" s="138"/>
      <c r="H95" s="257" t="s">
        <v>302</v>
      </c>
      <c r="I95" s="258"/>
      <c r="J95" s="258"/>
      <c r="K95" s="259"/>
      <c r="L95" s="102"/>
    </row>
    <row r="96" spans="1:12" x14ac:dyDescent="0.3">
      <c r="A96" s="238"/>
      <c r="B96" s="313"/>
      <c r="C96" s="96">
        <f t="shared" si="7"/>
        <v>7</v>
      </c>
      <c r="D96" s="311" t="s">
        <v>100</v>
      </c>
      <c r="E96" s="311"/>
      <c r="F96" s="311"/>
      <c r="G96" s="107"/>
      <c r="H96" s="223" t="s">
        <v>176</v>
      </c>
      <c r="I96" s="223"/>
      <c r="J96" s="223" t="s">
        <v>182</v>
      </c>
      <c r="K96" s="224"/>
      <c r="L96" s="102"/>
    </row>
    <row r="97" spans="1:12" x14ac:dyDescent="0.3">
      <c r="A97" s="238"/>
      <c r="B97" s="313"/>
      <c r="C97" s="96">
        <f t="shared" si="7"/>
        <v>8</v>
      </c>
      <c r="D97" s="311" t="s">
        <v>99</v>
      </c>
      <c r="E97" s="311"/>
      <c r="F97" s="311"/>
      <c r="G97" s="107"/>
      <c r="H97" s="323" t="s">
        <v>175</v>
      </c>
      <c r="I97" s="323"/>
      <c r="J97" s="223" t="s">
        <v>177</v>
      </c>
      <c r="K97" s="224"/>
      <c r="L97" s="102"/>
    </row>
    <row r="98" spans="1:12" x14ac:dyDescent="0.3">
      <c r="A98" s="238"/>
      <c r="B98" s="313"/>
      <c r="C98" s="96">
        <f t="shared" si="7"/>
        <v>9</v>
      </c>
      <c r="D98" s="315"/>
      <c r="E98" s="315"/>
      <c r="F98" s="315"/>
      <c r="G98" s="98"/>
      <c r="H98" s="221"/>
      <c r="I98" s="221"/>
      <c r="J98" s="221"/>
      <c r="K98" s="222"/>
      <c r="L98" s="102"/>
    </row>
    <row r="99" spans="1:12" x14ac:dyDescent="0.3">
      <c r="A99" s="238"/>
      <c r="B99" s="313"/>
      <c r="C99" s="96">
        <f t="shared" si="7"/>
        <v>10</v>
      </c>
      <c r="D99" s="315" t="s">
        <v>170</v>
      </c>
      <c r="E99" s="315"/>
      <c r="F99" s="315"/>
      <c r="G99" s="98"/>
      <c r="H99" s="221" t="s">
        <v>173</v>
      </c>
      <c r="I99" s="221"/>
      <c r="J99" s="221" t="s">
        <v>174</v>
      </c>
      <c r="K99" s="222"/>
      <c r="L99" s="102"/>
    </row>
    <row r="100" spans="1:12" x14ac:dyDescent="0.3">
      <c r="A100" s="238"/>
      <c r="B100" s="313"/>
      <c r="C100" s="96">
        <f t="shared" si="7"/>
        <v>11</v>
      </c>
      <c r="D100" s="315" t="s">
        <v>361</v>
      </c>
      <c r="E100" s="315"/>
      <c r="F100" s="315"/>
      <c r="G100" s="98" t="s">
        <v>366</v>
      </c>
      <c r="H100" s="219" t="s">
        <v>364</v>
      </c>
      <c r="I100" s="324"/>
      <c r="J100" s="219" t="s">
        <v>365</v>
      </c>
      <c r="K100" s="220"/>
      <c r="L100" s="102"/>
    </row>
    <row r="101" spans="1:12" x14ac:dyDescent="0.3">
      <c r="A101" s="238"/>
      <c r="B101" s="313"/>
      <c r="C101" s="96">
        <f t="shared" si="7"/>
        <v>12</v>
      </c>
      <c r="D101" s="315" t="s">
        <v>362</v>
      </c>
      <c r="E101" s="315"/>
      <c r="F101" s="315"/>
      <c r="G101" s="98" t="s">
        <v>366</v>
      </c>
      <c r="H101" s="219" t="s">
        <v>364</v>
      </c>
      <c r="I101" s="324"/>
      <c r="J101" s="219" t="s">
        <v>365</v>
      </c>
      <c r="K101" s="220"/>
      <c r="L101" s="102"/>
    </row>
    <row r="102" spans="1:12" x14ac:dyDescent="0.3">
      <c r="A102" s="238"/>
      <c r="B102" s="313"/>
      <c r="C102" s="96">
        <f t="shared" si="7"/>
        <v>13</v>
      </c>
      <c r="D102" s="315" t="s">
        <v>363</v>
      </c>
      <c r="E102" s="315"/>
      <c r="F102" s="315"/>
      <c r="G102" s="157" t="s">
        <v>366</v>
      </c>
      <c r="H102" s="219" t="s">
        <v>364</v>
      </c>
      <c r="I102" s="324"/>
      <c r="J102" s="219" t="s">
        <v>365</v>
      </c>
      <c r="K102" s="220"/>
      <c r="L102" s="102"/>
    </row>
    <row r="103" spans="1:12" x14ac:dyDescent="0.3">
      <c r="A103" s="238"/>
      <c r="B103" s="313"/>
      <c r="C103" s="96">
        <f t="shared" si="7"/>
        <v>14</v>
      </c>
      <c r="D103" s="315" t="s">
        <v>171</v>
      </c>
      <c r="E103" s="315"/>
      <c r="F103" s="315"/>
      <c r="G103" s="98" t="s">
        <v>172</v>
      </c>
      <c r="H103" s="221" t="s">
        <v>178</v>
      </c>
      <c r="I103" s="221"/>
      <c r="J103" s="321" t="s">
        <v>179</v>
      </c>
      <c r="K103" s="322"/>
      <c r="L103" s="4" t="s">
        <v>382</v>
      </c>
    </row>
    <row r="104" spans="1:12" ht="17.25" thickBot="1" x14ac:dyDescent="0.35">
      <c r="A104" s="240"/>
      <c r="B104" s="314"/>
      <c r="C104" s="97">
        <f t="shared" si="7"/>
        <v>15</v>
      </c>
      <c r="D104" s="316"/>
      <c r="E104" s="316"/>
      <c r="F104" s="316"/>
      <c r="G104" s="101"/>
      <c r="H104" s="309"/>
      <c r="I104" s="309"/>
      <c r="J104" s="309"/>
      <c r="K104" s="310"/>
    </row>
    <row r="106" spans="1:12" x14ac:dyDescent="0.3">
      <c r="A106" s="4" t="s">
        <v>191</v>
      </c>
      <c r="D106" s="4" t="s">
        <v>192</v>
      </c>
    </row>
    <row r="107" spans="1:12" x14ac:dyDescent="0.3">
      <c r="D107" s="4" t="s">
        <v>193</v>
      </c>
    </row>
    <row r="109" spans="1:12" x14ac:dyDescent="0.3">
      <c r="A109" s="4" t="s">
        <v>190</v>
      </c>
      <c r="D109" s="4" t="s">
        <v>207</v>
      </c>
    </row>
    <row r="110" spans="1:12" x14ac:dyDescent="0.3">
      <c r="D110" s="4" t="s">
        <v>208</v>
      </c>
    </row>
    <row r="112" spans="1:12" x14ac:dyDescent="0.3">
      <c r="A112" s="4" t="s">
        <v>220</v>
      </c>
      <c r="D112" s="4" t="s">
        <v>209</v>
      </c>
    </row>
    <row r="113" spans="1:4" x14ac:dyDescent="0.3">
      <c r="D113" s="4" t="s">
        <v>211</v>
      </c>
    </row>
    <row r="115" spans="1:4" x14ac:dyDescent="0.3">
      <c r="A115" s="4" t="s">
        <v>221</v>
      </c>
      <c r="D115" s="4" t="s">
        <v>210</v>
      </c>
    </row>
    <row r="116" spans="1:4" x14ac:dyDescent="0.3">
      <c r="D116" s="4" t="s">
        <v>194</v>
      </c>
    </row>
  </sheetData>
  <mergeCells count="234">
    <mergeCell ref="D39:F39"/>
    <mergeCell ref="H39:I39"/>
    <mergeCell ref="J39:K39"/>
    <mergeCell ref="D92:F93"/>
    <mergeCell ref="H92:K93"/>
    <mergeCell ref="G92:G93"/>
    <mergeCell ref="D94:F94"/>
    <mergeCell ref="H94:K94"/>
    <mergeCell ref="D60:F60"/>
    <mergeCell ref="H60:I60"/>
    <mergeCell ref="J60:K60"/>
    <mergeCell ref="D91:F91"/>
    <mergeCell ref="H91:K91"/>
    <mergeCell ref="B43:E43"/>
    <mergeCell ref="F43:H43"/>
    <mergeCell ref="B44:H44"/>
    <mergeCell ref="H57:I57"/>
    <mergeCell ref="A88:B88"/>
    <mergeCell ref="D88:F88"/>
    <mergeCell ref="H88:I88"/>
    <mergeCell ref="J88:K88"/>
    <mergeCell ref="D56:F56"/>
    <mergeCell ref="H56:I56"/>
    <mergeCell ref="J56:K56"/>
    <mergeCell ref="D36:F36"/>
    <mergeCell ref="H36:I36"/>
    <mergeCell ref="J36:K36"/>
    <mergeCell ref="D37:F37"/>
    <mergeCell ref="H37:I37"/>
    <mergeCell ref="J37:K37"/>
    <mergeCell ref="D38:F38"/>
    <mergeCell ref="H38:I38"/>
    <mergeCell ref="J38:K38"/>
    <mergeCell ref="A24:B39"/>
    <mergeCell ref="D24:F24"/>
    <mergeCell ref="H24:I26"/>
    <mergeCell ref="J24:K26"/>
    <mergeCell ref="D25:F25"/>
    <mergeCell ref="D26:F26"/>
    <mergeCell ref="D27:F27"/>
    <mergeCell ref="H27:I29"/>
    <mergeCell ref="J27:K29"/>
    <mergeCell ref="D28:F28"/>
    <mergeCell ref="D29:F29"/>
    <mergeCell ref="D30:F30"/>
    <mergeCell ref="H30:I31"/>
    <mergeCell ref="J30:K30"/>
    <mergeCell ref="D31:F31"/>
    <mergeCell ref="J31:K31"/>
    <mergeCell ref="D32:F32"/>
    <mergeCell ref="H32:I34"/>
    <mergeCell ref="J32:K34"/>
    <mergeCell ref="D33:F33"/>
    <mergeCell ref="D34:F34"/>
    <mergeCell ref="D35:F35"/>
    <mergeCell ref="H35:I35"/>
    <mergeCell ref="J35:K35"/>
    <mergeCell ref="H104:K104"/>
    <mergeCell ref="D97:F97"/>
    <mergeCell ref="A89:B104"/>
    <mergeCell ref="D99:F99"/>
    <mergeCell ref="H99:I99"/>
    <mergeCell ref="J99:K99"/>
    <mergeCell ref="D103:F103"/>
    <mergeCell ref="D104:F104"/>
    <mergeCell ref="D89:F90"/>
    <mergeCell ref="H89:K90"/>
    <mergeCell ref="G89:G90"/>
    <mergeCell ref="H103:I103"/>
    <mergeCell ref="J103:K103"/>
    <mergeCell ref="D98:F98"/>
    <mergeCell ref="D96:F96"/>
    <mergeCell ref="H96:I96"/>
    <mergeCell ref="H97:I97"/>
    <mergeCell ref="J97:K97"/>
    <mergeCell ref="D100:F100"/>
    <mergeCell ref="D101:F101"/>
    <mergeCell ref="D102:F102"/>
    <mergeCell ref="H100:I100"/>
    <mergeCell ref="H101:I101"/>
    <mergeCell ref="H102:I102"/>
    <mergeCell ref="J46:K46"/>
    <mergeCell ref="A47:B62"/>
    <mergeCell ref="D47:F47"/>
    <mergeCell ref="D95:F95"/>
    <mergeCell ref="J47:K47"/>
    <mergeCell ref="D48:F48"/>
    <mergeCell ref="H48:I48"/>
    <mergeCell ref="J49:K49"/>
    <mergeCell ref="J50:K50"/>
    <mergeCell ref="D51:F51"/>
    <mergeCell ref="D52:F52"/>
    <mergeCell ref="A46:B46"/>
    <mergeCell ref="D46:F46"/>
    <mergeCell ref="H46:I46"/>
    <mergeCell ref="H50:I50"/>
    <mergeCell ref="J51:K51"/>
    <mergeCell ref="J52:K52"/>
    <mergeCell ref="J48:K48"/>
    <mergeCell ref="H47:I47"/>
    <mergeCell ref="J57:K57"/>
    <mergeCell ref="J55:K55"/>
    <mergeCell ref="J54:K54"/>
    <mergeCell ref="J53:K53"/>
    <mergeCell ref="D57:F57"/>
    <mergeCell ref="F6:H6"/>
    <mergeCell ref="D8:F8"/>
    <mergeCell ref="H8:I10"/>
    <mergeCell ref="A7:B7"/>
    <mergeCell ref="D7:F7"/>
    <mergeCell ref="H7:I7"/>
    <mergeCell ref="D22:F22"/>
    <mergeCell ref="H22:I22"/>
    <mergeCell ref="D23:F23"/>
    <mergeCell ref="H23:I23"/>
    <mergeCell ref="D19:F19"/>
    <mergeCell ref="D20:F20"/>
    <mergeCell ref="D15:F15"/>
    <mergeCell ref="H16:I18"/>
    <mergeCell ref="H19:I19"/>
    <mergeCell ref="H20:I20"/>
    <mergeCell ref="B1:E1"/>
    <mergeCell ref="F1:H1"/>
    <mergeCell ref="B2:H3"/>
    <mergeCell ref="B6:E6"/>
    <mergeCell ref="B5:H5"/>
    <mergeCell ref="J15:K15"/>
    <mergeCell ref="D16:F16"/>
    <mergeCell ref="D14:F14"/>
    <mergeCell ref="D17:F17"/>
    <mergeCell ref="J8:K10"/>
    <mergeCell ref="D9:F9"/>
    <mergeCell ref="D10:F10"/>
    <mergeCell ref="D11:F11"/>
    <mergeCell ref="H11:I13"/>
    <mergeCell ref="J11:K13"/>
    <mergeCell ref="D12:F12"/>
    <mergeCell ref="D13:F13"/>
    <mergeCell ref="H14:I15"/>
    <mergeCell ref="A8:B23"/>
    <mergeCell ref="D21:F21"/>
    <mergeCell ref="H21:I21"/>
    <mergeCell ref="D18:F18"/>
    <mergeCell ref="J3:K3"/>
    <mergeCell ref="J2:K2"/>
    <mergeCell ref="D67:F67"/>
    <mergeCell ref="D49:F49"/>
    <mergeCell ref="H49:I49"/>
    <mergeCell ref="D61:F61"/>
    <mergeCell ref="D62:F62"/>
    <mergeCell ref="H62:I62"/>
    <mergeCell ref="H52:I53"/>
    <mergeCell ref="D65:F65"/>
    <mergeCell ref="H65:I65"/>
    <mergeCell ref="D50:F50"/>
    <mergeCell ref="D53:F53"/>
    <mergeCell ref="D54:F54"/>
    <mergeCell ref="D55:F55"/>
    <mergeCell ref="H54:I54"/>
    <mergeCell ref="H55:I55"/>
    <mergeCell ref="H51:I51"/>
    <mergeCell ref="D64:F64"/>
    <mergeCell ref="J78:K78"/>
    <mergeCell ref="J75:K75"/>
    <mergeCell ref="H74:I74"/>
    <mergeCell ref="J63:K63"/>
    <mergeCell ref="D58:F58"/>
    <mergeCell ref="D59:F59"/>
    <mergeCell ref="H58:I58"/>
    <mergeCell ref="J74:K74"/>
    <mergeCell ref="J73:K73"/>
    <mergeCell ref="H75:I75"/>
    <mergeCell ref="H66:I66"/>
    <mergeCell ref="H67:I67"/>
    <mergeCell ref="H68:I68"/>
    <mergeCell ref="H69:I69"/>
    <mergeCell ref="H70:I70"/>
    <mergeCell ref="H71:I71"/>
    <mergeCell ref="D68:F68"/>
    <mergeCell ref="D73:F73"/>
    <mergeCell ref="D74:F74"/>
    <mergeCell ref="H73:I73"/>
    <mergeCell ref="D72:F72"/>
    <mergeCell ref="D75:F75"/>
    <mergeCell ref="D63:F63"/>
    <mergeCell ref="D66:F66"/>
    <mergeCell ref="J14:K14"/>
    <mergeCell ref="J7:K7"/>
    <mergeCell ref="J16:K18"/>
    <mergeCell ref="J19:K19"/>
    <mergeCell ref="J20:K20"/>
    <mergeCell ref="H95:K95"/>
    <mergeCell ref="H72:I72"/>
    <mergeCell ref="J69:K69"/>
    <mergeCell ref="J64:K64"/>
    <mergeCell ref="J58:K58"/>
    <mergeCell ref="H59:I59"/>
    <mergeCell ref="J70:K70"/>
    <mergeCell ref="H64:I64"/>
    <mergeCell ref="J71:K71"/>
    <mergeCell ref="J59:K59"/>
    <mergeCell ref="H63:I63"/>
    <mergeCell ref="J62:K62"/>
    <mergeCell ref="H61:I61"/>
    <mergeCell ref="J61:K61"/>
    <mergeCell ref="J65:K65"/>
    <mergeCell ref="J76:K76"/>
    <mergeCell ref="J72:K72"/>
    <mergeCell ref="J68:K68"/>
    <mergeCell ref="J67:K67"/>
    <mergeCell ref="J100:K100"/>
    <mergeCell ref="J101:K101"/>
    <mergeCell ref="J102:K102"/>
    <mergeCell ref="H98:I98"/>
    <mergeCell ref="J98:K98"/>
    <mergeCell ref="J96:K96"/>
    <mergeCell ref="J23:K23"/>
    <mergeCell ref="J22:K22"/>
    <mergeCell ref="J21:K21"/>
    <mergeCell ref="J66:K66"/>
    <mergeCell ref="J77:K77"/>
    <mergeCell ref="B86:H86"/>
    <mergeCell ref="D78:F78"/>
    <mergeCell ref="B85:E85"/>
    <mergeCell ref="F85:H85"/>
    <mergeCell ref="H78:I78"/>
    <mergeCell ref="A63:B78"/>
    <mergeCell ref="H76:I76"/>
    <mergeCell ref="H77:I77"/>
    <mergeCell ref="D76:F76"/>
    <mergeCell ref="D77:F77"/>
    <mergeCell ref="D69:F69"/>
    <mergeCell ref="D70:F70"/>
    <mergeCell ref="D71:F7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B37" sqref="B37:G37"/>
    </sheetView>
  </sheetViews>
  <sheetFormatPr defaultColWidth="9" defaultRowHeight="15.75" x14ac:dyDescent="0.3"/>
  <cols>
    <col min="1" max="1" width="6.25" style="1" customWidth="1"/>
    <col min="2" max="2" width="16.5" style="1" bestFit="1" customWidth="1"/>
    <col min="3" max="3" width="6.5" style="1" bestFit="1" customWidth="1"/>
    <col min="4" max="4" width="10.625" style="2" customWidth="1"/>
    <col min="5" max="5" width="7.25" style="2" customWidth="1"/>
    <col min="6" max="6" width="24.25" style="1" customWidth="1"/>
    <col min="7" max="7" width="13.25" style="1" customWidth="1"/>
    <col min="8" max="8" width="59.625" style="1" customWidth="1"/>
    <col min="9" max="16384" width="9" style="1"/>
  </cols>
  <sheetData>
    <row r="1" spans="1:9" ht="16.5" thickTop="1" x14ac:dyDescent="0.3">
      <c r="A1" s="21"/>
      <c r="B1" s="20"/>
      <c r="C1" s="20"/>
      <c r="D1" s="20"/>
      <c r="E1" s="20"/>
      <c r="F1" s="20"/>
      <c r="G1" s="20"/>
    </row>
    <row r="2" spans="1:9" ht="15.75" customHeight="1" x14ac:dyDescent="0.3">
      <c r="A2" s="272" t="s">
        <v>376</v>
      </c>
      <c r="B2" s="272"/>
      <c r="C2" s="272"/>
      <c r="D2" s="272"/>
      <c r="E2" s="272"/>
      <c r="F2" s="272"/>
      <c r="G2" s="272"/>
      <c r="H2" s="35"/>
      <c r="I2" s="35"/>
    </row>
    <row r="3" spans="1:9" ht="16.5" customHeight="1" x14ac:dyDescent="0.3">
      <c r="A3" s="272"/>
      <c r="B3" s="272"/>
      <c r="C3" s="272"/>
      <c r="D3" s="272"/>
      <c r="E3" s="272"/>
      <c r="F3" s="272"/>
      <c r="G3" s="272"/>
      <c r="H3" s="35"/>
      <c r="I3" s="35"/>
    </row>
    <row r="4" spans="1:9" ht="16.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</row>
    <row r="5" spans="1:9" ht="16.5" customHeight="1" thickBot="1" x14ac:dyDescent="0.35">
      <c r="A5" s="44" t="s">
        <v>0</v>
      </c>
      <c r="B5" s="45" t="s">
        <v>1</v>
      </c>
      <c r="C5" s="65" t="s">
        <v>131</v>
      </c>
      <c r="D5" s="46" t="s">
        <v>76</v>
      </c>
      <c r="E5" s="46" t="s">
        <v>2</v>
      </c>
      <c r="F5" s="45" t="s">
        <v>40</v>
      </c>
      <c r="G5" s="47"/>
    </row>
    <row r="6" spans="1:9" ht="16.5" customHeight="1" thickTop="1" x14ac:dyDescent="0.3">
      <c r="A6" s="41">
        <v>0</v>
      </c>
      <c r="B6" s="42" t="s">
        <v>62</v>
      </c>
      <c r="C6" s="66" t="s">
        <v>132</v>
      </c>
      <c r="D6" s="51">
        <v>250</v>
      </c>
      <c r="E6" s="43" t="s">
        <v>63</v>
      </c>
      <c r="F6" s="42" t="s">
        <v>71</v>
      </c>
      <c r="G6" s="115" t="s">
        <v>213</v>
      </c>
    </row>
    <row r="7" spans="1:9" ht="15.75" customHeight="1" x14ac:dyDescent="0.3">
      <c r="A7" s="36">
        <f>A6+1</f>
        <v>1</v>
      </c>
      <c r="B7" s="39" t="s">
        <v>121</v>
      </c>
      <c r="C7" s="67" t="s">
        <v>132</v>
      </c>
      <c r="D7" s="48">
        <v>10</v>
      </c>
      <c r="E7" s="37" t="s">
        <v>64</v>
      </c>
      <c r="F7" s="39" t="s">
        <v>72</v>
      </c>
      <c r="G7" s="116"/>
      <c r="H7" s="349" t="s">
        <v>377</v>
      </c>
    </row>
    <row r="8" spans="1:9" ht="15.75" customHeight="1" x14ac:dyDescent="0.3">
      <c r="A8" s="36">
        <f t="shared" ref="A8:A33" si="0">A7+1</f>
        <v>2</v>
      </c>
      <c r="B8" s="39" t="s">
        <v>189</v>
      </c>
      <c r="C8" s="67" t="s">
        <v>133</v>
      </c>
      <c r="D8" s="48">
        <v>10</v>
      </c>
      <c r="E8" s="37" t="s">
        <v>19</v>
      </c>
      <c r="F8" s="39" t="s">
        <v>73</v>
      </c>
      <c r="G8" s="116"/>
      <c r="H8" s="349"/>
    </row>
    <row r="9" spans="1:9" ht="15.75" customHeight="1" x14ac:dyDescent="0.3">
      <c r="A9" s="36">
        <f t="shared" si="0"/>
        <v>3</v>
      </c>
      <c r="B9" s="39" t="s">
        <v>112</v>
      </c>
      <c r="C9" s="67" t="s">
        <v>83</v>
      </c>
      <c r="D9" s="48">
        <v>380</v>
      </c>
      <c r="E9" s="37" t="s">
        <v>65</v>
      </c>
      <c r="F9" s="39" t="s">
        <v>66</v>
      </c>
      <c r="G9" s="116" t="s">
        <v>214</v>
      </c>
    </row>
    <row r="10" spans="1:9" ht="15.75" customHeight="1" x14ac:dyDescent="0.3">
      <c r="A10" s="159">
        <f t="shared" si="0"/>
        <v>4</v>
      </c>
      <c r="B10" s="160" t="s">
        <v>113</v>
      </c>
      <c r="C10" s="161" t="s">
        <v>83</v>
      </c>
      <c r="D10" s="162">
        <f>D9*0.9</f>
        <v>342</v>
      </c>
      <c r="E10" s="163" t="s">
        <v>65</v>
      </c>
      <c r="F10" s="160"/>
      <c r="G10" s="164" t="s">
        <v>213</v>
      </c>
      <c r="H10" s="350" t="s">
        <v>378</v>
      </c>
    </row>
    <row r="11" spans="1:9" ht="15.75" customHeight="1" x14ac:dyDescent="0.3">
      <c r="A11" s="159">
        <f t="shared" si="0"/>
        <v>5</v>
      </c>
      <c r="B11" s="160" t="s">
        <v>115</v>
      </c>
      <c r="C11" s="161" t="s">
        <v>83</v>
      </c>
      <c r="D11" s="162">
        <f>D9*1.1</f>
        <v>418.00000000000006</v>
      </c>
      <c r="E11" s="163" t="s">
        <v>65</v>
      </c>
      <c r="F11" s="160"/>
      <c r="G11" s="164" t="s">
        <v>213</v>
      </c>
      <c r="H11" s="350"/>
    </row>
    <row r="12" spans="1:9" ht="15.75" customHeight="1" x14ac:dyDescent="0.3">
      <c r="A12" s="159">
        <f t="shared" si="0"/>
        <v>6</v>
      </c>
      <c r="B12" s="160" t="s">
        <v>114</v>
      </c>
      <c r="C12" s="161" t="s">
        <v>83</v>
      </c>
      <c r="D12" s="162">
        <v>60</v>
      </c>
      <c r="E12" s="163" t="s">
        <v>67</v>
      </c>
      <c r="F12" s="160" t="s">
        <v>68</v>
      </c>
      <c r="G12" s="164" t="s">
        <v>215</v>
      </c>
      <c r="H12" s="350"/>
    </row>
    <row r="13" spans="1:9" ht="15.75" customHeight="1" x14ac:dyDescent="0.3">
      <c r="A13" s="159">
        <f t="shared" si="0"/>
        <v>7</v>
      </c>
      <c r="B13" s="160" t="s">
        <v>116</v>
      </c>
      <c r="C13" s="161" t="s">
        <v>83</v>
      </c>
      <c r="D13" s="162">
        <f>D12*0.95</f>
        <v>57</v>
      </c>
      <c r="E13" s="163" t="s">
        <v>67</v>
      </c>
      <c r="F13" s="160"/>
      <c r="G13" s="164" t="s">
        <v>213</v>
      </c>
      <c r="H13" s="350"/>
    </row>
    <row r="14" spans="1:9" ht="15.75" customHeight="1" x14ac:dyDescent="0.3">
      <c r="A14" s="159">
        <f t="shared" si="0"/>
        <v>8</v>
      </c>
      <c r="B14" s="160" t="s">
        <v>117</v>
      </c>
      <c r="C14" s="161" t="s">
        <v>83</v>
      </c>
      <c r="D14" s="162">
        <f>D12*1.05</f>
        <v>63</v>
      </c>
      <c r="E14" s="163" t="s">
        <v>67</v>
      </c>
      <c r="F14" s="160"/>
      <c r="G14" s="164" t="s">
        <v>213</v>
      </c>
      <c r="H14" s="350"/>
    </row>
    <row r="15" spans="1:9" ht="15.75" customHeight="1" x14ac:dyDescent="0.3">
      <c r="A15" s="159">
        <f t="shared" si="0"/>
        <v>9</v>
      </c>
      <c r="B15" s="160" t="s">
        <v>118</v>
      </c>
      <c r="C15" s="161" t="s">
        <v>83</v>
      </c>
      <c r="D15" s="162">
        <f>D6*1000/D9/1.732</f>
        <v>379.8468457517929</v>
      </c>
      <c r="E15" s="163" t="s">
        <v>69</v>
      </c>
      <c r="F15" s="160" t="s">
        <v>74</v>
      </c>
      <c r="G15" s="164" t="s">
        <v>215</v>
      </c>
      <c r="H15" s="350"/>
    </row>
    <row r="16" spans="1:9" ht="15.75" customHeight="1" x14ac:dyDescent="0.3">
      <c r="A16" s="159">
        <f t="shared" si="0"/>
        <v>10</v>
      </c>
      <c r="B16" s="160" t="s">
        <v>122</v>
      </c>
      <c r="C16" s="161" t="s">
        <v>83</v>
      </c>
      <c r="D16" s="162">
        <f>D15*1.1</f>
        <v>417.8315303269722</v>
      </c>
      <c r="E16" s="163" t="s">
        <v>69</v>
      </c>
      <c r="F16" s="160"/>
      <c r="G16" s="164" t="s">
        <v>213</v>
      </c>
      <c r="H16" s="350"/>
    </row>
    <row r="17" spans="1:8" ht="15.75" customHeight="1" x14ac:dyDescent="0.3">
      <c r="A17" s="159">
        <f t="shared" si="0"/>
        <v>11</v>
      </c>
      <c r="B17" s="160" t="s">
        <v>123</v>
      </c>
      <c r="C17" s="161" t="s">
        <v>83</v>
      </c>
      <c r="D17" s="162">
        <f>D15*1.2</f>
        <v>455.81621490215144</v>
      </c>
      <c r="E17" s="163" t="s">
        <v>69</v>
      </c>
      <c r="F17" s="160"/>
      <c r="G17" s="164" t="s">
        <v>213</v>
      </c>
      <c r="H17" s="350"/>
    </row>
    <row r="18" spans="1:8" ht="15.75" customHeight="1" x14ac:dyDescent="0.3">
      <c r="A18" s="159">
        <f t="shared" si="0"/>
        <v>12</v>
      </c>
      <c r="B18" s="160" t="s">
        <v>124</v>
      </c>
      <c r="C18" s="161" t="s">
        <v>83</v>
      </c>
      <c r="D18" s="162">
        <v>788</v>
      </c>
      <c r="E18" s="163" t="s">
        <v>65</v>
      </c>
      <c r="F18" s="160" t="s">
        <v>75</v>
      </c>
      <c r="G18" s="164" t="s">
        <v>213</v>
      </c>
      <c r="H18" s="350"/>
    </row>
    <row r="19" spans="1:8" x14ac:dyDescent="0.3">
      <c r="A19" s="159">
        <f t="shared" si="0"/>
        <v>13</v>
      </c>
      <c r="B19" s="160" t="s">
        <v>125</v>
      </c>
      <c r="C19" s="161" t="s">
        <v>83</v>
      </c>
      <c r="D19" s="162">
        <f>D21*1.1</f>
        <v>627</v>
      </c>
      <c r="E19" s="163" t="s">
        <v>65</v>
      </c>
      <c r="F19" s="160"/>
      <c r="G19" s="164" t="s">
        <v>213</v>
      </c>
      <c r="H19" s="350"/>
    </row>
    <row r="20" spans="1:8" x14ac:dyDescent="0.3">
      <c r="A20" s="159">
        <f t="shared" si="0"/>
        <v>14</v>
      </c>
      <c r="B20" s="160" t="s">
        <v>126</v>
      </c>
      <c r="C20" s="161" t="s">
        <v>83</v>
      </c>
      <c r="D20" s="162">
        <f>D22*0.95</f>
        <v>823.46</v>
      </c>
      <c r="E20" s="163" t="s">
        <v>65</v>
      </c>
      <c r="F20" s="160"/>
      <c r="G20" s="164" t="s">
        <v>213</v>
      </c>
      <c r="H20" s="350"/>
    </row>
    <row r="21" spans="1:8" ht="15.75" customHeight="1" x14ac:dyDescent="0.3">
      <c r="A21" s="159">
        <f t="shared" si="0"/>
        <v>15</v>
      </c>
      <c r="B21" s="160" t="s">
        <v>127</v>
      </c>
      <c r="C21" s="161" t="s">
        <v>83</v>
      </c>
      <c r="D21" s="162">
        <v>570</v>
      </c>
      <c r="E21" s="163" t="s">
        <v>65</v>
      </c>
      <c r="F21" s="160" t="s">
        <v>166</v>
      </c>
      <c r="G21" s="164" t="s">
        <v>213</v>
      </c>
      <c r="H21" s="350"/>
    </row>
    <row r="22" spans="1:8" ht="15.75" customHeight="1" x14ac:dyDescent="0.3">
      <c r="A22" s="159">
        <f t="shared" si="0"/>
        <v>16</v>
      </c>
      <c r="B22" s="160" t="s">
        <v>128</v>
      </c>
      <c r="C22" s="161" t="s">
        <v>83</v>
      </c>
      <c r="D22" s="162">
        <f>D18*1.1</f>
        <v>866.80000000000007</v>
      </c>
      <c r="E22" s="163" t="s">
        <v>65</v>
      </c>
      <c r="F22" s="160"/>
      <c r="G22" s="164" t="s">
        <v>213</v>
      </c>
      <c r="H22" s="350"/>
    </row>
    <row r="23" spans="1:8" ht="15.75" customHeight="1" x14ac:dyDescent="0.3">
      <c r="A23" s="159">
        <f t="shared" si="0"/>
        <v>17</v>
      </c>
      <c r="B23" s="160" t="s">
        <v>129</v>
      </c>
      <c r="C23" s="161" t="s">
        <v>83</v>
      </c>
      <c r="D23" s="165" t="s">
        <v>119</v>
      </c>
      <c r="E23" s="163" t="s">
        <v>69</v>
      </c>
      <c r="F23" s="160"/>
      <c r="G23" s="164" t="s">
        <v>213</v>
      </c>
      <c r="H23" s="350"/>
    </row>
    <row r="24" spans="1:8" ht="15.75" customHeight="1" x14ac:dyDescent="0.3">
      <c r="A24" s="166">
        <f t="shared" si="0"/>
        <v>18</v>
      </c>
      <c r="B24" s="167" t="s">
        <v>130</v>
      </c>
      <c r="C24" s="168" t="s">
        <v>133</v>
      </c>
      <c r="D24" s="169" t="s">
        <v>120</v>
      </c>
      <c r="E24" s="170" t="s">
        <v>70</v>
      </c>
      <c r="F24" s="167"/>
      <c r="G24" s="164" t="s">
        <v>213</v>
      </c>
      <c r="H24" s="350"/>
    </row>
    <row r="25" spans="1:8" x14ac:dyDescent="0.3">
      <c r="A25" s="36">
        <f t="shared" si="0"/>
        <v>19</v>
      </c>
      <c r="B25" s="112" t="s">
        <v>77</v>
      </c>
      <c r="C25" s="112"/>
      <c r="D25" s="122" t="s">
        <v>317</v>
      </c>
      <c r="E25" s="49" t="s">
        <v>4</v>
      </c>
      <c r="F25" s="112" t="s">
        <v>78</v>
      </c>
      <c r="G25" s="117" t="s">
        <v>216</v>
      </c>
      <c r="H25" s="350" t="s">
        <v>381</v>
      </c>
    </row>
    <row r="26" spans="1:8" x14ac:dyDescent="0.3">
      <c r="A26" s="36">
        <f t="shared" si="0"/>
        <v>20</v>
      </c>
      <c r="B26" s="112" t="s">
        <v>360</v>
      </c>
      <c r="C26" s="112"/>
      <c r="D26" s="122" t="s">
        <v>317</v>
      </c>
      <c r="E26" s="49" t="s">
        <v>4</v>
      </c>
      <c r="F26" s="112" t="s">
        <v>79</v>
      </c>
      <c r="G26" s="117" t="s">
        <v>217</v>
      </c>
      <c r="H26" s="350"/>
    </row>
    <row r="27" spans="1:8" x14ac:dyDescent="0.3">
      <c r="A27" s="36">
        <f t="shared" si="0"/>
        <v>21</v>
      </c>
      <c r="B27" s="112" t="s">
        <v>185</v>
      </c>
      <c r="C27" s="112"/>
      <c r="D27" s="122" t="s">
        <v>317</v>
      </c>
      <c r="E27" s="49" t="s">
        <v>4</v>
      </c>
      <c r="F27" s="112" t="s">
        <v>183</v>
      </c>
      <c r="G27" s="117" t="s">
        <v>217</v>
      </c>
      <c r="H27" s="350"/>
    </row>
    <row r="28" spans="1:8" x14ac:dyDescent="0.3">
      <c r="A28" s="36">
        <f t="shared" si="0"/>
        <v>22</v>
      </c>
      <c r="B28" s="112" t="s">
        <v>375</v>
      </c>
      <c r="C28" s="112"/>
      <c r="D28" s="122" t="s">
        <v>317</v>
      </c>
      <c r="E28" s="49" t="s">
        <v>4</v>
      </c>
      <c r="F28" s="112" t="s">
        <v>80</v>
      </c>
      <c r="G28" s="117" t="s">
        <v>217</v>
      </c>
      <c r="H28" s="350"/>
    </row>
    <row r="29" spans="1:8" x14ac:dyDescent="0.3">
      <c r="A29" s="36">
        <f t="shared" si="0"/>
        <v>23</v>
      </c>
      <c r="B29" s="112" t="s">
        <v>374</v>
      </c>
      <c r="C29" s="112"/>
      <c r="D29" s="122" t="s">
        <v>317</v>
      </c>
      <c r="E29" s="49" t="s">
        <v>4</v>
      </c>
      <c r="F29" s="112" t="s">
        <v>380</v>
      </c>
      <c r="G29" s="117" t="s">
        <v>217</v>
      </c>
      <c r="H29" s="350"/>
    </row>
    <row r="30" spans="1:8" x14ac:dyDescent="0.3">
      <c r="A30" s="159">
        <f t="shared" si="0"/>
        <v>24</v>
      </c>
      <c r="B30" s="171" t="s">
        <v>298</v>
      </c>
      <c r="C30" s="171"/>
      <c r="D30" s="163" t="s">
        <v>317</v>
      </c>
      <c r="E30" s="172"/>
      <c r="F30" s="171" t="s">
        <v>348</v>
      </c>
      <c r="G30" s="164" t="s">
        <v>217</v>
      </c>
      <c r="H30" s="350" t="s">
        <v>379</v>
      </c>
    </row>
    <row r="31" spans="1:8" x14ac:dyDescent="0.3">
      <c r="A31" s="159">
        <f t="shared" si="0"/>
        <v>25</v>
      </c>
      <c r="B31" s="173" t="s">
        <v>299</v>
      </c>
      <c r="C31" s="171"/>
      <c r="D31" s="163" t="s">
        <v>317</v>
      </c>
      <c r="E31" s="172"/>
      <c r="F31" s="171" t="s">
        <v>349</v>
      </c>
      <c r="G31" s="164" t="s">
        <v>217</v>
      </c>
      <c r="H31" s="350"/>
    </row>
    <row r="32" spans="1:8" ht="28.5" x14ac:dyDescent="0.3">
      <c r="A32" s="159">
        <f t="shared" si="0"/>
        <v>26</v>
      </c>
      <c r="B32" s="171" t="s">
        <v>307</v>
      </c>
      <c r="C32" s="171"/>
      <c r="D32" s="163" t="s">
        <v>318</v>
      </c>
      <c r="E32" s="172" t="s">
        <v>146</v>
      </c>
      <c r="F32" s="171" t="s">
        <v>319</v>
      </c>
      <c r="G32" s="164" t="s">
        <v>216</v>
      </c>
      <c r="H32" s="350"/>
    </row>
    <row r="33" spans="1:8" x14ac:dyDescent="0.3">
      <c r="A33" s="159">
        <f t="shared" si="0"/>
        <v>27</v>
      </c>
      <c r="B33" s="174" t="s">
        <v>308</v>
      </c>
      <c r="C33" s="174"/>
      <c r="D33" s="170" t="s">
        <v>320</v>
      </c>
      <c r="E33" s="175" t="s">
        <v>146</v>
      </c>
      <c r="F33" s="174" t="s">
        <v>218</v>
      </c>
      <c r="G33" s="164" t="s">
        <v>216</v>
      </c>
      <c r="H33" s="350"/>
    </row>
    <row r="34" spans="1:8" ht="16.5" thickBot="1" x14ac:dyDescent="0.35">
      <c r="A34" s="38">
        <f>A33+1</f>
        <v>28</v>
      </c>
      <c r="B34" s="113" t="s">
        <v>219</v>
      </c>
      <c r="C34" s="113"/>
      <c r="D34" s="40"/>
      <c r="E34" s="50"/>
      <c r="F34" s="113"/>
      <c r="G34" s="118"/>
    </row>
    <row r="35" spans="1:8" x14ac:dyDescent="0.3">
      <c r="A35" s="73"/>
      <c r="B35" s="72"/>
      <c r="C35" s="72"/>
      <c r="D35" s="72"/>
      <c r="E35" s="72"/>
      <c r="F35" s="72"/>
    </row>
    <row r="36" spans="1:8" ht="28.5" customHeight="1" x14ac:dyDescent="0.3">
      <c r="A36" s="73"/>
      <c r="B36" s="288" t="s">
        <v>385</v>
      </c>
      <c r="C36" s="288"/>
      <c r="D36" s="288"/>
      <c r="E36" s="288"/>
      <c r="F36" s="288"/>
      <c r="G36" s="288"/>
    </row>
    <row r="37" spans="1:8" x14ac:dyDescent="0.3">
      <c r="A37" s="73"/>
      <c r="B37" s="288" t="s">
        <v>386</v>
      </c>
      <c r="C37" s="288"/>
      <c r="D37" s="288"/>
      <c r="E37" s="288"/>
      <c r="F37" s="288"/>
      <c r="G37" s="288"/>
    </row>
    <row r="38" spans="1:8" x14ac:dyDescent="0.3">
      <c r="A38" s="73"/>
      <c r="B38" s="288" t="s">
        <v>387</v>
      </c>
      <c r="C38" s="288"/>
      <c r="D38" s="288"/>
      <c r="E38" s="288"/>
      <c r="F38" s="288"/>
      <c r="G38" s="288"/>
    </row>
    <row r="39" spans="1:8" x14ac:dyDescent="0.3">
      <c r="A39" s="73"/>
      <c r="B39" s="288" t="s">
        <v>388</v>
      </c>
      <c r="C39" s="288"/>
      <c r="D39" s="288"/>
      <c r="E39" s="288"/>
      <c r="F39" s="288"/>
      <c r="G39" s="288"/>
    </row>
    <row r="40" spans="1:8" x14ac:dyDescent="0.3">
      <c r="A40" s="111"/>
      <c r="B40" s="288"/>
      <c r="C40" s="288"/>
      <c r="D40" s="288"/>
      <c r="E40" s="288"/>
      <c r="F40" s="288"/>
      <c r="G40" s="288"/>
    </row>
    <row r="41" spans="1:8" x14ac:dyDescent="0.3">
      <c r="A41" s="111"/>
      <c r="B41" s="288"/>
      <c r="C41" s="288"/>
      <c r="D41" s="288"/>
      <c r="E41" s="288"/>
      <c r="F41" s="288"/>
      <c r="G41" s="288"/>
    </row>
    <row r="42" spans="1:8" x14ac:dyDescent="0.3">
      <c r="A42" s="73"/>
      <c r="B42" s="288"/>
      <c r="C42" s="288"/>
      <c r="D42" s="288"/>
      <c r="E42" s="288"/>
      <c r="F42" s="288"/>
      <c r="G42" s="288"/>
    </row>
    <row r="43" spans="1:8" x14ac:dyDescent="0.3">
      <c r="A43" s="73"/>
      <c r="B43" s="288"/>
      <c r="C43" s="288"/>
      <c r="D43" s="288"/>
      <c r="E43" s="288"/>
      <c r="F43" s="288"/>
      <c r="G43" s="288"/>
    </row>
    <row r="44" spans="1:8" ht="16.5" thickBot="1" x14ac:dyDescent="0.35">
      <c r="A44" s="83"/>
      <c r="B44" s="88"/>
      <c r="C44" s="88"/>
      <c r="D44" s="88"/>
      <c r="E44" s="88"/>
      <c r="F44" s="88"/>
      <c r="G44" s="89"/>
    </row>
    <row r="45" spans="1:8" x14ac:dyDescent="0.3">
      <c r="A45" s="90"/>
      <c r="B45" s="91"/>
      <c r="C45" s="91"/>
      <c r="D45" s="91"/>
      <c r="E45" s="91"/>
      <c r="F45" s="91"/>
      <c r="G45" s="92"/>
    </row>
  </sheetData>
  <mergeCells count="13">
    <mergeCell ref="A2:G3"/>
    <mergeCell ref="H7:H8"/>
    <mergeCell ref="H10:H24"/>
    <mergeCell ref="H30:H33"/>
    <mergeCell ref="H25:H29"/>
    <mergeCell ref="B41:G41"/>
    <mergeCell ref="B42:G42"/>
    <mergeCell ref="B43:G43"/>
    <mergeCell ref="B36:G36"/>
    <mergeCell ref="B37:G37"/>
    <mergeCell ref="B38:G38"/>
    <mergeCell ref="B39:G39"/>
    <mergeCell ref="B40:G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통신 사양</vt:lpstr>
      <vt:lpstr>Metering Data</vt:lpstr>
      <vt:lpstr>Alarm &amp; Trip</vt:lpstr>
      <vt:lpstr>Param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2019-08-26T01:21:48Z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9d7fe3b9-3a40-4c50-be40-82ecc7213c95</vt:lpwstr>
  </property>
</Properties>
</file>