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F569320-325D-4B57-9C92-4EC96C1DE41B}" xr6:coauthVersionLast="43" xr6:coauthVersionMax="43" xr10:uidLastSave="{00000000-0000-0000-0000-000000000000}"/>
  <bookViews>
    <workbookView xWindow="4170" yWindow="-165" windowWidth="21600" windowHeight="11385" tabRatio="764" firstSheet="8" activeTab="9" xr2:uid="{00000000-000D-0000-FFFF-FFFF00000000}"/>
  </bookViews>
  <sheets>
    <sheet name="Прибыль от реализации" sheetId="1" r:id="rId1"/>
    <sheet name="Операционная деятельность" sheetId="2" r:id="rId2"/>
    <sheet name="Внереализационная деятельность" sheetId="3" r:id="rId3"/>
    <sheet name="Налог на прибыль" sheetId="4" r:id="rId4"/>
    <sheet name="Оборотные активы" sheetId="5" r:id="rId5"/>
    <sheet name="Внеоборотные активы" sheetId="6" r:id="rId6"/>
    <sheet name="Кредиты и займы" sheetId="7" r:id="rId7"/>
    <sheet name="Кредиторская задолженность" sheetId="8" r:id="rId8"/>
    <sheet name="Долгосрочные займы" sheetId="9" r:id="rId9"/>
    <sheet name="Выручка от реализации" sheetId="10" r:id="rId10"/>
    <sheet name="Собственный капитал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10" l="1"/>
  <c r="L8" i="10"/>
  <c r="K8" i="10"/>
  <c r="J8" i="10"/>
  <c r="I8" i="10"/>
  <c r="H8" i="10"/>
  <c r="G8" i="10"/>
  <c r="F8" i="10"/>
  <c r="E8" i="10"/>
  <c r="D8" i="10"/>
  <c r="C8" i="10"/>
  <c r="B8" i="10"/>
  <c r="N8" i="10" s="1"/>
  <c r="N7" i="10"/>
  <c r="N6" i="10"/>
  <c r="N5" i="10"/>
  <c r="N4" i="10"/>
  <c r="N3" i="10"/>
  <c r="N2" i="10"/>
  <c r="M8" i="11"/>
  <c r="L8" i="11"/>
  <c r="K8" i="11"/>
  <c r="J8" i="11"/>
  <c r="I8" i="11"/>
  <c r="H8" i="11"/>
  <c r="G8" i="11"/>
  <c r="F8" i="11"/>
  <c r="E8" i="11"/>
  <c r="D8" i="11"/>
  <c r="C8" i="11"/>
  <c r="B8" i="11"/>
  <c r="N8" i="11" s="1"/>
  <c r="N7" i="11"/>
  <c r="N6" i="11"/>
  <c r="N5" i="11"/>
  <c r="N4" i="11"/>
  <c r="N3" i="11"/>
  <c r="N2" i="11"/>
  <c r="M8" i="9"/>
  <c r="L8" i="9"/>
  <c r="K8" i="9"/>
  <c r="J8" i="9"/>
  <c r="I8" i="9"/>
  <c r="H8" i="9"/>
  <c r="G8" i="9"/>
  <c r="F8" i="9"/>
  <c r="E8" i="9"/>
  <c r="D8" i="9"/>
  <c r="C8" i="9"/>
  <c r="B8" i="9"/>
  <c r="N8" i="9" s="1"/>
  <c r="N7" i="9"/>
  <c r="N6" i="9"/>
  <c r="N5" i="9"/>
  <c r="N4" i="9"/>
  <c r="N3" i="9"/>
  <c r="N2" i="9"/>
  <c r="M8" i="8"/>
  <c r="L8" i="8"/>
  <c r="K8" i="8"/>
  <c r="J8" i="8"/>
  <c r="I8" i="8"/>
  <c r="H8" i="8"/>
  <c r="G8" i="8"/>
  <c r="F8" i="8"/>
  <c r="E8" i="8"/>
  <c r="D8" i="8"/>
  <c r="C8" i="8"/>
  <c r="B8" i="8"/>
  <c r="N8" i="8" s="1"/>
  <c r="N7" i="8"/>
  <c r="N6" i="8"/>
  <c r="N5" i="8"/>
  <c r="N4" i="8"/>
  <c r="N3" i="8"/>
  <c r="N2" i="8"/>
  <c r="M8" i="7"/>
  <c r="L8" i="7"/>
  <c r="K8" i="7"/>
  <c r="J8" i="7"/>
  <c r="I8" i="7"/>
  <c r="H8" i="7"/>
  <c r="G8" i="7"/>
  <c r="F8" i="7"/>
  <c r="E8" i="7"/>
  <c r="D8" i="7"/>
  <c r="C8" i="7"/>
  <c r="B8" i="7"/>
  <c r="N8" i="7" s="1"/>
  <c r="N7" i="7"/>
  <c r="N6" i="7"/>
  <c r="N5" i="7"/>
  <c r="N4" i="7"/>
  <c r="N3" i="7"/>
  <c r="N2" i="7"/>
  <c r="M8" i="6"/>
  <c r="L8" i="6"/>
  <c r="K8" i="6"/>
  <c r="J8" i="6"/>
  <c r="I8" i="6"/>
  <c r="H8" i="6"/>
  <c r="G8" i="6"/>
  <c r="F8" i="6"/>
  <c r="E8" i="6"/>
  <c r="D8" i="6"/>
  <c r="C8" i="6"/>
  <c r="B8" i="6"/>
  <c r="N8" i="6" s="1"/>
  <c r="N7" i="6"/>
  <c r="N6" i="6"/>
  <c r="N5" i="6"/>
  <c r="N4" i="6"/>
  <c r="N3" i="6"/>
  <c r="N2" i="6"/>
  <c r="M8" i="5"/>
  <c r="L8" i="5"/>
  <c r="K8" i="5"/>
  <c r="J8" i="5"/>
  <c r="I8" i="5"/>
  <c r="H8" i="5"/>
  <c r="G8" i="5"/>
  <c r="F8" i="5"/>
  <c r="E8" i="5"/>
  <c r="D8" i="5"/>
  <c r="C8" i="5"/>
  <c r="B8" i="5"/>
  <c r="N8" i="5" s="1"/>
  <c r="N7" i="5"/>
  <c r="N6" i="5"/>
  <c r="N5" i="5"/>
  <c r="N4" i="5"/>
  <c r="N3" i="5"/>
  <c r="N2" i="5"/>
  <c r="M8" i="4"/>
  <c r="L8" i="4"/>
  <c r="K8" i="4"/>
  <c r="J8" i="4"/>
  <c r="I8" i="4"/>
  <c r="H8" i="4"/>
  <c r="G8" i="4"/>
  <c r="F8" i="4"/>
  <c r="E8" i="4"/>
  <c r="D8" i="4"/>
  <c r="C8" i="4"/>
  <c r="B8" i="4"/>
  <c r="N8" i="4" s="1"/>
  <c r="N7" i="4"/>
  <c r="N6" i="4"/>
  <c r="N5" i="4"/>
  <c r="N4" i="4"/>
  <c r="N3" i="4"/>
  <c r="N2" i="4"/>
  <c r="M8" i="3"/>
  <c r="L8" i="3"/>
  <c r="K8" i="3"/>
  <c r="J8" i="3"/>
  <c r="I8" i="3"/>
  <c r="H8" i="3"/>
  <c r="G8" i="3"/>
  <c r="F8" i="3"/>
  <c r="E8" i="3"/>
  <c r="D8" i="3"/>
  <c r="C8" i="3"/>
  <c r="B8" i="3"/>
  <c r="N8" i="3" s="1"/>
  <c r="N7" i="3"/>
  <c r="N6" i="3"/>
  <c r="N5" i="3"/>
  <c r="N4" i="3"/>
  <c r="N3" i="3"/>
  <c r="N2" i="3"/>
  <c r="M8" i="2"/>
  <c r="L8" i="2"/>
  <c r="K8" i="2"/>
  <c r="J8" i="2"/>
  <c r="I8" i="2"/>
  <c r="H8" i="2"/>
  <c r="G8" i="2"/>
  <c r="F8" i="2"/>
  <c r="E8" i="2"/>
  <c r="D8" i="2"/>
  <c r="C8" i="2"/>
  <c r="B8" i="2"/>
  <c r="N8" i="2" s="1"/>
  <c r="N7" i="2"/>
  <c r="N6" i="2"/>
  <c r="N5" i="2"/>
  <c r="N4" i="2"/>
  <c r="N3" i="2"/>
  <c r="N2" i="2"/>
  <c r="M8" i="1"/>
  <c r="L8" i="1"/>
  <c r="K8" i="1"/>
  <c r="J8" i="1"/>
  <c r="I8" i="1"/>
  <c r="H8" i="1"/>
  <c r="G8" i="1"/>
  <c r="F8" i="1"/>
  <c r="E8" i="1"/>
  <c r="D8" i="1"/>
  <c r="C8" i="1"/>
  <c r="B8" i="1"/>
  <c r="N8" i="1" s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<sst xmlns="http://schemas.openxmlformats.org/spreadsheetml/2006/main" count="231" uniqueCount="31">
  <si>
    <t>Прибыль от реализации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</si>
  <si>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</si>
  <si>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</si>
  <si>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</si>
  <si>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</si>
  <si>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</si>
  <si>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</si>
  <si>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</si>
  <si>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</si>
  <si>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</si>
  <si>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</si>
  <si>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</si>
  <si>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</si>
  <si>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2016 год</t>
  </si>
  <si>
    <t>Ртищево</t>
  </si>
  <si>
    <t>Лиски</t>
  </si>
  <si>
    <t>Стойленская</t>
  </si>
  <si>
    <t>Валуйки</t>
  </si>
  <si>
    <t>Казинка</t>
  </si>
  <si>
    <t>Кочетовка</t>
  </si>
  <si>
    <t>Служба вагонного хозяйства</t>
  </si>
  <si>
    <t>Операционная деятельность</t>
  </si>
  <si>
    <t>Внереализационная деятельность</t>
  </si>
  <si>
    <t>Налог на прибыль</t>
  </si>
  <si>
    <t>Оборотные активы</t>
  </si>
  <si>
    <t>Внеоборотные активы</t>
  </si>
  <si>
    <t>Деб задолженность</t>
  </si>
  <si>
    <t>Кредиторская задолженность</t>
  </si>
  <si>
    <t>Долгострочные займы</t>
  </si>
  <si>
    <t>Собственный капитал</t>
  </si>
  <si>
    <t>Выручка от реальзации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</si>
</sst>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3" fontId="2" fillId="2" borderId="3" xfId="0" applyNumberFormat="1" applyFont="1" applyFill="1" applyBorder="1"/>
    <xf numFmtId="0" fontId="2" fillId="2" borderId="3" xfId="0" applyFont="1" applyFill="1" applyBorder="1"/>
    <xf numFmtId="3" fontId="1" fillId="2" borderId="3" xfId="0" applyNumberFormat="1" applyFont="1" applyFill="1" applyBorder="1"/>
    <xf numFmtId="3" fontId="3" fillId="2" borderId="3" xfId="0" applyNumberFormat="1" applyFont="1" applyFill="1" applyBorder="1"/>
    <xf numFmtId="3" fontId="1" fillId="2" borderId="2" xfId="0" applyNumberFormat="1" applyFont="1" applyFill="1" applyBorder="1"/>
    <xf numFmtId="0" fontId="1" fillId="2" borderId="3" xfId="0" applyFont="1" applyFill="1" applyBorder="1"/>
    <xf numFmtId="0" fontId="3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3" fontId="2" fillId="3" borderId="3" xfId="0" applyNumberFormat="1" applyFont="1" applyFill="1" applyBorder="1"/>
    <xf numFmtId="3" fontId="1" fillId="3" borderId="3" xfId="0" applyNumberFormat="1" applyFont="1" applyFill="1" applyBorder="1"/>
    <xf numFmtId="3" fontId="3" fillId="3" borderId="3" xfId="0" applyNumberFormat="1" applyFont="1" applyFill="1" applyBorder="1"/>
    <xf numFmtId="3" fontId="1" fillId="3" borderId="2" xfId="0" applyNumberFormat="1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2" fillId="4" borderId="3" xfId="0" applyFont="1" applyFill="1" applyBorder="1"/>
    <xf numFmtId="0" fontId="1" fillId="4" borderId="3" xfId="0" applyFont="1" applyFill="1" applyBorder="1"/>
    <xf numFmtId="3" fontId="2" fillId="4" borderId="3" xfId="0" applyNumberFormat="1" applyFont="1" applyFill="1" applyBorder="1"/>
    <xf numFmtId="3" fontId="1" fillId="4" borderId="3" xfId="0" applyNumberFormat="1" applyFont="1" applyFill="1" applyBorder="1"/>
    <xf numFmtId="3" fontId="3" fillId="4" borderId="3" xfId="0" applyNumberFormat="1" applyFont="1" applyFill="1" applyBorder="1"/>
    <xf numFmtId="3" fontId="1" fillId="4" borderId="2" xfId="0" applyNumberFormat="1" applyFont="1" applyFill="1" applyBorder="1"/>
    <xf numFmtId="0" fontId="3" fillId="4" borderId="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workbookViewId="0">
      <selection activeCell="F34" sqref="F34"/>
    </sheetView>
  </sheetViews>
  <sheetFormatPr defaultRowHeight="1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3">
        <v>1688</v>
      </c>
      <c r="C2" s="4">
        <v>391</v>
      </c>
      <c r="D2" s="3">
        <v>15569</v>
      </c>
      <c r="E2" s="3">
        <v>1942</v>
      </c>
      <c r="F2" s="3">
        <v>1931</v>
      </c>
      <c r="G2" s="3">
        <v>1259</v>
      </c>
      <c r="H2" s="3">
        <v>1342</v>
      </c>
      <c r="I2" s="3">
        <v>1805</v>
      </c>
      <c r="J2" s="3">
        <v>1224</v>
      </c>
      <c r="K2" s="3">
        <v>1914</v>
      </c>
      <c r="L2" s="3">
        <v>1952</v>
      </c>
      <c r="M2" s="3">
        <v>1582</v>
      </c>
      <c r="N2" s="5">
        <f t="shared" ref="N2:N8" si="0">SUM(B2:M2)</f>
        <v>32599</v>
      </c>
    </row>
    <row r="3" spans="1:14">
      <c r="A3" s="1" t="s">
        <v>15</v>
      </c>
      <c r="B3" s="3">
        <v>2517</v>
      </c>
      <c r="C3" s="3">
        <v>5772</v>
      </c>
      <c r="D3" s="3">
        <v>6578</v>
      </c>
      <c r="E3" s="3">
        <v>1652</v>
      </c>
      <c r="F3" s="3">
        <v>6449</v>
      </c>
      <c r="G3" s="3">
        <v>6374</v>
      </c>
      <c r="H3" s="3">
        <v>5282</v>
      </c>
      <c r="I3" s="3">
        <v>4945</v>
      </c>
      <c r="J3" s="3">
        <v>3377</v>
      </c>
      <c r="K3" s="3">
        <v>3885</v>
      </c>
      <c r="L3" s="3">
        <v>2260</v>
      </c>
      <c r="M3" s="3">
        <v>5889</v>
      </c>
      <c r="N3" s="5">
        <f t="shared" si="0"/>
        <v>54980</v>
      </c>
    </row>
    <row r="4" spans="1:14">
      <c r="A4" s="1" t="s">
        <v>16</v>
      </c>
      <c r="B4" s="3">
        <v>1766</v>
      </c>
      <c r="C4" s="3">
        <v>3639</v>
      </c>
      <c r="D4" s="3">
        <v>19069</v>
      </c>
      <c r="E4" s="3">
        <v>4105</v>
      </c>
      <c r="F4" s="3">
        <v>2526</v>
      </c>
      <c r="G4" s="3">
        <v>8406</v>
      </c>
      <c r="H4" s="3">
        <v>6627</v>
      </c>
      <c r="I4" s="4">
        <v>998</v>
      </c>
      <c r="J4" s="3">
        <v>3985</v>
      </c>
      <c r="K4" s="3">
        <v>3918</v>
      </c>
      <c r="L4" s="3">
        <v>7338</v>
      </c>
      <c r="M4" s="3">
        <v>7458</v>
      </c>
      <c r="N4" s="5">
        <f t="shared" si="0"/>
        <v>69835</v>
      </c>
    </row>
    <row r="5" spans="1:14">
      <c r="A5" s="1" t="s">
        <v>17</v>
      </c>
      <c r="B5" s="3">
        <v>3258</v>
      </c>
      <c r="C5" s="3">
        <v>2519</v>
      </c>
      <c r="D5" s="3">
        <v>-13879</v>
      </c>
      <c r="E5" s="3">
        <v>3737</v>
      </c>
      <c r="F5" s="3">
        <v>2678</v>
      </c>
      <c r="G5" s="3">
        <v>1737</v>
      </c>
      <c r="H5" s="3">
        <v>1285</v>
      </c>
      <c r="I5" s="3">
        <v>1534</v>
      </c>
      <c r="J5" s="3">
        <v>1814</v>
      </c>
      <c r="K5" s="3">
        <v>1654</v>
      </c>
      <c r="L5" s="3">
        <v>1849</v>
      </c>
      <c r="M5" s="3">
        <v>1496</v>
      </c>
      <c r="N5" s="5">
        <f t="shared" si="0"/>
        <v>9682</v>
      </c>
    </row>
    <row r="6" spans="1:14">
      <c r="A6" s="1" t="s">
        <v>18</v>
      </c>
      <c r="B6" s="3">
        <v>2824</v>
      </c>
      <c r="C6" s="3">
        <v>1697</v>
      </c>
      <c r="D6" s="3">
        <v>23882</v>
      </c>
      <c r="E6" s="3">
        <v>5770</v>
      </c>
      <c r="F6" s="3">
        <v>3195</v>
      </c>
      <c r="G6" s="3">
        <v>2796</v>
      </c>
      <c r="H6" s="3">
        <v>2993</v>
      </c>
      <c r="I6" s="3">
        <v>7447</v>
      </c>
      <c r="J6" s="3">
        <v>3574</v>
      </c>
      <c r="K6" s="3">
        <v>3849</v>
      </c>
      <c r="L6" s="3">
        <v>3032</v>
      </c>
      <c r="M6" s="3">
        <v>2280</v>
      </c>
      <c r="N6" s="5">
        <f t="shared" si="0"/>
        <v>63339</v>
      </c>
    </row>
    <row r="7" spans="1:14">
      <c r="A7" s="1" t="s">
        <v>19</v>
      </c>
      <c r="B7" s="3">
        <v>4013</v>
      </c>
      <c r="C7" s="3">
        <v>4183</v>
      </c>
      <c r="D7" s="3">
        <v>-32132</v>
      </c>
      <c r="E7" s="3">
        <v>3834</v>
      </c>
      <c r="F7" s="6">
        <v>1986</v>
      </c>
      <c r="G7" s="3">
        <v>2698</v>
      </c>
      <c r="H7" s="3">
        <v>2076</v>
      </c>
      <c r="I7" s="3">
        <v>7397</v>
      </c>
      <c r="J7" s="3">
        <v>2808</v>
      </c>
      <c r="K7" s="3">
        <v>3993</v>
      </c>
      <c r="L7" s="3">
        <v>3849</v>
      </c>
      <c r="M7" s="3">
        <v>5496</v>
      </c>
      <c r="N7" s="5">
        <f t="shared" si="0"/>
        <v>10201</v>
      </c>
    </row>
    <row r="8" spans="1:14">
      <c r="A8" s="1" t="s">
        <v>20</v>
      </c>
      <c r="B8" s="7">
        <f t="shared" ref="B8:M8" si="1">SUM(B2:B7)</f>
        <v>16066</v>
      </c>
      <c r="C8" s="2">
        <f t="shared" si="1"/>
        <v>18201</v>
      </c>
      <c r="D8" s="7">
        <f t="shared" si="1"/>
        <v>19087</v>
      </c>
      <c r="E8" s="7">
        <f t="shared" si="1"/>
        <v>21040</v>
      </c>
      <c r="F8" s="7">
        <f t="shared" si="1"/>
        <v>18765</v>
      </c>
      <c r="G8" s="7">
        <f t="shared" si="1"/>
        <v>23270</v>
      </c>
      <c r="H8" s="7">
        <f t="shared" si="1"/>
        <v>19605</v>
      </c>
      <c r="I8" s="7">
        <f t="shared" si="1"/>
        <v>24126</v>
      </c>
      <c r="J8" s="7">
        <f t="shared" si="1"/>
        <v>16782</v>
      </c>
      <c r="K8" s="7">
        <f t="shared" si="1"/>
        <v>19213</v>
      </c>
      <c r="L8" s="7">
        <f t="shared" si="1"/>
        <v>20280</v>
      </c>
      <c r="M8" s="7">
        <f t="shared" si="1"/>
        <v>24201</v>
      </c>
      <c r="N8" s="7">
        <f t="shared" si="0"/>
        <v>240636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8A37-45A5-4BDA-94DA-0CF574855CC3}">
  <dimension ref="A1:N8"/>
  <sheetViews>
    <sheetView tabSelected="1" workbookViewId="0">
      <selection activeCell="E14" sqref="E14"/>
    </sheetView>
  </sheetViews>
  <sheetFormatPr defaultRowHeight="15"/>
  <cols>
    <col min="2" max="2" width="11.140625" customWidth="1"/>
  </cols>
  <sheetData>
    <row r="1" spans="1:14">
      <c r="A1" s="2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2" t="s">
        <v>14</v>
      </c>
      <c r="B2" s="3">
        <v>9176</v>
      </c>
      <c r="C2" s="3">
        <v>6529</v>
      </c>
      <c r="D2" s="3">
        <v>8932</v>
      </c>
      <c r="E2" s="3">
        <v>10080</v>
      </c>
      <c r="F2" s="3">
        <v>8324</v>
      </c>
      <c r="G2" s="3">
        <v>8029</v>
      </c>
      <c r="H2" s="3">
        <v>8905</v>
      </c>
      <c r="I2" s="3">
        <v>9043</v>
      </c>
      <c r="J2" s="3">
        <v>10680</v>
      </c>
      <c r="K2" s="3">
        <v>9110</v>
      </c>
      <c r="L2" s="3">
        <v>7988</v>
      </c>
      <c r="M2" s="3">
        <v>11010</v>
      </c>
      <c r="N2" s="5">
        <f t="shared" ref="N2:N8" si="0">SUM(B2:M2)</f>
        <v>107806</v>
      </c>
    </row>
    <row r="3" spans="1:14">
      <c r="A3" s="2" t="s">
        <v>15</v>
      </c>
      <c r="B3" s="3">
        <v>12069</v>
      </c>
      <c r="C3" s="3">
        <v>8588</v>
      </c>
      <c r="D3" s="3">
        <v>11748</v>
      </c>
      <c r="E3" s="3">
        <v>13258</v>
      </c>
      <c r="F3" s="3">
        <v>10948</v>
      </c>
      <c r="G3" s="3">
        <v>10560</v>
      </c>
      <c r="H3" s="3">
        <v>11713</v>
      </c>
      <c r="I3" s="3">
        <v>11895</v>
      </c>
      <c r="J3" s="3">
        <v>14048</v>
      </c>
      <c r="K3" s="3">
        <v>11982</v>
      </c>
      <c r="L3" s="3">
        <v>10506</v>
      </c>
      <c r="M3" s="3">
        <v>14481</v>
      </c>
      <c r="N3" s="5">
        <f t="shared" si="0"/>
        <v>141796</v>
      </c>
    </row>
    <row r="4" spans="1:14">
      <c r="A4" s="2" t="s">
        <v>16</v>
      </c>
      <c r="B4" s="3">
        <v>9985</v>
      </c>
      <c r="C4" s="3">
        <v>7105</v>
      </c>
      <c r="D4" s="3">
        <v>9719</v>
      </c>
      <c r="E4" s="3">
        <v>10969</v>
      </c>
      <c r="F4" s="3">
        <v>9057</v>
      </c>
      <c r="G4" s="3">
        <v>8736</v>
      </c>
      <c r="H4" s="3">
        <v>9690</v>
      </c>
      <c r="I4" s="3">
        <v>9840</v>
      </c>
      <c r="J4" s="3">
        <v>11622</v>
      </c>
      <c r="K4" s="3">
        <v>9913</v>
      </c>
      <c r="L4" s="3">
        <v>8692</v>
      </c>
      <c r="M4" s="3">
        <v>11981</v>
      </c>
      <c r="N4" s="5">
        <f t="shared" si="0"/>
        <v>117309</v>
      </c>
    </row>
    <row r="5" spans="1:14">
      <c r="A5" s="2" t="s">
        <v>17</v>
      </c>
      <c r="B5" s="3">
        <v>18169</v>
      </c>
      <c r="C5" s="3">
        <v>12929</v>
      </c>
      <c r="D5" s="3">
        <v>17685</v>
      </c>
      <c r="E5" s="3">
        <v>19959</v>
      </c>
      <c r="F5" s="3">
        <v>16481</v>
      </c>
      <c r="G5" s="3">
        <v>15897</v>
      </c>
      <c r="H5" s="3">
        <v>17632</v>
      </c>
      <c r="I5" s="3">
        <v>17906</v>
      </c>
      <c r="J5" s="3">
        <v>21147</v>
      </c>
      <c r="K5" s="3">
        <v>18038</v>
      </c>
      <c r="L5" s="3">
        <v>15816</v>
      </c>
      <c r="M5" s="3">
        <v>21800</v>
      </c>
      <c r="N5" s="5">
        <f t="shared" si="0"/>
        <v>213459</v>
      </c>
    </row>
    <row r="6" spans="1:14">
      <c r="A6" s="2" t="s">
        <v>18</v>
      </c>
      <c r="B6" s="3">
        <v>16516</v>
      </c>
      <c r="C6" s="3">
        <v>11752</v>
      </c>
      <c r="D6" s="3">
        <v>16076</v>
      </c>
      <c r="E6" s="3">
        <v>18143</v>
      </c>
      <c r="F6" s="3">
        <v>14981</v>
      </c>
      <c r="G6" s="3">
        <v>14450</v>
      </c>
      <c r="H6" s="3">
        <v>16028</v>
      </c>
      <c r="I6" s="3">
        <v>16276</v>
      </c>
      <c r="J6" s="3">
        <v>19223</v>
      </c>
      <c r="K6" s="3">
        <v>16397</v>
      </c>
      <c r="L6" s="3">
        <v>14377</v>
      </c>
      <c r="M6" s="3">
        <v>19816</v>
      </c>
      <c r="N6" s="5">
        <f t="shared" si="0"/>
        <v>194035</v>
      </c>
    </row>
    <row r="7" spans="1:14">
      <c r="A7" s="2" t="s">
        <v>19</v>
      </c>
      <c r="B7" s="3">
        <v>21806</v>
      </c>
      <c r="C7" s="3">
        <v>15517</v>
      </c>
      <c r="D7" s="3">
        <v>21226</v>
      </c>
      <c r="E7" s="3">
        <v>23955</v>
      </c>
      <c r="F7" s="6">
        <v>19781</v>
      </c>
      <c r="G7" s="3">
        <v>19080</v>
      </c>
      <c r="H7" s="3">
        <v>21162</v>
      </c>
      <c r="I7" s="3">
        <v>21491</v>
      </c>
      <c r="J7" s="3">
        <v>25381</v>
      </c>
      <c r="K7" s="3">
        <v>21649</v>
      </c>
      <c r="L7" s="3">
        <v>18983</v>
      </c>
      <c r="M7" s="3">
        <v>26164</v>
      </c>
      <c r="N7" s="5">
        <f t="shared" si="0"/>
        <v>256195</v>
      </c>
    </row>
    <row r="8" spans="1:14">
      <c r="A8" s="2" t="s">
        <v>20</v>
      </c>
      <c r="B8" s="7">
        <f t="shared" ref="B8:M8" si="1">SUM(B2:B7)</f>
        <v>87721</v>
      </c>
      <c r="C8" s="7">
        <f t="shared" si="1"/>
        <v>62420</v>
      </c>
      <c r="D8" s="7">
        <f t="shared" si="1"/>
        <v>85386</v>
      </c>
      <c r="E8" s="7">
        <f t="shared" si="1"/>
        <v>96364</v>
      </c>
      <c r="F8" s="7">
        <f t="shared" si="1"/>
        <v>79572</v>
      </c>
      <c r="G8" s="7">
        <f t="shared" si="1"/>
        <v>76752</v>
      </c>
      <c r="H8" s="7">
        <f t="shared" si="1"/>
        <v>85130</v>
      </c>
      <c r="I8" s="7">
        <f t="shared" si="1"/>
        <v>86451</v>
      </c>
      <c r="J8" s="7">
        <f t="shared" si="1"/>
        <v>102101</v>
      </c>
      <c r="K8" s="7">
        <f t="shared" si="1"/>
        <v>87089</v>
      </c>
      <c r="L8" s="7">
        <f t="shared" si="1"/>
        <v>76362</v>
      </c>
      <c r="M8" s="7">
        <f t="shared" si="1"/>
        <v>105252</v>
      </c>
      <c r="N8" s="7">
        <f t="shared" si="0"/>
        <v>1030600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A34D-B9A0-4718-9A60-CC4070CF41EA}">
  <dimension ref="A1:N8"/>
  <sheetViews>
    <sheetView workbookViewId="0">
      <selection activeCell="P26" sqref="P26"/>
    </sheetView>
  </sheetViews>
  <sheetFormatPr defaultRowHeight="15"/>
  <sheetData>
    <row r="1" spans="1:14">
      <c r="A1" s="17" t="s">
        <v>29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</row>
    <row r="2" spans="1:14">
      <c r="A2" s="17" t="s">
        <v>14</v>
      </c>
      <c r="B2" s="20">
        <v>11077</v>
      </c>
      <c r="C2" s="20">
        <v>7204</v>
      </c>
      <c r="D2" s="20">
        <v>16639</v>
      </c>
      <c r="E2" s="20">
        <v>12050</v>
      </c>
      <c r="F2" s="20">
        <v>10657</v>
      </c>
      <c r="G2" s="20">
        <v>9497</v>
      </c>
      <c r="H2" s="20">
        <v>10046</v>
      </c>
      <c r="I2" s="20">
        <v>10961</v>
      </c>
      <c r="J2" s="20">
        <v>11785</v>
      </c>
      <c r="K2" s="20">
        <v>9945</v>
      </c>
      <c r="L2" s="20">
        <v>9999</v>
      </c>
      <c r="M2" s="20">
        <v>13754</v>
      </c>
      <c r="N2" s="21">
        <f t="shared" ref="N2:N8" si="0">SUM(B2:M2)</f>
        <v>133614</v>
      </c>
    </row>
    <row r="3" spans="1:14">
      <c r="A3" s="17" t="s">
        <v>15</v>
      </c>
      <c r="B3" s="20">
        <v>15617</v>
      </c>
      <c r="C3" s="20">
        <v>14668</v>
      </c>
      <c r="D3" s="20">
        <v>24303</v>
      </c>
      <c r="E3" s="20">
        <v>15380</v>
      </c>
      <c r="F3" s="20">
        <v>19519</v>
      </c>
      <c r="G3" s="20">
        <v>23611</v>
      </c>
      <c r="H3" s="20">
        <v>17115</v>
      </c>
      <c r="I3" s="20">
        <v>27825</v>
      </c>
      <c r="J3" s="20">
        <v>20006</v>
      </c>
      <c r="K3" s="20">
        <v>17329</v>
      </c>
      <c r="L3" s="20">
        <v>16161</v>
      </c>
      <c r="M3" s="20">
        <v>28270</v>
      </c>
      <c r="N3" s="21">
        <f t="shared" si="0"/>
        <v>239804</v>
      </c>
    </row>
    <row r="4" spans="1:14">
      <c r="A4" s="17" t="s">
        <v>16</v>
      </c>
      <c r="B4" s="20">
        <v>12485</v>
      </c>
      <c r="C4" s="20">
        <v>12026</v>
      </c>
      <c r="D4" s="20">
        <v>18130</v>
      </c>
      <c r="E4" s="20">
        <v>15475</v>
      </c>
      <c r="F4" s="20">
        <v>12178</v>
      </c>
      <c r="G4" s="20">
        <v>17277</v>
      </c>
      <c r="H4" s="20">
        <v>17621</v>
      </c>
      <c r="I4" s="20">
        <v>18171</v>
      </c>
      <c r="J4" s="20">
        <v>15817</v>
      </c>
      <c r="K4" s="20">
        <v>15863</v>
      </c>
      <c r="L4" s="20">
        <v>15242</v>
      </c>
      <c r="M4" s="20">
        <v>17274</v>
      </c>
      <c r="N4" s="21">
        <f t="shared" si="0"/>
        <v>187559</v>
      </c>
    </row>
    <row r="5" spans="1:14">
      <c r="A5" s="17" t="s">
        <v>17</v>
      </c>
      <c r="B5" s="20">
        <v>22009</v>
      </c>
      <c r="C5" s="20">
        <v>16574</v>
      </c>
      <c r="D5" s="20">
        <v>23009</v>
      </c>
      <c r="E5" s="20">
        <v>24242</v>
      </c>
      <c r="F5" s="20">
        <v>19755</v>
      </c>
      <c r="G5" s="20">
        <v>18432</v>
      </c>
      <c r="H5" s="20">
        <v>21316</v>
      </c>
      <c r="I5" s="20">
        <v>23792</v>
      </c>
      <c r="J5" s="20">
        <v>24911</v>
      </c>
      <c r="K5" s="20">
        <v>20612</v>
      </c>
      <c r="L5" s="20">
        <v>18805</v>
      </c>
      <c r="M5" s="20">
        <v>24158</v>
      </c>
      <c r="N5" s="21">
        <f t="shared" si="0"/>
        <v>257615</v>
      </c>
    </row>
    <row r="6" spans="1:14">
      <c r="A6" s="17" t="s">
        <v>18</v>
      </c>
      <c r="B6" s="20">
        <v>20133</v>
      </c>
      <c r="C6" s="20">
        <v>14679</v>
      </c>
      <c r="D6" s="20">
        <v>27643</v>
      </c>
      <c r="E6" s="20">
        <v>24209</v>
      </c>
      <c r="F6" s="20">
        <v>18979</v>
      </c>
      <c r="G6" s="20">
        <v>18213</v>
      </c>
      <c r="H6" s="20">
        <v>19370</v>
      </c>
      <c r="I6" s="20">
        <v>21038</v>
      </c>
      <c r="J6" s="20">
        <v>23516</v>
      </c>
      <c r="K6" s="20">
        <v>20692</v>
      </c>
      <c r="L6" s="20">
        <v>16912</v>
      </c>
      <c r="M6" s="20">
        <v>21674</v>
      </c>
      <c r="N6" s="21">
        <f t="shared" si="0"/>
        <v>247058</v>
      </c>
    </row>
    <row r="7" spans="1:14">
      <c r="A7" s="17" t="s">
        <v>19</v>
      </c>
      <c r="B7" s="20">
        <v>27268</v>
      </c>
      <c r="C7" s="20">
        <v>21881</v>
      </c>
      <c r="D7" s="20">
        <v>32171</v>
      </c>
      <c r="E7" s="20">
        <v>28846</v>
      </c>
      <c r="F7" s="22">
        <v>23150</v>
      </c>
      <c r="G7" s="20">
        <v>23425</v>
      </c>
      <c r="H7" s="20">
        <v>26109</v>
      </c>
      <c r="I7" s="20">
        <v>27880</v>
      </c>
      <c r="J7" s="20">
        <v>31102</v>
      </c>
      <c r="K7" s="20">
        <v>26229</v>
      </c>
      <c r="L7" s="20">
        <v>22795</v>
      </c>
      <c r="M7" s="20">
        <v>30377</v>
      </c>
      <c r="N7" s="21">
        <f t="shared" si="0"/>
        <v>321233</v>
      </c>
    </row>
    <row r="8" spans="1:14">
      <c r="A8" s="17" t="s">
        <v>20</v>
      </c>
      <c r="B8" s="23">
        <f t="shared" ref="B8:M8" si="1">SUM(B2:B7)</f>
        <v>108589</v>
      </c>
      <c r="C8" s="23">
        <f t="shared" si="1"/>
        <v>87032</v>
      </c>
      <c r="D8" s="23">
        <f t="shared" si="1"/>
        <v>141895</v>
      </c>
      <c r="E8" s="23">
        <f t="shared" si="1"/>
        <v>120202</v>
      </c>
      <c r="F8" s="23">
        <f t="shared" si="1"/>
        <v>104238</v>
      </c>
      <c r="G8" s="23">
        <f t="shared" si="1"/>
        <v>110455</v>
      </c>
      <c r="H8" s="23">
        <f t="shared" si="1"/>
        <v>111577</v>
      </c>
      <c r="I8" s="23">
        <f t="shared" si="1"/>
        <v>129667</v>
      </c>
      <c r="J8" s="23">
        <f t="shared" si="1"/>
        <v>127137</v>
      </c>
      <c r="K8" s="23">
        <f t="shared" si="1"/>
        <v>110670</v>
      </c>
      <c r="L8" s="23">
        <f t="shared" si="1"/>
        <v>99914</v>
      </c>
      <c r="M8" s="23">
        <f t="shared" si="1"/>
        <v>135507</v>
      </c>
      <c r="N8" s="23">
        <f t="shared" si="0"/>
        <v>1386883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ACB1-A287-490A-A4D2-FAC4925D5904}">
  <dimension ref="A1:N8"/>
  <sheetViews>
    <sheetView workbookViewId="0">
      <selection activeCell="F19" sqref="F19"/>
    </sheetView>
  </sheetViews>
  <sheetFormatPr defaultRowHeight="15"/>
  <sheetData>
    <row r="1" spans="1:14">
      <c r="A1" s="1" t="s">
        <v>21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8">
        <f t="shared" ref="N2:N8" si="0">SUM(B2:M2)</f>
        <v>0</v>
      </c>
    </row>
    <row r="3" spans="1:14">
      <c r="A3" s="1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8">
        <f t="shared" si="0"/>
        <v>0</v>
      </c>
    </row>
    <row r="4" spans="1:14">
      <c r="A4" s="1" t="s">
        <v>16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8">
        <f t="shared" si="0"/>
        <v>0</v>
      </c>
    </row>
    <row r="5" spans="1:14">
      <c r="A5" s="1" t="s">
        <v>17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8">
        <f t="shared" si="0"/>
        <v>0</v>
      </c>
    </row>
    <row r="6" spans="1:14">
      <c r="A6" s="1" t="s">
        <v>18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8">
        <f t="shared" si="0"/>
        <v>0</v>
      </c>
    </row>
    <row r="7" spans="1:14">
      <c r="A7" s="1" t="s">
        <v>19</v>
      </c>
      <c r="B7" s="4"/>
      <c r="C7" s="4"/>
      <c r="D7" s="4"/>
      <c r="E7" s="4"/>
      <c r="F7" s="9"/>
      <c r="G7" s="4"/>
      <c r="H7" s="4"/>
      <c r="I7" s="4"/>
      <c r="J7" s="4"/>
      <c r="K7" s="4"/>
      <c r="L7" s="4"/>
      <c r="M7" s="4"/>
      <c r="N7" s="8">
        <f t="shared" si="0"/>
        <v>0</v>
      </c>
    </row>
    <row r="8" spans="1:14">
      <c r="A8" s="1" t="s">
        <v>20</v>
      </c>
      <c r="B8" s="2">
        <f t="shared" ref="B8:M8" si="1">SUM(B2:B7)</f>
        <v>0</v>
      </c>
      <c r="C8" s="2">
        <f t="shared" si="1"/>
        <v>0</v>
      </c>
      <c r="D8" s="2">
        <f t="shared" si="1"/>
        <v>0</v>
      </c>
      <c r="E8" s="2">
        <f t="shared" si="1"/>
        <v>0</v>
      </c>
      <c r="F8" s="2">
        <f t="shared" si="1"/>
        <v>0</v>
      </c>
      <c r="G8" s="2">
        <f t="shared" si="1"/>
        <v>0</v>
      </c>
      <c r="H8" s="2">
        <f t="shared" si="1"/>
        <v>0</v>
      </c>
      <c r="I8" s="2">
        <f t="shared" si="1"/>
        <v>0</v>
      </c>
      <c r="J8" s="2">
        <f t="shared" si="1"/>
        <v>0</v>
      </c>
      <c r="K8" s="2">
        <f t="shared" si="1"/>
        <v>0</v>
      </c>
      <c r="L8" s="2">
        <f t="shared" si="1"/>
        <v>0</v>
      </c>
      <c r="M8" s="2">
        <f t="shared" si="1"/>
        <v>0</v>
      </c>
      <c r="N8" s="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3B31-479B-465C-8D70-949A03536C6E}">
  <dimension ref="A1:N8"/>
  <sheetViews>
    <sheetView workbookViewId="0">
      <selection activeCell="F28" sqref="F28"/>
    </sheetView>
  </sheetViews>
  <sheetFormatPr defaultRowHeight="15"/>
  <sheetData>
    <row r="1" spans="1:14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3">
        <v>342.60987360000001</v>
      </c>
      <c r="C2" s="3">
        <v>262.97813689999998</v>
      </c>
      <c r="D2" s="3">
        <v>243.93103550000001</v>
      </c>
      <c r="E2" s="3">
        <v>70.835467809999997</v>
      </c>
      <c r="F2" s="3">
        <v>642.64184120000004</v>
      </c>
      <c r="G2" s="3">
        <v>1095.4984959999999</v>
      </c>
      <c r="H2" s="3">
        <v>30.38876526</v>
      </c>
      <c r="I2" s="3">
        <v>-54.280042780000002</v>
      </c>
      <c r="J2" s="3">
        <v>305.84477729999998</v>
      </c>
      <c r="K2" s="3">
        <v>355.66955890000003</v>
      </c>
      <c r="L2" s="3">
        <v>-43.158293329999999</v>
      </c>
      <c r="M2" s="3">
        <v>-189.88600109999999</v>
      </c>
      <c r="N2" s="5">
        <f t="shared" ref="N2:N8" si="0">SUM(B2:M2)</f>
        <v>3063.0736152600002</v>
      </c>
    </row>
    <row r="3" spans="1:14">
      <c r="A3" s="1" t="s">
        <v>15</v>
      </c>
      <c r="B3" s="3">
        <v>1713.049368</v>
      </c>
      <c r="C3" s="3">
        <v>1051.912548</v>
      </c>
      <c r="D3" s="3">
        <v>1951.4482840000001</v>
      </c>
      <c r="E3" s="3">
        <v>991.69654939999998</v>
      </c>
      <c r="F3" s="3">
        <v>2356.3534180000001</v>
      </c>
      <c r="G3" s="3">
        <v>0</v>
      </c>
      <c r="H3" s="3">
        <v>106.3606784</v>
      </c>
      <c r="I3" s="3">
        <v>-434.24034219999999</v>
      </c>
      <c r="J3" s="3">
        <v>2140.9134410000001</v>
      </c>
      <c r="K3" s="3">
        <v>2489.6869120000001</v>
      </c>
      <c r="L3" s="3">
        <v>-388.42464000000001</v>
      </c>
      <c r="M3" s="3">
        <v>0</v>
      </c>
      <c r="N3" s="5">
        <f t="shared" si="0"/>
        <v>11978.756216600001</v>
      </c>
    </row>
    <row r="4" spans="1:14">
      <c r="A4" s="1" t="s">
        <v>16</v>
      </c>
      <c r="B4" s="3">
        <v>685.21974709999995</v>
      </c>
      <c r="C4" s="3">
        <v>394.46720540000001</v>
      </c>
      <c r="D4" s="3">
        <v>731.79310640000006</v>
      </c>
      <c r="E4" s="3">
        <v>141.67093560000001</v>
      </c>
      <c r="F4" s="3">
        <v>856.85578820000001</v>
      </c>
      <c r="G4" s="3">
        <v>657.29909789999999</v>
      </c>
      <c r="H4" s="3">
        <v>60.77753053</v>
      </c>
      <c r="I4" s="3">
        <v>-162.8401283</v>
      </c>
      <c r="J4" s="3">
        <v>917.53433199999995</v>
      </c>
      <c r="K4" s="3">
        <v>1067.008677</v>
      </c>
      <c r="L4" s="3">
        <v>-129.47488000000001</v>
      </c>
      <c r="M4" s="3">
        <v>-126.5906674</v>
      </c>
      <c r="N4" s="5">
        <f t="shared" si="0"/>
        <v>5093.7207444300011</v>
      </c>
    </row>
    <row r="5" spans="1:14">
      <c r="A5" s="1" t="s">
        <v>17</v>
      </c>
      <c r="B5" s="3">
        <v>342.60987360000001</v>
      </c>
      <c r="C5" s="3">
        <v>262.97813689999998</v>
      </c>
      <c r="D5" s="3">
        <v>0</v>
      </c>
      <c r="E5" s="3">
        <v>70.835467809999997</v>
      </c>
      <c r="F5" s="3">
        <v>1285.283682</v>
      </c>
      <c r="G5" s="3">
        <v>438.19939859999999</v>
      </c>
      <c r="H5" s="3">
        <v>0</v>
      </c>
      <c r="I5" s="3">
        <v>-162.8401283</v>
      </c>
      <c r="J5" s="3">
        <v>0</v>
      </c>
      <c r="K5" s="3">
        <v>711.33911780000005</v>
      </c>
      <c r="L5" s="3">
        <v>-86.316586670000007</v>
      </c>
      <c r="M5" s="3">
        <v>0</v>
      </c>
      <c r="N5" s="5">
        <f t="shared" si="0"/>
        <v>2862.0889617400003</v>
      </c>
    </row>
    <row r="6" spans="1:14">
      <c r="A6" s="1" t="s">
        <v>18</v>
      </c>
      <c r="B6" s="3">
        <v>685.21974709999995</v>
      </c>
      <c r="C6" s="3">
        <v>525.95627379999996</v>
      </c>
      <c r="D6" s="3">
        <v>731.79310640000006</v>
      </c>
      <c r="E6" s="3">
        <v>354.17733909999998</v>
      </c>
      <c r="F6" s="3">
        <v>856.85578820000001</v>
      </c>
      <c r="G6" s="3">
        <v>438.19939859999999</v>
      </c>
      <c r="H6" s="3">
        <v>15.19438263</v>
      </c>
      <c r="I6" s="3">
        <v>-54.280042780000002</v>
      </c>
      <c r="J6" s="3">
        <v>305.84477729999998</v>
      </c>
      <c r="K6" s="3">
        <v>355.66955890000003</v>
      </c>
      <c r="L6" s="3">
        <v>-86.316586670000007</v>
      </c>
      <c r="M6" s="3">
        <v>-158.2383342</v>
      </c>
      <c r="N6" s="5">
        <f t="shared" si="0"/>
        <v>3970.0754083799998</v>
      </c>
    </row>
    <row r="7" spans="1:14">
      <c r="A7" s="1" t="s">
        <v>19</v>
      </c>
      <c r="B7" s="3">
        <v>1027.8296210000001</v>
      </c>
      <c r="C7" s="3">
        <v>920.42347919999997</v>
      </c>
      <c r="D7" s="3">
        <v>1707.5172480000001</v>
      </c>
      <c r="E7" s="3">
        <v>637.51921030000005</v>
      </c>
      <c r="F7" s="6">
        <v>1285.283682</v>
      </c>
      <c r="G7" s="3">
        <v>438.19939859999999</v>
      </c>
      <c r="H7" s="3">
        <v>75.97191316</v>
      </c>
      <c r="I7" s="3">
        <v>-108.56008559999999</v>
      </c>
      <c r="J7" s="3">
        <v>917.53433199999995</v>
      </c>
      <c r="K7" s="3">
        <v>1422.678236</v>
      </c>
      <c r="L7" s="3">
        <v>-172.63317330000001</v>
      </c>
      <c r="M7" s="3">
        <v>-126.5906674</v>
      </c>
      <c r="N7" s="5">
        <f t="shared" si="0"/>
        <v>8025.1731939600022</v>
      </c>
    </row>
    <row r="8" spans="1:14">
      <c r="A8" s="1" t="s">
        <v>20</v>
      </c>
      <c r="B8" s="7">
        <f t="shared" ref="B8:M8" si="1">SUM(B2:B7)</f>
        <v>4796.5382303999995</v>
      </c>
      <c r="C8" s="7">
        <f t="shared" si="1"/>
        <v>3418.7157802000002</v>
      </c>
      <c r="D8" s="7">
        <f t="shared" si="1"/>
        <v>5366.4827802999998</v>
      </c>
      <c r="E8" s="7">
        <f t="shared" si="1"/>
        <v>2266.7349700200002</v>
      </c>
      <c r="F8" s="7">
        <f t="shared" si="1"/>
        <v>7283.2741995999995</v>
      </c>
      <c r="G8" s="7">
        <f t="shared" si="1"/>
        <v>3067.3957896999991</v>
      </c>
      <c r="H8" s="7">
        <f t="shared" si="1"/>
        <v>288.69326998000003</v>
      </c>
      <c r="I8" s="7">
        <f t="shared" si="1"/>
        <v>-977.04076996000015</v>
      </c>
      <c r="J8" s="7">
        <f t="shared" si="1"/>
        <v>4587.6716595999997</v>
      </c>
      <c r="K8" s="7">
        <f t="shared" si="1"/>
        <v>6402.0520606</v>
      </c>
      <c r="L8" s="7">
        <f t="shared" si="1"/>
        <v>-906.32415996999998</v>
      </c>
      <c r="M8" s="7">
        <f t="shared" si="1"/>
        <v>-601.30567009999993</v>
      </c>
      <c r="N8" s="7">
        <f t="shared" si="0"/>
        <v>34992.88814037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951C-8159-4409-B508-8A9FA57CA2D8}">
  <dimension ref="A1:N8"/>
  <sheetViews>
    <sheetView workbookViewId="0">
      <selection activeCell="J21" sqref="J21"/>
    </sheetView>
  </sheetViews>
  <sheetFormatPr defaultRowHeight="15"/>
  <sheetData>
    <row r="1" spans="1:14">
      <c r="A1" s="1" t="s">
        <v>23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8">
        <f t="shared" ref="N2:N8" si="0">SUM(B2:M2)</f>
        <v>0</v>
      </c>
    </row>
    <row r="3" spans="1:14">
      <c r="A3" s="1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8">
        <f t="shared" si="0"/>
        <v>0</v>
      </c>
    </row>
    <row r="4" spans="1:14">
      <c r="A4" s="1" t="s">
        <v>16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8">
        <f t="shared" si="0"/>
        <v>0</v>
      </c>
    </row>
    <row r="5" spans="1:14">
      <c r="A5" s="1" t="s">
        <v>17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8">
        <f t="shared" si="0"/>
        <v>0</v>
      </c>
    </row>
    <row r="6" spans="1:14">
      <c r="A6" s="1" t="s">
        <v>18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8">
        <f t="shared" si="0"/>
        <v>0</v>
      </c>
    </row>
    <row r="7" spans="1:14">
      <c r="A7" s="1" t="s">
        <v>19</v>
      </c>
      <c r="B7" s="4"/>
      <c r="C7" s="4"/>
      <c r="D7" s="4"/>
      <c r="E7" s="4"/>
      <c r="F7" s="9"/>
      <c r="G7" s="4"/>
      <c r="H7" s="4"/>
      <c r="I7" s="4"/>
      <c r="J7" s="4"/>
      <c r="K7" s="4"/>
      <c r="L7" s="4"/>
      <c r="M7" s="4"/>
      <c r="N7" s="8">
        <f t="shared" si="0"/>
        <v>0</v>
      </c>
    </row>
    <row r="8" spans="1:14">
      <c r="A8" s="1" t="s">
        <v>20</v>
      </c>
      <c r="B8" s="2">
        <f t="shared" ref="B8:M8" si="1">SUM(B2:B7)</f>
        <v>0</v>
      </c>
      <c r="C8" s="2">
        <f t="shared" si="1"/>
        <v>0</v>
      </c>
      <c r="D8" s="2">
        <f t="shared" si="1"/>
        <v>0</v>
      </c>
      <c r="E8" s="2">
        <f t="shared" si="1"/>
        <v>0</v>
      </c>
      <c r="F8" s="2">
        <f t="shared" si="1"/>
        <v>0</v>
      </c>
      <c r="G8" s="2">
        <f t="shared" si="1"/>
        <v>0</v>
      </c>
      <c r="H8" s="2">
        <f t="shared" si="1"/>
        <v>0</v>
      </c>
      <c r="I8" s="2">
        <f t="shared" si="1"/>
        <v>0</v>
      </c>
      <c r="J8" s="2">
        <f t="shared" si="1"/>
        <v>0</v>
      </c>
      <c r="K8" s="2">
        <f t="shared" si="1"/>
        <v>0</v>
      </c>
      <c r="L8" s="2">
        <f t="shared" si="1"/>
        <v>0</v>
      </c>
      <c r="M8" s="2">
        <f t="shared" si="1"/>
        <v>0</v>
      </c>
      <c r="N8" s="2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23EF-924A-490C-8254-1DE0FBF2286C}">
  <dimension ref="A1:N8"/>
  <sheetViews>
    <sheetView workbookViewId="0">
      <selection activeCell="H16" sqref="H16"/>
    </sheetView>
  </sheetViews>
  <sheetFormatPr defaultRowHeight="15"/>
  <sheetData>
    <row r="1" spans="1:14">
      <c r="A1" s="10" t="s">
        <v>24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>
      <c r="A2" s="10" t="s">
        <v>14</v>
      </c>
      <c r="B2" s="12">
        <v>6502</v>
      </c>
      <c r="C2" s="12">
        <v>6375</v>
      </c>
      <c r="D2" s="12">
        <v>6182</v>
      </c>
      <c r="E2" s="12">
        <v>5985</v>
      </c>
      <c r="F2" s="12">
        <v>6485</v>
      </c>
      <c r="G2" s="12">
        <v>5332</v>
      </c>
      <c r="H2" s="12">
        <v>5179</v>
      </c>
      <c r="I2" s="12">
        <v>5022</v>
      </c>
      <c r="J2" s="12">
        <v>6431</v>
      </c>
      <c r="K2" s="12">
        <v>5332</v>
      </c>
      <c r="L2" s="12">
        <v>5179</v>
      </c>
      <c r="M2" s="12">
        <v>5985</v>
      </c>
      <c r="N2" s="13">
        <f t="shared" ref="N2:N8" si="0">SUM(B2:M2)</f>
        <v>69989</v>
      </c>
    </row>
    <row r="3" spans="1:14">
      <c r="A3" s="10" t="s">
        <v>15</v>
      </c>
      <c r="B3" s="12">
        <v>11896</v>
      </c>
      <c r="C3" s="12">
        <v>22845</v>
      </c>
      <c r="D3" s="12">
        <v>14564</v>
      </c>
      <c r="E3" s="12">
        <v>9249</v>
      </c>
      <c r="F3" s="12">
        <v>11764</v>
      </c>
      <c r="G3" s="12">
        <v>20181</v>
      </c>
      <c r="H3" s="12">
        <v>13584</v>
      </c>
      <c r="I3" s="12">
        <v>9351</v>
      </c>
      <c r="J3" s="12">
        <v>11623</v>
      </c>
      <c r="K3" s="12">
        <v>20181</v>
      </c>
      <c r="L3" s="12">
        <v>13584</v>
      </c>
      <c r="M3" s="12">
        <v>9249</v>
      </c>
      <c r="N3" s="13">
        <f t="shared" si="0"/>
        <v>168071</v>
      </c>
    </row>
    <row r="4" spans="1:14">
      <c r="A4" s="10" t="s">
        <v>16</v>
      </c>
      <c r="B4" s="12">
        <v>8680</v>
      </c>
      <c r="C4" s="12">
        <v>10124</v>
      </c>
      <c r="D4" s="12">
        <v>14183</v>
      </c>
      <c r="E4" s="12">
        <v>23430</v>
      </c>
      <c r="F4" s="12">
        <v>8571</v>
      </c>
      <c r="G4" s="12">
        <v>9699</v>
      </c>
      <c r="H4" s="12">
        <v>12932</v>
      </c>
      <c r="I4" s="12">
        <v>20298</v>
      </c>
      <c r="J4" s="12">
        <v>8463</v>
      </c>
      <c r="K4" s="12">
        <v>9699</v>
      </c>
      <c r="L4" s="12">
        <v>12932</v>
      </c>
      <c r="M4" s="12">
        <v>23430</v>
      </c>
      <c r="N4" s="13">
        <f t="shared" si="0"/>
        <v>162441</v>
      </c>
    </row>
    <row r="5" spans="1:14">
      <c r="A5" s="10" t="s">
        <v>17</v>
      </c>
      <c r="B5" s="12">
        <v>12383</v>
      </c>
      <c r="C5" s="12">
        <v>8865</v>
      </c>
      <c r="D5" s="12">
        <v>5549</v>
      </c>
      <c r="E5" s="12">
        <v>5846</v>
      </c>
      <c r="F5" s="12">
        <v>12358</v>
      </c>
      <c r="G5" s="12">
        <v>7431</v>
      </c>
      <c r="H5" s="12">
        <v>4790</v>
      </c>
      <c r="I5" s="12">
        <v>5027</v>
      </c>
      <c r="J5" s="12">
        <v>12258</v>
      </c>
      <c r="K5" s="12">
        <v>7431</v>
      </c>
      <c r="L5" s="12">
        <v>4790</v>
      </c>
      <c r="M5" s="12">
        <v>5846</v>
      </c>
      <c r="N5" s="13">
        <f t="shared" si="0"/>
        <v>92574</v>
      </c>
    </row>
    <row r="6" spans="1:14">
      <c r="A6" s="10" t="s">
        <v>18</v>
      </c>
      <c r="B6" s="12">
        <v>11854</v>
      </c>
      <c r="C6" s="12">
        <v>11533</v>
      </c>
      <c r="D6" s="12">
        <v>13292</v>
      </c>
      <c r="E6" s="12">
        <v>10317</v>
      </c>
      <c r="F6" s="12">
        <v>11778</v>
      </c>
      <c r="G6" s="12">
        <v>10325</v>
      </c>
      <c r="H6" s="12">
        <v>11727</v>
      </c>
      <c r="I6" s="12">
        <v>9357</v>
      </c>
      <c r="J6" s="12">
        <v>11661</v>
      </c>
      <c r="K6" s="12">
        <v>10325</v>
      </c>
      <c r="L6" s="12">
        <v>11727</v>
      </c>
      <c r="M6" s="12">
        <v>10317</v>
      </c>
      <c r="N6" s="13">
        <f t="shared" si="0"/>
        <v>134213</v>
      </c>
    </row>
    <row r="7" spans="1:14">
      <c r="A7" s="10" t="s">
        <v>19</v>
      </c>
      <c r="B7" s="12">
        <v>16347</v>
      </c>
      <c r="C7" s="12">
        <v>7921</v>
      </c>
      <c r="D7" s="12">
        <v>13892</v>
      </c>
      <c r="E7" s="12">
        <v>12836</v>
      </c>
      <c r="F7" s="14">
        <v>16264</v>
      </c>
      <c r="G7" s="12">
        <v>7565</v>
      </c>
      <c r="H7" s="12">
        <v>12322</v>
      </c>
      <c r="I7" s="12">
        <v>11480</v>
      </c>
      <c r="J7" s="12">
        <v>16110</v>
      </c>
      <c r="K7" s="12">
        <v>7565</v>
      </c>
      <c r="L7" s="12">
        <v>12322</v>
      </c>
      <c r="M7" s="12">
        <v>12836</v>
      </c>
      <c r="N7" s="13">
        <f t="shared" si="0"/>
        <v>147460</v>
      </c>
    </row>
    <row r="8" spans="1:14">
      <c r="A8" s="10" t="s">
        <v>20</v>
      </c>
      <c r="B8" s="15">
        <f t="shared" ref="B8:M8" si="1">SUM(B2:B7)</f>
        <v>67662</v>
      </c>
      <c r="C8" s="15">
        <f t="shared" si="1"/>
        <v>67663</v>
      </c>
      <c r="D8" s="15">
        <f t="shared" si="1"/>
        <v>67662</v>
      </c>
      <c r="E8" s="15">
        <f t="shared" si="1"/>
        <v>67663</v>
      </c>
      <c r="F8" s="15">
        <f t="shared" si="1"/>
        <v>67220</v>
      </c>
      <c r="G8" s="15">
        <f t="shared" si="1"/>
        <v>60533</v>
      </c>
      <c r="H8" s="15">
        <f t="shared" si="1"/>
        <v>60534</v>
      </c>
      <c r="I8" s="15">
        <f t="shared" si="1"/>
        <v>60535</v>
      </c>
      <c r="J8" s="15">
        <f t="shared" si="1"/>
        <v>66546</v>
      </c>
      <c r="K8" s="15">
        <f t="shared" si="1"/>
        <v>60533</v>
      </c>
      <c r="L8" s="15">
        <f t="shared" si="1"/>
        <v>60534</v>
      </c>
      <c r="M8" s="15">
        <f t="shared" si="1"/>
        <v>67663</v>
      </c>
      <c r="N8" s="15">
        <f t="shared" si="0"/>
        <v>774748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9F2A-6058-457A-AAB3-5AA9574EB144}">
  <dimension ref="A1:N8"/>
  <sheetViews>
    <sheetView workbookViewId="0">
      <selection activeCell="C18" sqref="C18"/>
    </sheetView>
  </sheetViews>
  <sheetFormatPr defaultRowHeight="15"/>
  <sheetData>
    <row r="1" spans="1:14">
      <c r="A1" s="10" t="s">
        <v>25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>
      <c r="A2" s="10" t="s">
        <v>14</v>
      </c>
      <c r="B2" s="12">
        <v>119557.5898</v>
      </c>
      <c r="C2" s="12">
        <v>118304.4638</v>
      </c>
      <c r="D2" s="12">
        <v>123845.1974</v>
      </c>
      <c r="E2" s="12">
        <v>123428.02439999999</v>
      </c>
      <c r="F2" s="12">
        <v>122015.27190000001</v>
      </c>
      <c r="G2" s="12">
        <v>115334.08930000001</v>
      </c>
      <c r="H2" s="12">
        <v>116271.1253</v>
      </c>
      <c r="I2" s="12">
        <v>122592.93640000001</v>
      </c>
      <c r="J2" s="12">
        <v>103790.9445</v>
      </c>
      <c r="K2" s="12">
        <v>107399.58</v>
      </c>
      <c r="L2" s="12">
        <v>133471.51930000001</v>
      </c>
      <c r="M2" s="12">
        <v>263074.80160000001</v>
      </c>
      <c r="N2" s="13">
        <f t="shared" ref="N2:N8" si="0">SUM(B2:M2)</f>
        <v>1569085.5437000003</v>
      </c>
    </row>
    <row r="3" spans="1:14">
      <c r="A3" s="10" t="s">
        <v>15</v>
      </c>
      <c r="B3" s="12">
        <v>567015.20770000003</v>
      </c>
      <c r="C3" s="12">
        <v>535705.03289999999</v>
      </c>
      <c r="D3" s="12">
        <v>514957.15840000001</v>
      </c>
      <c r="E3" s="12">
        <v>567883.37939999998</v>
      </c>
      <c r="F3" s="12">
        <v>570170.10990000004</v>
      </c>
      <c r="G3" s="12">
        <v>560647.54319999996</v>
      </c>
      <c r="H3" s="12">
        <v>565202.54449999996</v>
      </c>
      <c r="I3" s="12">
        <v>594419.18859999999</v>
      </c>
      <c r="J3" s="12">
        <v>565675.67709999997</v>
      </c>
      <c r="K3" s="12">
        <v>572249.05180000002</v>
      </c>
      <c r="L3" s="12">
        <v>543068.7659</v>
      </c>
      <c r="M3" s="12">
        <v>670981.38320000004</v>
      </c>
      <c r="N3" s="13">
        <f t="shared" si="0"/>
        <v>6827975.0426000003</v>
      </c>
    </row>
    <row r="4" spans="1:14">
      <c r="A4" s="10" t="s">
        <v>16</v>
      </c>
      <c r="B4" s="12">
        <v>182327.7879</v>
      </c>
      <c r="C4" s="12">
        <v>193802.6274</v>
      </c>
      <c r="D4" s="12">
        <v>167290.54269999999</v>
      </c>
      <c r="E4" s="12">
        <v>157839.77900000001</v>
      </c>
      <c r="F4" s="12">
        <v>140720.28630000001</v>
      </c>
      <c r="G4" s="12">
        <v>144082.8751</v>
      </c>
      <c r="H4" s="12">
        <v>145253.4816</v>
      </c>
      <c r="I4" s="12">
        <v>163417.10680000001</v>
      </c>
      <c r="J4" s="12">
        <v>164188.94339999999</v>
      </c>
      <c r="K4" s="12">
        <v>165034.00880000001</v>
      </c>
      <c r="L4" s="12">
        <v>155081.19380000001</v>
      </c>
      <c r="M4" s="12">
        <v>163247.54680000001</v>
      </c>
      <c r="N4" s="13">
        <f t="shared" si="0"/>
        <v>1942286.1795999999</v>
      </c>
    </row>
    <row r="5" spans="1:14">
      <c r="A5" s="10" t="s">
        <v>17</v>
      </c>
      <c r="B5" s="12">
        <v>168574.37160000001</v>
      </c>
      <c r="C5" s="12">
        <v>149446.28200000001</v>
      </c>
      <c r="D5" s="12">
        <v>165300.0189</v>
      </c>
      <c r="E5" s="12">
        <v>173990.41020000001</v>
      </c>
      <c r="F5" s="12">
        <v>170708.2187</v>
      </c>
      <c r="G5" s="12">
        <v>160136.59150000001</v>
      </c>
      <c r="H5" s="12">
        <v>161437.62700000001</v>
      </c>
      <c r="I5" s="12">
        <v>130159.65820000001</v>
      </c>
      <c r="J5" s="12">
        <v>152079.28419999999</v>
      </c>
      <c r="K5" s="12">
        <v>146826.26689999999</v>
      </c>
      <c r="L5" s="12">
        <v>154663.79889999999</v>
      </c>
      <c r="M5" s="12">
        <v>223324.34239999999</v>
      </c>
      <c r="N5" s="13">
        <f t="shared" si="0"/>
        <v>1956646.8704999997</v>
      </c>
    </row>
    <row r="6" spans="1:14">
      <c r="A6" s="10" t="s">
        <v>18</v>
      </c>
      <c r="B6" s="12">
        <v>175415.88680000001</v>
      </c>
      <c r="C6" s="12">
        <v>173839.9234</v>
      </c>
      <c r="D6" s="12">
        <v>200731.34229999999</v>
      </c>
      <c r="E6" s="12">
        <v>169697.88370000001</v>
      </c>
      <c r="F6" s="12">
        <v>191659.83180000001</v>
      </c>
      <c r="G6" s="12">
        <v>232439.94190000001</v>
      </c>
      <c r="H6" s="12">
        <v>234328.4086</v>
      </c>
      <c r="I6" s="12">
        <v>261684.13630000001</v>
      </c>
      <c r="J6" s="12">
        <v>247947.4197</v>
      </c>
      <c r="K6" s="12">
        <v>205584.87830000001</v>
      </c>
      <c r="L6" s="12">
        <v>187125.742</v>
      </c>
      <c r="M6" s="12">
        <v>415469.2524</v>
      </c>
      <c r="N6" s="13">
        <f t="shared" si="0"/>
        <v>2695924.6472</v>
      </c>
    </row>
    <row r="7" spans="1:14">
      <c r="A7" s="10" t="s">
        <v>19</v>
      </c>
      <c r="B7" s="12">
        <v>291904.64880000002</v>
      </c>
      <c r="C7" s="12">
        <v>330097.01030000002</v>
      </c>
      <c r="D7" s="12">
        <v>325286.20480000001</v>
      </c>
      <c r="E7" s="12">
        <v>317879.4779</v>
      </c>
      <c r="F7" s="14">
        <v>315572.23149999999</v>
      </c>
      <c r="G7" s="12">
        <v>294821.41759999999</v>
      </c>
      <c r="H7" s="12">
        <v>297216.70490000001</v>
      </c>
      <c r="I7" s="12">
        <v>241793.894</v>
      </c>
      <c r="J7" s="12">
        <v>274056.18849999999</v>
      </c>
      <c r="K7" s="12">
        <v>303388.75750000001</v>
      </c>
      <c r="L7" s="12">
        <v>315873.10940000002</v>
      </c>
      <c r="M7" s="12">
        <v>440200.51280000003</v>
      </c>
      <c r="N7" s="13">
        <f t="shared" si="0"/>
        <v>3748090.1579999998</v>
      </c>
    </row>
    <row r="8" spans="1:14">
      <c r="A8" s="10" t="s">
        <v>20</v>
      </c>
      <c r="B8" s="15">
        <f t="shared" ref="B8:M8" si="1">SUM(B2:B7)</f>
        <v>1504795.4926</v>
      </c>
      <c r="C8" s="15">
        <f t="shared" si="1"/>
        <v>1501195.3398</v>
      </c>
      <c r="D8" s="15">
        <f t="shared" si="1"/>
        <v>1497410.4645</v>
      </c>
      <c r="E8" s="15">
        <f t="shared" si="1"/>
        <v>1510718.9546000001</v>
      </c>
      <c r="F8" s="15">
        <f t="shared" si="1"/>
        <v>1510845.9501</v>
      </c>
      <c r="G8" s="15">
        <f t="shared" si="1"/>
        <v>1507462.4586</v>
      </c>
      <c r="H8" s="15">
        <f t="shared" si="1"/>
        <v>1519709.8918999999</v>
      </c>
      <c r="I8" s="15">
        <f t="shared" si="1"/>
        <v>1514066.9203000001</v>
      </c>
      <c r="J8" s="15">
        <f t="shared" si="1"/>
        <v>1507738.4574</v>
      </c>
      <c r="K8" s="15">
        <f t="shared" si="1"/>
        <v>1500482.5433</v>
      </c>
      <c r="L8" s="15">
        <f t="shared" si="1"/>
        <v>1489284.1293000001</v>
      </c>
      <c r="M8" s="15">
        <f t="shared" si="1"/>
        <v>2176297.8392000003</v>
      </c>
      <c r="N8" s="15">
        <f t="shared" si="0"/>
        <v>18740008.441599999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5016-871A-44AF-9D72-D33642E12364}">
  <dimension ref="A1:N8"/>
  <sheetViews>
    <sheetView workbookViewId="0">
      <selection activeCell="O9" sqref="O9"/>
    </sheetView>
  </sheetViews>
  <sheetFormatPr defaultRowHeight="15"/>
  <sheetData>
    <row r="1" spans="1:14">
      <c r="A1" s="16" t="s">
        <v>26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</row>
    <row r="2" spans="1:14">
      <c r="A2" s="16" t="s">
        <v>14</v>
      </c>
      <c r="B2" s="18">
        <v>349</v>
      </c>
      <c r="C2" s="18">
        <v>349</v>
      </c>
      <c r="D2" s="18">
        <v>349</v>
      </c>
      <c r="E2" s="18">
        <v>349</v>
      </c>
      <c r="F2" s="18">
        <v>332</v>
      </c>
      <c r="G2" s="18">
        <v>532</v>
      </c>
      <c r="H2" s="18">
        <v>532</v>
      </c>
      <c r="I2" s="18">
        <v>532</v>
      </c>
      <c r="J2" s="18">
        <v>323</v>
      </c>
      <c r="K2" s="18">
        <v>532</v>
      </c>
      <c r="L2" s="18">
        <v>532</v>
      </c>
      <c r="M2" s="18">
        <v>349</v>
      </c>
      <c r="N2" s="19">
        <f t="shared" ref="N2:N8" si="0">SUM(B2:M2)</f>
        <v>5060</v>
      </c>
    </row>
    <row r="3" spans="1:14">
      <c r="A3" s="16" t="s">
        <v>15</v>
      </c>
      <c r="B3" s="20">
        <v>2723</v>
      </c>
      <c r="C3" s="20">
        <v>2723</v>
      </c>
      <c r="D3" s="20">
        <v>2723</v>
      </c>
      <c r="E3" s="20">
        <v>2723</v>
      </c>
      <c r="F3" s="20">
        <v>2591</v>
      </c>
      <c r="G3" s="20">
        <v>4152</v>
      </c>
      <c r="H3" s="20">
        <v>4152</v>
      </c>
      <c r="I3" s="20">
        <v>4152</v>
      </c>
      <c r="J3" s="20">
        <v>2517</v>
      </c>
      <c r="K3" s="20">
        <v>4152</v>
      </c>
      <c r="L3" s="20">
        <v>4152</v>
      </c>
      <c r="M3" s="20">
        <v>2723</v>
      </c>
      <c r="N3" s="21">
        <f t="shared" si="0"/>
        <v>39483</v>
      </c>
    </row>
    <row r="4" spans="1:14">
      <c r="A4" s="16" t="s">
        <v>16</v>
      </c>
      <c r="B4" s="20">
        <v>2244</v>
      </c>
      <c r="C4" s="20">
        <v>2244</v>
      </c>
      <c r="D4" s="20">
        <v>2244</v>
      </c>
      <c r="E4" s="20">
        <v>2244</v>
      </c>
      <c r="F4" s="20">
        <v>2135</v>
      </c>
      <c r="G4" s="20">
        <v>3422</v>
      </c>
      <c r="H4" s="20">
        <v>3422</v>
      </c>
      <c r="I4" s="20">
        <v>3422</v>
      </c>
      <c r="J4" s="20">
        <v>2074</v>
      </c>
      <c r="K4" s="20">
        <v>3422</v>
      </c>
      <c r="L4" s="20">
        <v>3422</v>
      </c>
      <c r="M4" s="20">
        <v>2244</v>
      </c>
      <c r="N4" s="21">
        <f t="shared" si="0"/>
        <v>32539</v>
      </c>
    </row>
    <row r="5" spans="1:14">
      <c r="A5" s="16" t="s">
        <v>17</v>
      </c>
      <c r="B5" s="18">
        <v>508</v>
      </c>
      <c r="C5" s="18">
        <v>508</v>
      </c>
      <c r="D5" s="18">
        <v>508</v>
      </c>
      <c r="E5" s="18">
        <v>508</v>
      </c>
      <c r="F5" s="18">
        <v>483</v>
      </c>
      <c r="G5" s="18">
        <v>774</v>
      </c>
      <c r="H5" s="18">
        <v>774</v>
      </c>
      <c r="I5" s="18">
        <v>774</v>
      </c>
      <c r="J5" s="18">
        <v>469</v>
      </c>
      <c r="K5" s="18">
        <v>774</v>
      </c>
      <c r="L5" s="18">
        <v>774</v>
      </c>
      <c r="M5" s="18">
        <v>508</v>
      </c>
      <c r="N5" s="19">
        <f t="shared" si="0"/>
        <v>7362</v>
      </c>
    </row>
    <row r="6" spans="1:14">
      <c r="A6" s="16" t="s">
        <v>18</v>
      </c>
      <c r="B6" s="20">
        <v>1563</v>
      </c>
      <c r="C6" s="20">
        <v>1563</v>
      </c>
      <c r="D6" s="20">
        <v>1563</v>
      </c>
      <c r="E6" s="20">
        <v>1563</v>
      </c>
      <c r="F6" s="20">
        <v>1487</v>
      </c>
      <c r="G6" s="20">
        <v>2384</v>
      </c>
      <c r="H6" s="20">
        <v>2384</v>
      </c>
      <c r="I6" s="20">
        <v>2384</v>
      </c>
      <c r="J6" s="20">
        <v>1445</v>
      </c>
      <c r="K6" s="20">
        <v>2384</v>
      </c>
      <c r="L6" s="20">
        <v>2384</v>
      </c>
      <c r="M6" s="20">
        <v>1563</v>
      </c>
      <c r="N6" s="21">
        <f t="shared" si="0"/>
        <v>22667</v>
      </c>
    </row>
    <row r="7" spans="1:14">
      <c r="A7" s="16" t="s">
        <v>19</v>
      </c>
      <c r="B7" s="20">
        <v>1724</v>
      </c>
      <c r="C7" s="20">
        <v>1724</v>
      </c>
      <c r="D7" s="20">
        <v>1724</v>
      </c>
      <c r="E7" s="20">
        <v>1724</v>
      </c>
      <c r="F7" s="22">
        <v>1640</v>
      </c>
      <c r="G7" s="20">
        <v>2629</v>
      </c>
      <c r="H7" s="20">
        <v>2629</v>
      </c>
      <c r="I7" s="20">
        <v>2629</v>
      </c>
      <c r="J7" s="20">
        <v>1594</v>
      </c>
      <c r="K7" s="20">
        <v>2629</v>
      </c>
      <c r="L7" s="20">
        <v>2629</v>
      </c>
      <c r="M7" s="20">
        <v>1724</v>
      </c>
      <c r="N7" s="21">
        <f t="shared" si="0"/>
        <v>24999</v>
      </c>
    </row>
    <row r="8" spans="1:14">
      <c r="A8" s="16" t="s">
        <v>20</v>
      </c>
      <c r="B8" s="17">
        <f t="shared" ref="B8:M8" si="1">SUM(B2:B7)</f>
        <v>9111</v>
      </c>
      <c r="C8" s="17">
        <f t="shared" si="1"/>
        <v>9111</v>
      </c>
      <c r="D8" s="17">
        <f t="shared" si="1"/>
        <v>9111</v>
      </c>
      <c r="E8" s="17">
        <f t="shared" si="1"/>
        <v>9111</v>
      </c>
      <c r="F8" s="17">
        <f t="shared" si="1"/>
        <v>8668</v>
      </c>
      <c r="G8" s="17">
        <f t="shared" si="1"/>
        <v>13893</v>
      </c>
      <c r="H8" s="17">
        <f t="shared" si="1"/>
        <v>13893</v>
      </c>
      <c r="I8" s="17">
        <f t="shared" si="1"/>
        <v>13893</v>
      </c>
      <c r="J8" s="17">
        <f t="shared" si="1"/>
        <v>8422</v>
      </c>
      <c r="K8" s="17">
        <f t="shared" si="1"/>
        <v>13893</v>
      </c>
      <c r="L8" s="17">
        <f t="shared" si="1"/>
        <v>13893</v>
      </c>
      <c r="M8" s="17">
        <f t="shared" si="1"/>
        <v>9111</v>
      </c>
      <c r="N8" s="17">
        <f t="shared" si="0"/>
        <v>132110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B51C-E8FA-4694-A5EA-748D957A52C5}">
  <dimension ref="A1:N8"/>
  <sheetViews>
    <sheetView workbookViewId="0">
      <selection activeCell="O34" sqref="O34"/>
    </sheetView>
  </sheetViews>
  <sheetFormatPr defaultRowHeight="15"/>
  <sheetData>
    <row r="1" spans="1:14">
      <c r="A1" s="16" t="s">
        <v>27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</row>
    <row r="2" spans="1:14">
      <c r="A2" s="16" t="s">
        <v>14</v>
      </c>
      <c r="B2" s="20">
        <v>6153</v>
      </c>
      <c r="C2" s="20">
        <v>6026</v>
      </c>
      <c r="D2" s="20">
        <v>5833</v>
      </c>
      <c r="E2" s="20">
        <v>5635</v>
      </c>
      <c r="F2" s="20">
        <v>6153</v>
      </c>
      <c r="G2" s="20">
        <v>4800</v>
      </c>
      <c r="H2" s="20">
        <v>4647</v>
      </c>
      <c r="I2" s="20">
        <v>4489</v>
      </c>
      <c r="J2" s="20">
        <v>6108</v>
      </c>
      <c r="K2" s="20">
        <v>4800</v>
      </c>
      <c r="L2" s="20">
        <v>4647</v>
      </c>
      <c r="M2" s="20">
        <v>5635</v>
      </c>
      <c r="N2" s="21">
        <f t="shared" ref="N2:N8" si="0">SUM(B2:M2)</f>
        <v>64926</v>
      </c>
    </row>
    <row r="3" spans="1:14">
      <c r="A3" s="16" t="s">
        <v>15</v>
      </c>
      <c r="B3" s="20">
        <v>9173</v>
      </c>
      <c r="C3" s="20">
        <v>20122</v>
      </c>
      <c r="D3" s="20">
        <v>11841</v>
      </c>
      <c r="E3" s="20">
        <v>6526</v>
      </c>
      <c r="F3" s="20">
        <v>9173</v>
      </c>
      <c r="G3" s="20">
        <v>16029</v>
      </c>
      <c r="H3" s="20">
        <v>9432</v>
      </c>
      <c r="I3" s="20">
        <v>5198</v>
      </c>
      <c r="J3" s="20">
        <v>9106</v>
      </c>
      <c r="K3" s="20">
        <v>16029</v>
      </c>
      <c r="L3" s="20">
        <v>9432</v>
      </c>
      <c r="M3" s="20">
        <v>6526</v>
      </c>
      <c r="N3" s="21">
        <f t="shared" si="0"/>
        <v>128587</v>
      </c>
    </row>
    <row r="4" spans="1:14">
      <c r="A4" s="16" t="s">
        <v>16</v>
      </c>
      <c r="B4" s="20">
        <v>6436</v>
      </c>
      <c r="C4" s="20">
        <v>7880</v>
      </c>
      <c r="D4" s="20">
        <v>11940</v>
      </c>
      <c r="E4" s="20">
        <v>21186</v>
      </c>
      <c r="F4" s="20">
        <v>6436</v>
      </c>
      <c r="G4" s="20">
        <v>6277</v>
      </c>
      <c r="H4" s="20">
        <v>9511</v>
      </c>
      <c r="I4" s="20">
        <v>16876</v>
      </c>
      <c r="J4" s="20">
        <v>6389</v>
      </c>
      <c r="K4" s="20">
        <v>6277</v>
      </c>
      <c r="L4" s="20">
        <v>9511</v>
      </c>
      <c r="M4" s="20">
        <v>21186</v>
      </c>
      <c r="N4" s="21">
        <f t="shared" si="0"/>
        <v>129905</v>
      </c>
    </row>
    <row r="5" spans="1:14">
      <c r="A5" s="16" t="s">
        <v>17</v>
      </c>
      <c r="B5" s="20">
        <v>11875</v>
      </c>
      <c r="C5" s="20">
        <v>8357</v>
      </c>
      <c r="D5" s="20">
        <v>5041</v>
      </c>
      <c r="E5" s="20">
        <v>5338</v>
      </c>
      <c r="F5" s="20">
        <v>11875</v>
      </c>
      <c r="G5" s="20">
        <v>6657</v>
      </c>
      <c r="H5" s="20">
        <v>4015</v>
      </c>
      <c r="I5" s="20">
        <v>4252</v>
      </c>
      <c r="J5" s="20">
        <v>11788</v>
      </c>
      <c r="K5" s="20">
        <v>6657</v>
      </c>
      <c r="L5" s="20">
        <v>4015</v>
      </c>
      <c r="M5" s="20">
        <v>5338</v>
      </c>
      <c r="N5" s="21">
        <f t="shared" si="0"/>
        <v>85208</v>
      </c>
    </row>
    <row r="6" spans="1:14">
      <c r="A6" s="16" t="s">
        <v>18</v>
      </c>
      <c r="B6" s="20">
        <v>10291</v>
      </c>
      <c r="C6" s="20">
        <v>9970</v>
      </c>
      <c r="D6" s="20">
        <v>11729</v>
      </c>
      <c r="E6" s="20">
        <v>8754</v>
      </c>
      <c r="F6" s="20">
        <v>10291</v>
      </c>
      <c r="G6" s="20">
        <v>7942</v>
      </c>
      <c r="H6" s="20">
        <v>9343</v>
      </c>
      <c r="I6" s="20">
        <v>6973</v>
      </c>
      <c r="J6" s="20">
        <v>10216</v>
      </c>
      <c r="K6" s="20">
        <v>7942</v>
      </c>
      <c r="L6" s="20">
        <v>9343</v>
      </c>
      <c r="M6" s="20">
        <v>8754</v>
      </c>
      <c r="N6" s="21">
        <f t="shared" si="0"/>
        <v>111548</v>
      </c>
    </row>
    <row r="7" spans="1:14">
      <c r="A7" s="16" t="s">
        <v>19</v>
      </c>
      <c r="B7" s="20">
        <v>14623</v>
      </c>
      <c r="C7" s="20">
        <v>6197</v>
      </c>
      <c r="D7" s="20">
        <v>12168</v>
      </c>
      <c r="E7" s="20">
        <v>11112</v>
      </c>
      <c r="F7" s="22">
        <v>14623</v>
      </c>
      <c r="G7" s="20">
        <v>4937</v>
      </c>
      <c r="H7" s="20">
        <v>9693</v>
      </c>
      <c r="I7" s="20">
        <v>8852</v>
      </c>
      <c r="J7" s="20">
        <v>14517</v>
      </c>
      <c r="K7" s="20">
        <v>4937</v>
      </c>
      <c r="L7" s="20">
        <v>9693</v>
      </c>
      <c r="M7" s="20">
        <v>11112</v>
      </c>
      <c r="N7" s="21">
        <f t="shared" si="0"/>
        <v>122464</v>
      </c>
    </row>
    <row r="8" spans="1:14">
      <c r="A8" s="16" t="s">
        <v>20</v>
      </c>
      <c r="B8" s="23">
        <f t="shared" ref="B8:M8" si="1">SUM(B2:B7)</f>
        <v>58551</v>
      </c>
      <c r="C8" s="23">
        <f t="shared" si="1"/>
        <v>58552</v>
      </c>
      <c r="D8" s="23">
        <f t="shared" si="1"/>
        <v>58552</v>
      </c>
      <c r="E8" s="23">
        <f t="shared" si="1"/>
        <v>58551</v>
      </c>
      <c r="F8" s="23">
        <f t="shared" si="1"/>
        <v>58551</v>
      </c>
      <c r="G8" s="23">
        <f t="shared" si="1"/>
        <v>46642</v>
      </c>
      <c r="H8" s="23">
        <f t="shared" si="1"/>
        <v>46641</v>
      </c>
      <c r="I8" s="23">
        <f t="shared" si="1"/>
        <v>46640</v>
      </c>
      <c r="J8" s="23">
        <f t="shared" si="1"/>
        <v>58124</v>
      </c>
      <c r="K8" s="23">
        <f t="shared" si="1"/>
        <v>46642</v>
      </c>
      <c r="L8" s="23">
        <f t="shared" si="1"/>
        <v>46641</v>
      </c>
      <c r="M8" s="23">
        <f t="shared" si="1"/>
        <v>58551</v>
      </c>
      <c r="N8" s="23">
        <f t="shared" si="0"/>
        <v>642638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7211-D69F-4B5A-8482-AB7F225E92FF}">
  <dimension ref="A1:N8"/>
  <sheetViews>
    <sheetView workbookViewId="0">
      <selection activeCell="J36" sqref="J36"/>
    </sheetView>
  </sheetViews>
  <sheetFormatPr defaultRowHeight="15"/>
  <sheetData>
    <row r="1" spans="1:14">
      <c r="A1" s="16" t="s">
        <v>28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</row>
    <row r="2" spans="1:14">
      <c r="A2" s="16" t="s">
        <v>14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9">
        <f t="shared" ref="N2:N8" si="0">SUM(B2:M2)</f>
        <v>0</v>
      </c>
    </row>
    <row r="3" spans="1:14">
      <c r="A3" s="16" t="s">
        <v>15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9">
        <f t="shared" si="0"/>
        <v>0</v>
      </c>
    </row>
    <row r="4" spans="1:14">
      <c r="A4" s="16" t="s">
        <v>16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>
        <f t="shared" si="0"/>
        <v>0</v>
      </c>
    </row>
    <row r="5" spans="1:14">
      <c r="A5" s="16" t="s">
        <v>17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>
        <f t="shared" si="0"/>
        <v>0</v>
      </c>
    </row>
    <row r="6" spans="1:14">
      <c r="A6" s="16" t="s">
        <v>18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9">
        <f t="shared" si="0"/>
        <v>0</v>
      </c>
    </row>
    <row r="7" spans="1:14">
      <c r="A7" s="16" t="s">
        <v>19</v>
      </c>
      <c r="B7" s="18"/>
      <c r="C7" s="18"/>
      <c r="D7" s="18"/>
      <c r="E7" s="18"/>
      <c r="F7" s="24"/>
      <c r="G7" s="18"/>
      <c r="H7" s="18"/>
      <c r="I7" s="18"/>
      <c r="J7" s="18"/>
      <c r="K7" s="18"/>
      <c r="L7" s="18"/>
      <c r="M7" s="18"/>
      <c r="N7" s="19">
        <f t="shared" si="0"/>
        <v>0</v>
      </c>
    </row>
    <row r="8" spans="1:14">
      <c r="A8" s="16" t="s">
        <v>20</v>
      </c>
      <c r="B8" s="17">
        <f t="shared" ref="B8:M8" si="1">SUM(B2:B7)</f>
        <v>0</v>
      </c>
      <c r="C8" s="17">
        <f t="shared" si="1"/>
        <v>0</v>
      </c>
      <c r="D8" s="17">
        <f t="shared" si="1"/>
        <v>0</v>
      </c>
      <c r="E8" s="17">
        <f t="shared" si="1"/>
        <v>0</v>
      </c>
      <c r="F8" s="17">
        <f t="shared" si="1"/>
        <v>0</v>
      </c>
      <c r="G8" s="17">
        <f t="shared" si="1"/>
        <v>0</v>
      </c>
      <c r="H8" s="17">
        <f t="shared" si="1"/>
        <v>0</v>
      </c>
      <c r="I8" s="17">
        <f t="shared" si="1"/>
        <v>0</v>
      </c>
      <c r="J8" s="17">
        <f t="shared" si="1"/>
        <v>0</v>
      </c>
      <c r="K8" s="17">
        <f t="shared" si="1"/>
        <v>0</v>
      </c>
      <c r="L8" s="17">
        <f t="shared" si="1"/>
        <v>0</v>
      </c>
      <c r="M8" s="17">
        <f t="shared" si="1"/>
        <v>0</v>
      </c>
      <c r="N8" s="1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Прибыль от реализации</vt:lpstr>
      <vt:lpstr>Операционная деятельность</vt:lpstr>
      <vt:lpstr>Внереализационная деятельность</vt:lpstr>
      <vt:lpstr>Налог на прибыль</vt:lpstr>
      <vt:lpstr>Оборотные активы</vt:lpstr>
      <vt:lpstr>Внеоборотные активы</vt:lpstr>
      <vt:lpstr>Кредиты и займы</vt:lpstr>
      <vt:lpstr>Кредиторская задолженность</vt:lpstr>
      <vt:lpstr>Долгосрочные займы</vt:lpstr>
      <vt:lpstr>Выручка от реализации</vt:lpstr>
      <vt:lpstr>Собственный капитал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2019-06-07T08:30:52Z</dcterms:modified>
</cp:coreProperties>
</file>