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OKowa\Documents\GitHub\Excel-Analysis-Dashboard\project\"/>
    </mc:Choice>
  </mc:AlternateContent>
  <xr:revisionPtr revIDLastSave="0" documentId="13_ncr:10000001_{219F4A0A-92BF-4514-8F71-0ADF2833BE05}" xr6:coauthVersionLast="47" xr6:coauthVersionMax="47" xr10:uidLastSave="{00000000-0000-0000-0000-000000000000}"/>
  <bookViews>
    <workbookView xWindow="-108" yWindow="-108" windowWidth="23256" windowHeight="12456" firstSheet="1" activeTab="1" xr2:uid="{8BF7734E-9BAB-4FAA-8D45-BB81601FD755}"/>
  </bookViews>
  <sheets>
    <sheet name="INFORMACJA" sheetId="2" r:id="rId1"/>
    <sheet name="DASHBOARD" sheetId="46" r:id="rId2"/>
    <sheet name="ANALIZA_Czas" sheetId="41" r:id="rId3"/>
    <sheet name="ANALIZA_Kategorie" sheetId="42" r:id="rId4"/>
    <sheet name="ANALIZA_Kanaly" sheetId="43" r:id="rId5"/>
    <sheet name="ANALIZA_Zwroty" sheetId="44" r:id="rId6"/>
    <sheet name="ANALIZA_Magazynu" sheetId="45" r:id="rId7"/>
    <sheet name="MAP_Kategoria" sheetId="14" r:id="rId8"/>
    <sheet name="MAP_Marki" sheetId="16" r:id="rId9"/>
    <sheet name="MAP_Dostawcy" sheetId="18" r:id="rId10"/>
    <sheet name="MAP_Wojewodztwa" sheetId="20" r:id="rId11"/>
    <sheet name="MAP_Segment" sheetId="24" r:id="rId12"/>
    <sheet name="MAP_Powod" sheetId="27" r:id="rId13"/>
    <sheet name="MAP_Kanal_Sprzedazy" sheetId="31" r:id="rId14"/>
    <sheet name="MAP_Status" sheetId="32" r:id="rId15"/>
    <sheet name="MAP_Metoda_Platnosci" sheetId="33" r:id="rId16"/>
    <sheet name="KONTROLA_Produkty" sheetId="19" r:id="rId17"/>
    <sheet name="KONTROLA_Klienci" sheetId="25" r:id="rId18"/>
    <sheet name="KONTROLA_Zwroty" sheetId="28" r:id="rId19"/>
    <sheet name="KONTROLA_Magazyn" sheetId="35" r:id="rId20"/>
    <sheet name="KONTROLA_Budzet" sheetId="37" r:id="rId21"/>
    <sheet name="KONTROLA_Sprzedaz" sheetId="34" r:id="rId22"/>
    <sheet name="Brudnopis" sheetId="1" r:id="rId23"/>
  </sheets>
  <definedNames>
    <definedName name="ExternalData_1" localSheetId="0" hidden="1">INFORMACJA!$A$1:$F$10</definedName>
    <definedName name="ExternalData_10" localSheetId="22" hidden="1">Brudnopis!$V$2:$V$18</definedName>
    <definedName name="ExternalData_10" localSheetId="8" hidden="1">MAP_Marki!$A$1:$B$27</definedName>
    <definedName name="ExternalData_11" localSheetId="22" hidden="1">Brudnopis!$G$2:$G$13</definedName>
    <definedName name="ExternalData_11" localSheetId="13" hidden="1">MAP_Kanal_Sprzedazy!$A$1:$B$21</definedName>
    <definedName name="ExternalData_12" localSheetId="22" hidden="1">Brudnopis!$Y$2:$Y$16</definedName>
    <definedName name="ExternalData_12" localSheetId="9" hidden="1">MAP_Dostawcy!$A$1:$B$12</definedName>
    <definedName name="ExternalData_13" localSheetId="16" hidden="1">KONTROLA_Produkty!$A$1:$M$10</definedName>
    <definedName name="ExternalData_13" localSheetId="15" hidden="1">MAP_Metoda_Platnosci!$A$1:$B$15</definedName>
    <definedName name="ExternalData_13" localSheetId="14" hidden="1">MAP_Status!$A$1:$B$17</definedName>
    <definedName name="ExternalData_14" localSheetId="21" hidden="1">KONTROLA_Sprzedaz!$A$1:$Y$84</definedName>
    <definedName name="ExternalData_15" localSheetId="20" hidden="1">KONTROLA_Budzet!$A$1:$I$17</definedName>
    <definedName name="ExternalData_15" localSheetId="19" hidden="1">KONTROLA_Magazyn!$A$1:$H$19</definedName>
    <definedName name="ExternalData_4" localSheetId="22" hidden="1">Brudnopis!$M$2:$M$17</definedName>
    <definedName name="ExternalData_4" localSheetId="17" hidden="1">KONTROLA_Klienci!$A$1:$O$13</definedName>
    <definedName name="ExternalData_5" localSheetId="22" hidden="1">Brudnopis!$P$2:$P$12</definedName>
    <definedName name="ExternalData_6" localSheetId="22" hidden="1">Brudnopis!$J$2:$J$32</definedName>
    <definedName name="ExternalData_6" localSheetId="12" hidden="1">MAP_Powod!$A$1:$B$11</definedName>
    <definedName name="ExternalData_6" localSheetId="11" hidden="1">MAP_Segment!$A$1:$B$16</definedName>
    <definedName name="ExternalData_7" localSheetId="22" hidden="1">Brudnopis!$A$2:$A$17</definedName>
    <definedName name="ExternalData_7" localSheetId="18" hidden="1">KONTROLA_Zwroty!$A$1:$O$6</definedName>
    <definedName name="ExternalData_7" localSheetId="10" hidden="1">MAP_Wojewodztwa!$A$1:$B$31</definedName>
    <definedName name="ExternalData_8" localSheetId="22" hidden="1">Brudnopis!$S$2:$S$22</definedName>
    <definedName name="ExternalData_8" localSheetId="7" hidden="1">MAP_Kategoria!$A$1:$B$16</definedName>
    <definedName name="ExternalData_9" localSheetId="22" hidden="1">Brudnopis!$D$2:$D$28</definedName>
    <definedName name="Slicer_Kanal_Sprzedazy">#N/A</definedName>
    <definedName name="Slicer_Kategoria">#N/A</definedName>
    <definedName name="Timeline_Data">#N/A</definedName>
  </definedNames>
  <calcPr calcId="191029"/>
  <pivotCaches>
    <pivotCache cacheId="461" r:id="rId24"/>
    <pivotCache cacheId="506" r:id="rId25"/>
    <pivotCache cacheId="509" r:id="rId26"/>
    <pivotCache cacheId="512" r:id="rId27"/>
    <pivotCache cacheId="515" r:id="rId28"/>
    <pivotCache cacheId="518" r:id="rId29"/>
    <pivotCache cacheId="521" r:id="rId30"/>
    <pivotCache cacheId="524" r:id="rId31"/>
    <pivotCache cacheId="527" r:id="rId32"/>
    <pivotCache cacheId="530" r:id="rId33"/>
  </pivotCaches>
  <fileRecoveryPr repairLoad="1"/>
  <extLst>
    <ext xmlns:x14="http://schemas.microsoft.com/office/spreadsheetml/2009/9/main" uri="{876F7934-8845-4945-9796-88D515C7AA90}">
      <x14:pivotCaches>
        <pivotCache cacheId="10" r:id="rId34"/>
      </x14:pivotCaches>
    </ext>
    <ext xmlns:x14="http://schemas.microsoft.com/office/spreadsheetml/2009/9/main" uri="{BBE1A952-AA13-448e-AADC-164F8A28A991}">
      <x14:slicerCaches>
        <x14:slicerCache r:id="rId35"/>
        <x14:slicerCache r:id="rId3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7"/>
      </x15:timelineCachePivotCaches>
    </ext>
    <ext xmlns:x15="http://schemas.microsoft.com/office/spreadsheetml/2010/11/main" uri="{D0CA8CA8-9F24-4464-BF8E-62219DCF47F9}">
      <x15:timelineCacheRefs>
        <x15:timelineCacheRef r:id="rId3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<sst xmlns="http://schemas.openxmlformats.org/spreadsheetml/2006/main" count="2472" uniqueCount="767">
  <si>
    <t>SUROWE DANE DO PROJEKTU ANALITYCZNEGO W EXCELU</t>
  </si>
  <si>
    <t>Column2</t>
  </si>
  <si>
    <t>Column3</t>
  </si>
  <si>
    <t>Column4</t>
  </si>
  <si>
    <t>Column5</t>
  </si>
  <si>
    <t>Column6</t>
  </si>
  <si>
    <t>Zakres</t>
  </si>
  <si>
    <t>Sprzedaż detaliczna i B2B, rok 2025</t>
  </si>
  <si>
    <t>Arkusze źródłowe</t>
  </si>
  <si>
    <t>Sprzedaż, produkty, klienci, zwroty, budżet, magazyn</t>
  </si>
  <si>
    <t>Charakter danych</t>
  </si>
  <si>
    <t>Dane syntetyczne, celowo zabrudzone</t>
  </si>
  <si>
    <t>Przeznaczenie</t>
  </si>
  <si>
    <t>Power Query, model danych, funkcje Excela, PivotTable, dashboard</t>
  </si>
  <si>
    <t>Ważne</t>
  </si>
  <si>
    <t>Nie poprawiaj danych bezpośrednio w tym pliku. Użyj go jako źródła.</t>
  </si>
  <si>
    <t>Klucz zamówienia</t>
  </si>
  <si>
    <t>Nr_zamowienia – może występować w wielu wierszach dla wielu produktów</t>
  </si>
  <si>
    <t>Klucz produktu</t>
  </si>
  <si>
    <t>Kod_produktu – naturalny kod, miejscami zapisany niepoprawnie</t>
  </si>
  <si>
    <t>Klucz klienta</t>
  </si>
  <si>
    <t>Brak sztucznego ID; identyfikacja wymaga oczyszczenia emaila i danych klienta</t>
  </si>
  <si>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</si>
  <si>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</si>
  <si>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</si>
  <si>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</si>
  <si>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</si>
  <si>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</si>
  <si>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</si>
  <si>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</si>
  <si>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</si>
  <si>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</si>
  <si>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</si>
  <si>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</si>
  <si>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</si>
  <si>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</si>
  <si>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</si>
  <si>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</si>
  <si>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</si>
  <si>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</si>
  <si>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</si>
  <si>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</si>
  <si>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</si>
  <si>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</si>
  <si>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</si>
  <si>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</si>
  <si>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</si>
  <si>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</si>
  <si>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</si>
  <si>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</si>
  <si>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</si>
  <si>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</si>
  <si>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</si>
  <si>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</si>
  <si>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</si>
  <si>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</si>
  <si>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</si>
  <si>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</si>
  <si>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</si>
  <si>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</si>
  <si>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</si>
  <si>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</si>
  <si>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</si>
  <si>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</si>
  <si>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</si>
  <si>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</si>
  <si>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</si>
  <si>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</si>
  <si>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</si>
  <si>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</si>
  <si>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</si>
  <si>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</si>
  <si>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</si>
  <si>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</si>
  <si>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</si>
  <si>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</si>
  <si>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</si>
  <si>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</si>
  <si>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</si>
  <si>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</si>
  <si>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</si>
  <si>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</si>
  <si>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</si>
  <si>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</si>
  <si>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</si>
  <si>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</si>
  <si>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</si>
  <si>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</si>
  <si>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</si>
  <si>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</si>
  <si>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</si>
  <si>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</si>
  <si>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</si>
  <si>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</si>
  <si>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</si>
  <si>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</si>
  <si>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</si>
  <si>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</si>
  <si>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</si>
  <si>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</si>
  <si>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</si>
  <si>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</si>
  <si>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</si>
  <si>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</si>
  <si>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</si>
  <si>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</si>
  <si>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</si>
  <si>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</si>
  <si>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</si>
  <si>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</si>
  <si>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</si>
  <si>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</si>
  <si>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</si>
  <si>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</si>
  <si>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</si>
  <si>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</si>
  <si>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</si>
  <si>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</si>
  <si>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</si>
  <si>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</si>
  <si>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</si>
  <si>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</si>
  <si>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</si>
  <si>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</si>
  <si>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</si>
  <si>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</si>
  <si>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</si>
  <si>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</si>
  <si>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</si>
  <si>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</si>
  <si>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</si>
  <si>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</si>
  <si>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</si>
  <si>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</si>
  <si>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</si>
  <si>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</si>
  <si>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</si>
  <si>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</si>
  <si>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</si>
  <si>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</si>
  <si>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</si>
  <si>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</si>
  <si>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</si>
  <si>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</si>
  <si>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</si>
  <si>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</si>
  <si>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</si>
  <si>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</si>
  <si>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</si>
  <si>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</si>
  <si>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</si>
  <si>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</si>
  <si>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</si>
  <si>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</si>
  <si>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</si>
  <si>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</si>
  <si>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</si>
  <si>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</si>
  <si>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</si>
  <si>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</si>
  <si>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</si>
  <si>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</si>
  <si>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</si>
  <si>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</si>
  <si>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</si>
  <si>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</si>
  <si>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</si>
  <si>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</si>
  <si>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</si>
  <si>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</si>
  <si>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</si>
  <si>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</si>
  <si>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</si>
  <si>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</si>
  <si>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</si>
  <si>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</si>
  <si>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</si>
  <si>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</si>
  <si>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</si>
  <si>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</si>
  <si>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</si>
  <si>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</si>
  <si>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</si>
  <si>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</si>
  <si>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</si>
  <si>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</si>
  <si>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</si>
  <si>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</si>
  <si>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</si>
  <si>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</si>
  <si>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</si>
  <si>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</si>
  <si>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</si>
  <si>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</si>
  <si>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</si>
  <si>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</si>
  <si>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</si>
  <si>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</si>
  <si>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</si>
  <si>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</si>
  <si>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</si>
  <si>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</si>
  <si>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</si>
  <si>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</si>
  <si>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</si>
  <si>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</si>
  <si>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</si>
  <si>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</si>
  <si>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</si>
  <si>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</si>
  <si>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</si>
  <si>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</si>
  <si>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</si>
  <si>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</si>
  <si>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</si>
  <si>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</si>
  <si>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</si>
  <si>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</si>
  <si>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</si>
  <si>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</si>
  <si>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</si>
  <si>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</si>
  <si>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</si>
  <si>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</si>
  <si>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</si>
  <si>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</si>
  <si>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</si>
  <si>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</si>
  <si>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</si>
  <si>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</si>
  <si>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</si>
  <si>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</si>
  <si>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</si>
  <si>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</si>
  <si>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</si>
  <si>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</si>
  <si>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</si>
  <si>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</si>
  <si>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</si>
  <si>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</si>
  <si>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</si>
  <si>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</si>
  <si>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</si>
  <si>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</si>
  <si>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</si>
  <si>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</si>
  <si>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</si>
  <si>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</si>
  <si>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</si>
  <si>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</si>
  <si>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</si>
  <si>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</si>
  <si>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</si>
  <si>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</si>
  <si>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</si>
  <si>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</si>
  <si>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</si>
  <si>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</si>
  <si>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</si>
  <si>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</si>
  <si>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</si>
  <si>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</si>
  <si>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</si>
  <si>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</si>
  <si>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</si>
  <si>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</si>
  <si>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</si>
  <si>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</si>
  <si>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</si>
  <si>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</si>
  <si>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</si>
  <si>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</si>
  <si>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</si>
  <si>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</si>
  <si>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</si>
  <si>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</si>
  <si>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</si>
  <si>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</si>
  <si>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</si>
  <si>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</si>
  <si>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</si>
  <si>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</si>
  <si>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</si>
  <si>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</si>
  <si>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</si>
  <si>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</si>
  <si>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</si>
  <si>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</si>
  <si>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</si>
  <si>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</si>
  <si>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</si>
  <si>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</si>
  <si>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</si>
  <si>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</si>
  <si>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</si>
  <si>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</si>
  <si>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</si>
  <si>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</si>
  <si>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</si>
  <si>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</si>
  <si>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</si>
  <si>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</si>
  <si>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</si>
  <si>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</si>
  <si>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</si>
  <si>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</si>
  <si>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</si>
  <si>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</si>
  <si>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</si>
  <si>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</si>
  <si>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</si>
  <si>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</si>
  <si>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</si>
  <si>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</si>
  <si>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</si>
  <si>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</si>
  <si>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</si>
  <si>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</si>
  <si>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</si>
  <si>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</si>
  <si>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</si>
  <si>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</si>
  <si>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</si>
  <si>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</si>
  <si>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</si>
  <si>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</si>
  <si>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</si>
  <si>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</si>
  <si>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</si>
  <si>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</si>
  <si>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</si>
  <si>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</si>
  <si>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</si>
  <si>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</si>
  <si>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</si>
  <si>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</si>
  <si>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</si>
  <si>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</si>
  <si>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</si>
  <si>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</si>
  <si>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</si>
  <si>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</si>
  <si>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</si>
  <si>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</si>
  <si>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</si>
  <si>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</si>
  <si>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</si>
  <si>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</si>
  <si>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</si>
  <si>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</si>
  <si>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</si>
  <si>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</si>
  <si>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</si>
  <si>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</si>
  <si>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</si>
  <si>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</si>
  <si>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</si>
  <si>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</si>
  <si>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</si>
  <si>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</si>
  <si>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</si>
  <si>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</si>
  <si>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</si>
  <si>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</si>
  <si>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</si>
  <si>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</si>
  <si>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</si>
  <si>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</si>
  <si>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</si>
  <si>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</si>
  <si>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</si>
  <si>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</si>
  <si>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</si>
  <si>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</si>
  <si>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</si>
  <si>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</si>
  <si>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</si>
  <si>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</si>
  <si>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</si>
  <si>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</si>
  <si>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</si>
  <si>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</si>
  <si>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</si>
  <si>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</si>
  <si>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</si>
  <si>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</si>
  <si>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</si>
  <si>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</si>
  <si>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</si>
  <si>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</si>
  <si>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</si>
  <si>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</si>
  <si>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</si>
  <si>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</si>
  <si>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</si>
  <si>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</si>
  <si>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</si>
  <si>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</si>
  <si>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</si>
  <si>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</si>
  <si>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</si>
  <si>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</si>
  <si>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</si>
  <si>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</si>
  <si>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</si>
  <si>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</si>
  <si>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</si>
  <si>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</si>
  <si>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</si>
  <si>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</si>
  <si>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</si>
  <si>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</si>
  <si>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</si>
  <si>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</si>
  <si>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</si>
  <si>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</si>
  <si>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</si>
  <si>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</si>
  <si>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</si>
  <si>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</si>
  <si>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</si>
  <si>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</si>
  <si>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</si>
  <si>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</si>
  <si>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</si>
  <si>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</si>
  <si>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</si>
  <si>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</si>
  <si>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</si>
  <si>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</si>
  <si>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</si>
  <si>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</si>
  <si>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</si>
  <si>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</si>
  <si>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</si>
  <si>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</si>
  <si>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</si>
  <si>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</si>
  <si>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</si>
  <si>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</si>
  <si>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</si>
  <si>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</si>
  <si>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</si>
  <si>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</si>
  <si>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</si>
  <si>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</si>
  <si>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</si>
  <si>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</si>
  <si>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</si>
  <si>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</si>
  <si>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</si>
  <si>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</si>
  <si>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</si>
  <si>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</si>
  <si>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</si>
  <si>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</si>
  <si>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</si>
  <si>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</si>
  <si>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</si>
  <si>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</si>
  <si>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</si>
  <si>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</si>
  <si>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</si>
  <si>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</si>
  <si>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</si>
  <si>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</si>
  <si>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</si>
  <si>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</si>
  <si>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</si>
  <si>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</si>
  <si>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</si>
  <si>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</si>
  <si>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</si>
  <si>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</si>
  <si>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</si>
  <si>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</si>
  <si>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</si>
  <si>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</si>
  <si>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</si>
  <si>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</si>
  <si>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</si>
  <si>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</si>
  <si>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</si>
  <si>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</si>
  <si>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</si>
  <si>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</si>
  <si>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</si>
  <si>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</si>
  <si>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</si>
  <si>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</si>
  <si>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</si>
  <si>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</si>
  <si>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</si>
  <si>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</si>
  <si>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</si>
  <si>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</si>
  <si>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</si>
  <si>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</si>
  <si>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</si>
  <si>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</si>
  <si>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</si>
  <si>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</si>
  <si>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</si>
  <si>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</si>
  <si>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</si>
  <si>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</si>
  <si>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</si>
  <si>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</si>
  <si>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</si>
  <si>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</si>
  <si>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</si>
  <si>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</si>
  <si>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</si>
  <si>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</si>
  <si>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</si>
  <si>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</si>
  <si>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</si>
  <si>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</si>
  <si>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</si>
  <si>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</si>
  <si>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</si>
  <si>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</si>
  <si>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</si>
  <si>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</si>
  <si>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</si>
  <si>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</si>
  <si>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</si>
  <si>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</si>
  <si>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</si>
  <si>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</si>
  <si>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</si>
  <si>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</si>
  <si>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</si>
  <si>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</si>
  <si>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</si>
  <si>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</si>
  <si>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</si>
  <si>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</si>
  <si>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</si>
  <si>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</si>
  <si>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</si>
  <si>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</si>
  <si>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</si>
  <si>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</si>
  <si>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</si>
  <si>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</si>
  <si>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</si>
  <si>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</si>
  <si>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</si>
  <si>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</si>
  <si>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</si>
  <si>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</si>
  <si>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</si>
  <si>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</si>
  <si>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</si>
  <si>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</si>
  <si>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</si>
  <si>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</si>
  <si>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</si>
  <si>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</si>
  <si>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</si>
  <si>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</si>
  <si>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</si>
  <si>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</si>
  <si>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</si>
  <si>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</si>
  <si>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</si>
  <si>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</si>
  <si>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</si>
  <si>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</si>
  <si>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</si>
  <si>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</si>
  <si>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</si>
  <si>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</si>
  <si>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</si>
  <si>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</si>
  <si>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</si>
  <si>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</si>
  <si>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</si>
  <si>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</si>
  <si>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</si>
  <si>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</si>
  <si>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</si>
  <si>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</si>
  <si>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</si>
  <si>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</si>
  <si>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</si>
  <si>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</si>
  <si>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</si>
  <si>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</si>
  <si>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</si>
  <si>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</si>
  <si>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</si>
  <si>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</si>
  <si>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</si>
  <si>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</si>
  <si>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</si>
  <si>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</si>
  <si>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</si>
  <si>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</si>
  <si>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</si>
  <si>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</si>
  <si>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</si>
  <si>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</si>
  <si>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</si>
  <si>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</si>
  <si>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</si>
  <si>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</si>
  <si>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</si>
  <si>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</si>
  <si>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</si>
  <si>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</si>
  <si>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</si>
  <si>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</si>
  <si>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</si>
  <si>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</si>
  <si>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</si>
  <si>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</si>
  <si>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</si>
  <si>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</si>
  <si>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</si>
  <si>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</si>
  <si>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</si>
  <si>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</si>
  <si>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</si>
  <si>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</si>
  <si>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</si>
  <si>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</si>
  <si>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</si>
  <si>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</si>
  <si>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</si>
  <si>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</si>
  <si>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</si>
  <si>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</si>
  <si>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</si>
  <si>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</si>
  <si>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</si>
  <si>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</si>
  <si>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</si>
  <si>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</si>
  <si>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</si>
  <si>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</si>
  <si>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</si>
  <si>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</si>
  <si>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</si>
  <si>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</si>
  <si>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</si>
  <si>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</si>
  <si>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</si>
  <si>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</si>
  <si>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</si>
  <si>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</si>
  <si>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</si>
  <si>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</si>
  <si>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</si>
  <si>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</si>
  <si>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</si>
  <si>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</si>
  <si>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</si>
  <si>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</si>
  <si>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</si>
  <si>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</si>
  <si>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</si>
  <si>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</si>
  <si>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</si>
  <si>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</si>
  <si>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</si>
  <si>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</si>
  <si>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</si>
  <si>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</si>
  <si>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</si>
  <si>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</si>
  <si>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</si>
  <si>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</si>
  <si>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</si>
  <si>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</si>
  <si>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</si>
  <si>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</si>
  <si>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</si>
  <si>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</si>
  <si>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</si>
  <si>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</si>
  <si>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</si>
  <si>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</si>
  <si>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</si>
  <si>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</si>
  <si>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</si>
  <si>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</si>
  <si>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</si>
  <si>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</si>
  <si>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</si>
  <si>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</si>
  <si>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</si>
  <si>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</si>
  <si>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</si>
  <si>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</si>
  <si>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</si>
  <si>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</si>
  <si>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</si>
  <si>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</si>
  <si>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</si>
  <si>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</si>
  <si>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</si>
  <si>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</si>
  <si>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</si>
  <si>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</si>
  <si>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</si>
  <si>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</si>
  <si>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</si>
  <si>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</si>
  <si>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</si>
  <si>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</si>
  <si>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</si>
  <si>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</si>
  <si>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</si>
  <si>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</si>
  <si>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</si>
  <si>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</si>
  <si>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</si>
  <si>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</si>
  <si>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</si>
  <si>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</si>
  <si>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</si>
  <si>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</si>
  <si>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</si>
  <si>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</si>
  <si>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</si>
  <si>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</si>
  <si>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</si>
  <si>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</si>
  <si>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</si>
  <si>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</si>
  <si>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</si>
  <si>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</si>
  <si>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</si>
  <si>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</si>
  <si>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</si>
  <si>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2025-01</t>
  </si>
  <si>
    <t>2025-02</t>
  </si>
  <si>
    <t>2025-03</t>
  </si>
  <si>
    <t>2025-04</t>
  </si>
  <si>
    <t>2025-05</t>
  </si>
  <si>
    <t>2025-06</t>
  </si>
  <si>
    <t>2025-07</t>
  </si>
  <si>
    <t>2025-08</t>
  </si>
  <si>
    <t>2025-09</t>
  </si>
  <si>
    <t>2025-10</t>
  </si>
  <si>
    <t>2025-11</t>
  </si>
  <si>
    <t>2025-12</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</si>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</sst>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cellXfs>
  <cellStyles count="1">
    <cellStyle name="Normal" xfId="0" builtinId="0"/>
  </cellStyles>
  <dxfs count="7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sharedStrings" Target="sharedStrings.xml"/><Relationship Id="rId47" Type="http://schemas.openxmlformats.org/officeDocument/2006/relationships/customXml" Target="../customXml/item3.xml"/><Relationship Id="rId50" Type="http://schemas.openxmlformats.org/officeDocument/2006/relationships/customXml" Target="../customXml/item6.xml"/><Relationship Id="rId55" Type="http://schemas.openxmlformats.org/officeDocument/2006/relationships/customXml" Target="../customXml/item11.xml"/><Relationship Id="rId63" Type="http://schemas.openxmlformats.org/officeDocument/2006/relationships/customXml" Target="../customXml/item19.xml"/><Relationship Id="rId68" Type="http://schemas.openxmlformats.org/officeDocument/2006/relationships/customXml" Target="../customXml/item24.xml"/><Relationship Id="rId76" Type="http://schemas.openxmlformats.org/officeDocument/2006/relationships/customXml" Target="../customXml/item32.xml"/><Relationship Id="rId7" Type="http://schemas.openxmlformats.org/officeDocument/2006/relationships/worksheet" Target="worksheets/sheet7.xml"/><Relationship Id="rId71"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2.xml"/><Relationship Id="rId40" Type="http://schemas.openxmlformats.org/officeDocument/2006/relationships/connections" Target="connections.xml"/><Relationship Id="rId45" Type="http://schemas.openxmlformats.org/officeDocument/2006/relationships/customXml" Target="../customXml/item1.xml"/><Relationship Id="rId53" Type="http://schemas.openxmlformats.org/officeDocument/2006/relationships/customXml" Target="../customXml/item9.xml"/><Relationship Id="rId58" Type="http://schemas.openxmlformats.org/officeDocument/2006/relationships/customXml" Target="../customXml/item14.xml"/><Relationship Id="rId66" Type="http://schemas.openxmlformats.org/officeDocument/2006/relationships/customXml" Target="../customXml/item22.xml"/><Relationship Id="rId74" Type="http://schemas.openxmlformats.org/officeDocument/2006/relationships/customXml" Target="../customXml/item30.xml"/><Relationship Id="rId79" Type="http://schemas.openxmlformats.org/officeDocument/2006/relationships/customXml" Target="../customXml/item35.xml"/><Relationship Id="rId5" Type="http://schemas.openxmlformats.org/officeDocument/2006/relationships/worksheet" Target="worksheets/sheet5.xml"/><Relationship Id="rId61"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microsoft.com/office/2007/relationships/slicerCache" Target="slicerCaches/slicerCache1.xml"/><Relationship Id="rId43" Type="http://schemas.openxmlformats.org/officeDocument/2006/relationships/powerPivotData" Target="model/item.data"/><Relationship Id="rId48" Type="http://schemas.openxmlformats.org/officeDocument/2006/relationships/customXml" Target="../customXml/item4.xml"/><Relationship Id="rId56" Type="http://schemas.openxmlformats.org/officeDocument/2006/relationships/customXml" Target="../customXml/item12.xml"/><Relationship Id="rId64" Type="http://schemas.openxmlformats.org/officeDocument/2006/relationships/customXml" Target="../customXml/item20.xml"/><Relationship Id="rId69" Type="http://schemas.openxmlformats.org/officeDocument/2006/relationships/customXml" Target="../customXml/item25.xml"/><Relationship Id="rId77" Type="http://schemas.openxmlformats.org/officeDocument/2006/relationships/customXml" Target="../customXml/item33.xml"/><Relationship Id="rId8" Type="http://schemas.openxmlformats.org/officeDocument/2006/relationships/worksheet" Target="worksheets/sheet8.xml"/><Relationship Id="rId51" Type="http://schemas.openxmlformats.org/officeDocument/2006/relationships/customXml" Target="../customXml/item7.xml"/><Relationship Id="rId72"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microsoft.com/office/2011/relationships/timelineCache" Target="timelineCaches/timelineCach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microsoft.com/office/2007/relationships/slicerCache" Target="slicerCaches/slicerCache2.xml"/><Relationship Id="rId49" Type="http://schemas.openxmlformats.org/officeDocument/2006/relationships/customXml" Target="../customXml/item5.xml"/><Relationship Id="rId57"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ANALIZA_Czas!$G$4:$G$17</c:f>
              <c:strCache>
                <c:ptCount val="13"/>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(blank)</c:v>
                </c:pt>
              </c:strCache>
            </c:strRef>
          </c:cat>
          <c:val>
            <c:numRef>
              <c:f>ANALIZA_Czas!$H$4:$H$17</c:f>
              <c:numCache>
                <c:formatCode>#,##0.00\ "zł";\-#,##0.00\ "zł";#,##0.00\ "zł"</c:formatCode>
                <c:ptCount val="13"/>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pt idx="12">
                  <c:v>120000</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ANALIZA_Czas!$G$4:$G$17</c:f>
              <c:strCache>
                <c:ptCount val="13"/>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(blank)</c:v>
                </c:pt>
              </c:strCache>
            </c:strRef>
          </c:cat>
          <c:val>
            <c:numRef>
              <c:f>ANALIZA_Czas!$I$4:$I$17</c:f>
              <c:numCache>
                <c:formatCode>#,##0.00\ "zł";\-#,##0.00\ "zł";#,##0.00\ "zł"</c:formatCode>
                <c:ptCount val="13"/>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pt idx="12">
                  <c:v>33268.832000000002</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ANALIZA_Czas!$G$4:$G$17</c:f>
              <c:strCache>
                <c:ptCount val="13"/>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(blank)</c:v>
                </c:pt>
              </c:strCache>
            </c:strRef>
          </c:cat>
          <c:val>
            <c:numRef>
              <c:f>ANALIZA_Czas!$H$4:$H$17</c:f>
              <c:numCache>
                <c:formatCode>#,##0.00\ "zł";\-#,##0.00\ "zł";#,##0.00\ "zł"</c:formatCode>
                <c:ptCount val="13"/>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pt idx="12">
                  <c:v>120000</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ANALIZA_Czas!$G$4:$G$17</c:f>
              <c:strCache>
                <c:ptCount val="13"/>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pt idx="12">
                  <c:v>(blank)</c:v>
                </c:pt>
              </c:strCache>
            </c:strRef>
          </c:cat>
          <c:val>
            <c:numRef>
              <c:f>ANALIZA_Czas!$I$4:$I$17</c:f>
              <c:numCache>
                <c:formatCode>#,##0.00\ "zł";\-#,##0.00\ "zł";#,##0.00\ "zł"</c:formatCode>
                <c:ptCount val="13"/>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pt idx="12">
                  <c:v>33268.832000000002</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30480</xdr:colOff>
      <xdr:row>35</xdr:row>
      <xdr:rowOff>0</xdr:rowOff>
    </xdr:from>
    <xdr:to>
      <xdr:col>10</xdr:col>
      <xdr:colOff>541020</xdr:colOff>
      <xdr:row>42</xdr:row>
      <xdr:rowOff>91440</xdr:rowOff>
    </xdr:to>
    <mc:AlternateContent xmlns:mc="http://schemas.openxmlformats.org/markup-compatibility/2006" xmlns:tsle="http://schemas.microsoft.com/office/drawing/2012/timeslicer">
      <mc:Choice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name="Data"/>
            </a:graphicData>
          </a:graphic>
        </xdr:graphicFrame>
      </mc:Choice>
      <mc:Fallback xmlns="">
        <xdr:sp macro="" textlink="">
          <xdr:nvSpPr>
            <xdr:cNvPr id="0" name=""/>
            <xdr:cNvSpPr>
              <a:spLocks noTextEdit="1"/>
            </xdr:cNvSpPr>
          </xdr:nvSpPr>
          <xdr:spPr>
            <a:xfrm>
              <a:off x="7917180" y="640080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mc:Choice xmlns:a14="http://schemas.microsoft.com/office/drawing/2010/main"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dr:sp macro="" textlink="">
          <xdr:nvSpPr>
            <xdr:cNvPr id="0" name=""/>
            <xdr:cNvSpPr>
              <a:spLocks noTextEdit="1"/>
            </xdr:cNvSpPr>
          </xdr:nvSpPr>
          <xdr:spPr>
            <a:xfrm>
              <a:off x="935736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mc:Choice xmlns:a14="http://schemas.microsoft.com/office/drawing/2010/main"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dr:sp macro="" textlink="">
          <xdr:nvSpPr>
            <xdr:cNvPr id="0" name=""/>
            <xdr:cNvSpPr>
              <a:spLocks noTextEdit="1"/>
            </xdr:cNvSpPr>
          </xdr:nvSpPr>
          <xdr:spPr>
            <a:xfrm>
              <a:off x="935736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203704" backgroundQuery="1" createdVersion="8" refreshedVersion="8" minRefreshableVersion="3" recordCount="0" supportSubquery="1" supportAdvancedDrill="1" xr:uid="{A1932971-C4E4-4E81-A086-49DA223B1924}">
  <cacheSource type="external" connectionId="26"/>
  <cacheFields count="5">
    <cacheField name="[DIM_Data].[Rok_Miesiac].[Rok_Miesiac]" caption="Rok_Miesiac" numFmtId="0" hierarchy="4" level="1">
      <sharedItems containsBlank="1" count="13">
        <s v="2025-01"/>
        <s v="2025-02"/>
        <s v="2025-03"/>
        <s v="2025-04"/>
        <s v="2025-05"/>
        <s v="2025-06"/>
        <s v="2025-07"/>
        <s v="2025-08"/>
        <s v="2025-09"/>
        <s v="2025-10"/>
        <s v="2025-11"/>
        <s v="2025-12"/>
        <m/>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2500002" backgroundQuery="1" createdVersion="8" refreshedVersion="8" minRefreshableVersion="3" recordCount="0" supportSubquery="1" supportAdvancedDrill="1" xr:uid="{13ED37BB-A9EC-4845-8F62-35F17BF7F743}">
  <cacheSource type="external" connectionId="26"/>
  <cacheFields count="7">
    <cacheField name="[DIM_Data].[Rok_Miesiac].[Rok_Miesiac]" caption="Rok_Miesiac" numFmtId="0" hierarchy="4" level="1">
      <sharedItems containsBlank="1" count="13">
        <s v="2025-01"/>
        <s v="2025-02"/>
        <s v="2025-03"/>
        <s v="2025-04"/>
        <s v="2025-05"/>
        <s v="2025-06"/>
        <s v="2025-07"/>
        <s v="2025-08"/>
        <s v="2025-09"/>
        <s v="2025-10"/>
        <s v="2025-11"/>
        <s v="2025-12"/>
        <m/>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6"/>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2962964" backgroundQuery="1" createdVersion="8" refreshedVersion="8" minRefreshableVersion="3" recordCount="0" supportSubquery="1" supportAdvancedDrill="1" xr:uid="{9B9988F3-A460-4BE1-9FC9-7CFB94BC3C57}">
  <cacheSource type="external" connectionId="26"/>
  <cacheFields count="10">
    <cacheField name="[DIM_Kanal].[Kanal_Sprzedazy].[Kanal_Sprzedazy]" caption="Kanal_Sprzedazy" numFmtId="0" hierarchy="10" level="1">
      <sharedItems count="4">
        <s v="Marketplace"/>
        <s v="Sklep online"/>
        <s v="Sklep stacjonarny"/>
        <s v="Telefon/B2B"/>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3310187" backgroundQuery="1" createdVersion="8" refreshedVersion="8" minRefreshableVersion="3" recordCount="0" supportSubquery="1" supportAdvancedDrill="1" xr:uid="{E5ED22B6-E8BB-4A2B-8BCB-5D1BB10C8013}">
  <cacheSource type="external" connectionId="26"/>
  <cacheFields count="5">
    <cacheField name="[DIM_Kanal].[Kanal_Sprzedazy].[Kanal_Sprzedazy]" caption="Kanal_Sprzedazy" numFmtId="0" hierarchy="10" level="1">
      <sharedItems count="4">
        <s v="Marketplace"/>
        <s v="Sklep online"/>
        <s v="Sklep stacjonarny"/>
        <s v="Telefon/B2B"/>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3773149" backgroundQuery="1" createdVersion="8" refreshedVersion="8" minRefreshableVersion="3" recordCount="0" supportSubquery="1" supportAdvancedDrill="1" xr:uid="{07293093-09CD-49C9-80F9-8DBD9F3A38CB}">
  <cacheSource type="external" connectionId="26"/>
  <cacheFields count="9">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8"/>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4120372" backgroundQuery="1" createdVersion="8" refreshedVersion="8" minRefreshableVersion="3" recordCount="0" supportSubquery="1" supportAdvancedDrill="1" xr:uid="{4B589437-56A3-44D5-A57A-114B9C385D77}">
  <cacheSource type="external" connectionId="26"/>
  <cacheFields count="5">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4583334" backgroundQuery="1" createdVersion="8" refreshedVersion="8" minRefreshableVersion="3" recordCount="0" supportSubquery="1" supportAdvancedDrill="1" xr:uid="{62D031BD-9876-4035-8462-29C37B6EA11D}">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5046296" backgroundQuery="1" createdVersion="8" refreshedVersion="8" minRefreshableVersion="3" recordCount="0" supportSubquery="1" supportAdvancedDrill="1" xr:uid="{399FC592-129F-4B96-A467-C709DBCA41A2}">
  <cacheSource type="external" connectionId="26"/>
  <cacheFields count="6">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60915393519" backgroundQuery="1" createdVersion="8" refreshedVersion="8" minRefreshableVersion="3" recordCount="0" supportSubquery="1" supportAdvancedDrill="1" xr:uid="{3DFFDD6F-CB5B-425C-B36F-741842CE2DD8}">
  <cacheSource type="external" connectionId="26"/>
  <cacheFields count="11">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0"/>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C8F4F-902B-4454-810F-5485FCB5FC99}" name="PivotTable10" cacheId="530"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D8CE86-3387-476F-B4CD-BE37EED683F0}" name="PivotTable1" cacheId="509"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17" firstHeaderRow="0" firstDataRow="1" firstDataCol="1"/>
  <pivotFields count="7">
    <pivotField axis="axisRow" compact="0" allDrilled="1" outline="0" subtotalTop="0" showAll="0" dataSourceSort="1" defaultSubtotal="0" defaultAttributeDrillState="1">
      <items count="13">
        <item x="0"/>
        <item x="1"/>
        <item x="2"/>
        <item x="3"/>
        <item x="4"/>
        <item x="5"/>
        <item x="6"/>
        <item x="7"/>
        <item x="8"/>
        <item x="9"/>
        <item x="10"/>
        <item x="11"/>
        <item x="12"/>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AC476B-C3E7-41EF-BBD0-DFEBBFEFDBF7}" name="PivotTable2" cacheId="506"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7">
  <location ref="G3:I17" firstHeaderRow="0"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E05D31-FF76-4305-A67E-25584E9B8614}" name="PivotTable3" cacheId="518"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9" firstHeaderRow="0" firstDataRow="1" firstDataCol="1"/>
  <pivotFields count="9">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1"/>
    </i>
    <i>
      <x/>
    </i>
    <i>
      <x v="2"/>
    </i>
    <i>
      <x v="3"/>
    </i>
    <i>
      <x v="4"/>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09DD99-F12E-4C15-89FF-94B067652B31}" name="PivotTable4" cacheId="521"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9"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0034F5-308C-4568-99A2-7229DCAA63A3}" name="PivotTable5" cacheId="512"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8" firstHeaderRow="0" firstDataRow="1" firstDataCol="1"/>
  <pivotFields count="1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F9ECBE-9FA8-48D4-8ED9-6E406EFD5EE7}" name="PivotTable6" cacheId="515"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4">
  <location ref="J3:L8" firstHeaderRow="0"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CEF74A-BA84-43EC-AA17-3A4B531DAF8D}" name="PivotTable7" cacheId="524"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6EF19A-04F4-4243-A2B9-A8C7847734CD}" name="PivotTable8" cacheId="527"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4">
  <location ref="E3:F11" firstHeaderRow="1" firstDataRow="1" firstDataCol="1"/>
  <pivotFields count="6">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0C793A-E8D1-4545-A273-780C16BE74C6}" name="PivotTable9" cacheId="461"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EF59DA8D-346B-4DF4-993B-1327EEA74AC6}" autoFormatId="16" applyNumberFormats="0" applyBorderFormats="0" applyFontFormats="0" applyPatternFormats="0" applyAlignmentFormats="0" applyWidthHeightFormats="0">
  <queryTableRefresh nextId="7">
    <queryTableFields count="6">
      <queryTableField id="1" name="SUROWE DANE DO PROJEKTU ANALITYCZNEGO W EXCELU"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1">
        <selection n="[DIM_Kanal].[Kanal_Sprzedaz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1">
        <selection n="[DIM_Kategoria].[K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C933AC-A8EE-4BDC-AB87-3210FC14725D}" name="INFORMACJA" displayName="INFORMACJA" ref="A1:F10" tableType="queryTable" totalsRowShown="0">
  <autoFilter ref="A1:F10" xr:uid="{71C933AC-A8EE-4BDC-AB87-3210FC14725D}"/>
  <tableColumns count="6">
    <tableColumn id="1" xr3:uid="{B36BA950-1294-40A0-AFCF-594E96AA7A62}" uniqueName="1" name="SUROWE DANE DO PROJEKTU ANALITYCZNEGO W EXCELU" queryTableFieldId="1" dataDxfId="78"/>
    <tableColumn id="2" xr3:uid="{CF64820A-7397-4223-B565-6CD6BC8CB681}" uniqueName="2" name="Column2" queryTableFieldId="2" dataDxfId="77"/>
    <tableColumn id="3" xr3:uid="{E835EC00-AF9F-44DD-91E6-B438B3416201}" uniqueName="3" name="Column3" queryTableFieldId="3"/>
    <tableColumn id="4" xr3:uid="{F9883312-19CE-4CDF-83AA-30D2F48474FB}" uniqueName="4" name="Column4" queryTableFieldId="4"/>
    <tableColumn id="5" xr3:uid="{1B28CC26-07F6-4476-9A70-28A26DF13157}" uniqueName="5" name="Column5" queryTableFieldId="5"/>
    <tableColumn id="6" xr3:uid="{90C3235F-A8BC-409A-A7A7-294FF84BE2B8}" uniqueName="6" name="Column6" queryTableField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2" scrollPosition="2025-05-1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A0196-EFFA-4569-B59D-591A9E429FEB}">
  <sheetPr>
    <tabColor theme="4" tint="0.39997558519241921"/>
  </sheetPr>
  <dimension ref="A1:F10"/>
  <sheetViews>
    <sheetView workbookViewId="0">
      <selection activeCell="K18" sqref="K18"/>
    </sheetView>
  </sheetViews>
  <sheetFormatPr defaultRowHeight="14.4" x14ac:dyDescent="0.3"/>
  <cols>
    <col min="1" max="1" width="51.5546875" bestFit="1" customWidth="1"/>
    <col min="2" max="2" width="64.33203125" bestFit="1" customWidth="1"/>
    <col min="3" max="6" width="10.6640625" bestFit="1" customWidth="1"/>
  </cols>
  <sheetData>
    <row r="1" spans="1:6" x14ac:dyDescent="0.3">
      <c r="A1" t="s">
        <v>0</v>
      </c>
      <c r="B1" t="s">
        <v>1</v>
      </c>
      <c r="C1" t="s">
        <v>2</v>
      </c>
      <c r="D1" t="s">
        <v>3</v>
      </c>
      <c r="E1" t="s">
        <v>4</v>
      </c>
      <c r="F1" t="s">
        <v>5</v>
      </c>
    </row>
    <row r="3" spans="1:6" x14ac:dyDescent="0.3">
      <c r="A3" t="s">
        <v>6</v>
      </c>
      <c r="B3" t="s">
        <v>7</v>
      </c>
    </row>
    <row r="4" spans="1:6" x14ac:dyDescent="0.3">
      <c r="A4" t="s">
        <v>8</v>
      </c>
      <c r="B4" t="s">
        <v>9</v>
      </c>
    </row>
    <row r="5" spans="1:6" x14ac:dyDescent="0.3">
      <c r="A5" t="s">
        <v>10</v>
      </c>
      <c r="B5" t="s">
        <v>11</v>
      </c>
    </row>
    <row r="6" spans="1:6" x14ac:dyDescent="0.3">
      <c r="A6" t="s">
        <v>12</v>
      </c>
      <c r="B6" t="s">
        <v>13</v>
      </c>
    </row>
    <row r="7" spans="1:6" x14ac:dyDescent="0.3">
      <c r="A7" t="s">
        <v>14</v>
      </c>
      <c r="B7" t="s">
        <v>15</v>
      </c>
    </row>
    <row r="8" spans="1:6" x14ac:dyDescent="0.3">
      <c r="A8" t="s">
        <v>16</v>
      </c>
      <c r="B8" t="s">
        <v>17</v>
      </c>
    </row>
    <row r="9" spans="1:6" x14ac:dyDescent="0.3">
      <c r="A9" t="s">
        <v>18</v>
      </c>
      <c r="B9" t="s">
        <v>19</v>
      </c>
    </row>
    <row r="10" spans="1:6" x14ac:dyDescent="0.3">
      <c r="A10" t="s">
        <v>20</v>
      </c>
      <c r="B10"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2:I3"/>
  <sheetViews>
    <sheetView showGridLines="0" tabSelected="1" topLeftCell="A29" workbookViewId="0">
      <selection activeCell="F3" sqref="F3"/>
    </sheetView>
  </sheetViews>
  <sheetFormatPr defaultRowHeight="14.4" x14ac:dyDescent="0.3"/>
  <cols>
    <col min="1" max="1" width="20" bestFit="1" customWidth="1"/>
    <col min="2" max="2" width="20.109375" bestFit="1" customWidth="1"/>
    <col min="3" max="3" width="13.33203125" bestFit="1" customWidth="1"/>
    <col min="4" max="4" width="7.88671875" bestFit="1" customWidth="1"/>
    <col min="5" max="5" width="15.33203125" bestFit="1" customWidth="1"/>
    <col min="6" max="6" width="25" bestFit="1" customWidth="1"/>
    <col min="7" max="7" width="13.33203125" bestFit="1" customWidth="1"/>
    <col min="8" max="8" width="18.88671875" bestFit="1" customWidth="1"/>
    <col min="9" max="9" width="13.44140625" bestFit="1" customWidth="1"/>
  </cols>
  <sheetData>
    <row r="2" spans="1:9" x14ac:dyDescent="0.3">
      <c r="A2" t="s">
        <v>752</v>
      </c>
      <c r="B2" t="s">
        <v>764</v>
      </c>
      <c r="C2" t="s">
        <v>757</v>
      </c>
      <c r="D2" t="s">
        <v>758</v>
      </c>
      <c r="E2" t="s">
        <v>759</v>
      </c>
      <c r="F2" t="s">
        <v>760</v>
      </c>
      <c r="G2" t="s">
        <v>753</v>
      </c>
      <c r="H2" t="s">
        <v>755</v>
      </c>
      <c r="I2" t="s">
        <v>765</v>
      </c>
    </row>
    <row r="3" spans="1:9" x14ac:dyDescent="0.3">
      <c r="A3" s="4">
        <v>3569516.2389999991</v>
      </c>
      <c r="B3" s="4">
        <v>3475970.9189999993</v>
      </c>
      <c r="C3" s="4">
        <v>1344537.3689999995</v>
      </c>
      <c r="D3" s="5">
        <v>0.37667215358478706</v>
      </c>
      <c r="E3" s="6">
        <v>1318</v>
      </c>
      <c r="F3" s="4">
        <v>2708.2824271623667</v>
      </c>
      <c r="G3" s="4">
        <v>5904080.9400000004</v>
      </c>
      <c r="H3" s="5">
        <v>0.60458457044797875</v>
      </c>
      <c r="I3" s="4">
        <v>93545.32</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3:I17"/>
  <sheetViews>
    <sheetView workbookViewId="0">
      <selection activeCell="C37" sqref="C37"/>
    </sheetView>
  </sheetViews>
  <sheetFormatPr defaultRowHeight="14.4" x14ac:dyDescent="0.3"/>
  <cols>
    <col min="1" max="1" width="13.5546875" bestFit="1" customWidth="1"/>
    <col min="2" max="2" width="20" bestFit="1" customWidth="1"/>
    <col min="3" max="3" width="13.5546875" bestFit="1" customWidth="1"/>
    <col min="4" max="4" width="20.21875" bestFit="1" customWidth="1"/>
    <col min="5" max="5" width="18.88671875" bestFit="1" customWidth="1"/>
    <col min="6" max="6" width="15.5546875" bestFit="1" customWidth="1"/>
    <col min="7" max="7" width="12.44140625" bestFit="1" customWidth="1"/>
    <col min="8" max="8" width="13.5546875" bestFit="1" customWidth="1"/>
    <col min="9" max="9" width="20" bestFit="1" customWidth="1"/>
    <col min="10" max="19" width="15.5546875" bestFit="1" customWidth="1"/>
    <col min="20" max="20" width="10.5546875" bestFit="1" customWidth="1"/>
  </cols>
  <sheetData>
    <row r="3" spans="1:9" x14ac:dyDescent="0.3">
      <c r="A3" s="2" t="s">
        <v>736</v>
      </c>
      <c r="B3" t="s">
        <v>752</v>
      </c>
      <c r="C3" t="s">
        <v>753</v>
      </c>
      <c r="D3" t="s">
        <v>754</v>
      </c>
      <c r="E3" t="s">
        <v>755</v>
      </c>
      <c r="G3" s="2" t="s">
        <v>751</v>
      </c>
      <c r="H3" t="s">
        <v>753</v>
      </c>
      <c r="I3" t="s">
        <v>752</v>
      </c>
    </row>
    <row r="4" spans="1:9" x14ac:dyDescent="0.3">
      <c r="A4" t="s">
        <v>737</v>
      </c>
      <c r="B4" s="4">
        <v>264509.592</v>
      </c>
      <c r="C4" s="4">
        <v>380693.48</v>
      </c>
      <c r="D4" s="4">
        <v>-116183.88799999998</v>
      </c>
      <c r="E4" s="5">
        <v>0.69480988221810369</v>
      </c>
      <c r="G4" s="3" t="s">
        <v>737</v>
      </c>
      <c r="H4" s="4">
        <v>380693.48</v>
      </c>
      <c r="I4" s="4">
        <v>264509.592</v>
      </c>
    </row>
    <row r="5" spans="1:9" x14ac:dyDescent="0.3">
      <c r="A5" t="s">
        <v>738</v>
      </c>
      <c r="B5" s="4">
        <v>292596.90999999992</v>
      </c>
      <c r="C5" s="4">
        <v>382320.38</v>
      </c>
      <c r="D5" s="4">
        <v>-89723.470000000088</v>
      </c>
      <c r="E5" s="5">
        <v>0.7653186314577316</v>
      </c>
      <c r="G5" s="3" t="s">
        <v>738</v>
      </c>
      <c r="H5" s="4">
        <v>382320.38</v>
      </c>
      <c r="I5" s="4">
        <v>292596.90999999992</v>
      </c>
    </row>
    <row r="6" spans="1:9" x14ac:dyDescent="0.3">
      <c r="A6" t="s">
        <v>739</v>
      </c>
      <c r="B6" s="4">
        <v>249990.11150000003</v>
      </c>
      <c r="C6" s="4">
        <v>472479.08</v>
      </c>
      <c r="D6" s="4">
        <v>-222488.96849999999</v>
      </c>
      <c r="E6" s="5">
        <v>0.52910302716471602</v>
      </c>
      <c r="G6" s="3" t="s">
        <v>739</v>
      </c>
      <c r="H6" s="4">
        <v>472479.08</v>
      </c>
      <c r="I6" s="4">
        <v>249990.11150000003</v>
      </c>
    </row>
    <row r="7" spans="1:9" x14ac:dyDescent="0.3">
      <c r="A7" t="s">
        <v>740</v>
      </c>
      <c r="B7" s="4">
        <v>315484.94100000005</v>
      </c>
      <c r="C7" s="4">
        <v>461782.93</v>
      </c>
      <c r="D7" s="4">
        <v>-146297.98899999994</v>
      </c>
      <c r="E7" s="5">
        <v>0.68318883290034138</v>
      </c>
      <c r="G7" s="3" t="s">
        <v>740</v>
      </c>
      <c r="H7" s="4">
        <v>461782.93</v>
      </c>
      <c r="I7" s="4">
        <v>315484.94100000005</v>
      </c>
    </row>
    <row r="8" spans="1:9" x14ac:dyDescent="0.3">
      <c r="A8" t="s">
        <v>741</v>
      </c>
      <c r="B8" s="4">
        <v>265575.88199999993</v>
      </c>
      <c r="C8" s="4">
        <v>459881.2</v>
      </c>
      <c r="D8" s="4">
        <v>-194305.31800000009</v>
      </c>
      <c r="E8" s="5">
        <v>0.57748801647034043</v>
      </c>
      <c r="G8" s="3" t="s">
        <v>741</v>
      </c>
      <c r="H8" s="4">
        <v>459881.2</v>
      </c>
      <c r="I8" s="4">
        <v>265575.88199999993</v>
      </c>
    </row>
    <row r="9" spans="1:9" x14ac:dyDescent="0.3">
      <c r="A9" t="s">
        <v>742</v>
      </c>
      <c r="B9" s="4">
        <v>313946.33750000008</v>
      </c>
      <c r="C9" s="4">
        <v>488055.73</v>
      </c>
      <c r="D9" s="4">
        <v>-174109.3924999999</v>
      </c>
      <c r="E9" s="5">
        <v>0.64325919808379284</v>
      </c>
      <c r="G9" s="3" t="s">
        <v>742</v>
      </c>
      <c r="H9" s="4">
        <v>488055.73</v>
      </c>
      <c r="I9" s="4">
        <v>313946.33750000008</v>
      </c>
    </row>
    <row r="10" spans="1:9" x14ac:dyDescent="0.3">
      <c r="A10" t="s">
        <v>743</v>
      </c>
      <c r="B10" s="4">
        <v>335508.36100000009</v>
      </c>
      <c r="C10" s="4">
        <v>485113.68</v>
      </c>
      <c r="D10" s="4">
        <v>-149605.3189999999</v>
      </c>
      <c r="E10" s="5">
        <v>0.69160770935175464</v>
      </c>
      <c r="G10" s="3" t="s">
        <v>743</v>
      </c>
      <c r="H10" s="4">
        <v>485113.68</v>
      </c>
      <c r="I10" s="4">
        <v>335508.36100000009</v>
      </c>
    </row>
    <row r="11" spans="1:9" x14ac:dyDescent="0.3">
      <c r="A11" t="s">
        <v>744</v>
      </c>
      <c r="B11" s="4">
        <v>306457.6669999999</v>
      </c>
      <c r="C11" s="4">
        <v>477402.36</v>
      </c>
      <c r="D11" s="4">
        <v>-170944.69300000009</v>
      </c>
      <c r="E11" s="5">
        <v>0.64192742365161304</v>
      </c>
      <c r="G11" s="3" t="s">
        <v>744</v>
      </c>
      <c r="H11" s="4">
        <v>477402.36</v>
      </c>
      <c r="I11" s="4">
        <v>306457.6669999999</v>
      </c>
    </row>
    <row r="12" spans="1:9" x14ac:dyDescent="0.3">
      <c r="A12" t="s">
        <v>745</v>
      </c>
      <c r="B12" s="4">
        <v>353748.36749999999</v>
      </c>
      <c r="C12" s="4">
        <v>467088.18</v>
      </c>
      <c r="D12" s="4">
        <v>-113339.8125</v>
      </c>
      <c r="E12" s="5">
        <v>0.7573481467674904</v>
      </c>
      <c r="G12" s="3" t="s">
        <v>745</v>
      </c>
      <c r="H12" s="4">
        <v>467088.18</v>
      </c>
      <c r="I12" s="4">
        <v>353748.36749999999</v>
      </c>
    </row>
    <row r="13" spans="1:9" x14ac:dyDescent="0.3">
      <c r="A13" t="s">
        <v>746</v>
      </c>
      <c r="B13" s="4">
        <v>297971.86499999993</v>
      </c>
      <c r="C13" s="4">
        <v>464482.35</v>
      </c>
      <c r="D13" s="4">
        <v>-166510.48500000004</v>
      </c>
      <c r="E13" s="5">
        <v>0.64151385946096762</v>
      </c>
      <c r="G13" s="3" t="s">
        <v>746</v>
      </c>
      <c r="H13" s="4">
        <v>464482.35</v>
      </c>
      <c r="I13" s="4">
        <v>297971.86499999993</v>
      </c>
    </row>
    <row r="14" spans="1:9" x14ac:dyDescent="0.3">
      <c r="A14" t="s">
        <v>747</v>
      </c>
      <c r="B14" s="4">
        <v>307990.59350000013</v>
      </c>
      <c r="C14" s="4">
        <v>619675.07999999996</v>
      </c>
      <c r="D14" s="4">
        <v>-311684.48649999982</v>
      </c>
      <c r="E14" s="5">
        <v>0.49701949205380369</v>
      </c>
      <c r="G14" s="3" t="s">
        <v>747</v>
      </c>
      <c r="H14" s="4">
        <v>619675.07999999996</v>
      </c>
      <c r="I14" s="4">
        <v>307990.59350000013</v>
      </c>
    </row>
    <row r="15" spans="1:9" x14ac:dyDescent="0.3">
      <c r="A15" t="s">
        <v>748</v>
      </c>
      <c r="B15" s="4">
        <v>232466.77900000001</v>
      </c>
      <c r="C15" s="4">
        <v>625106.49</v>
      </c>
      <c r="D15" s="4">
        <v>-392639.71100000001</v>
      </c>
      <c r="E15" s="5">
        <v>0.37188348340456362</v>
      </c>
      <c r="G15" s="3" t="s">
        <v>748</v>
      </c>
      <c r="H15" s="4">
        <v>625106.49</v>
      </c>
      <c r="I15" s="4">
        <v>232466.77900000001</v>
      </c>
    </row>
    <row r="16" spans="1:9" x14ac:dyDescent="0.3">
      <c r="A16" t="s">
        <v>766</v>
      </c>
      <c r="B16" s="4">
        <v>33268.832000000002</v>
      </c>
      <c r="C16" s="4">
        <v>120000</v>
      </c>
      <c r="D16" s="4">
        <v>-86731.168000000005</v>
      </c>
      <c r="E16" s="5">
        <v>0.27724026666666668</v>
      </c>
      <c r="G16" s="3" t="s">
        <v>766</v>
      </c>
      <c r="H16" s="4">
        <v>120000</v>
      </c>
      <c r="I16" s="4">
        <v>33268.832000000002</v>
      </c>
    </row>
    <row r="17" spans="1:9" x14ac:dyDescent="0.3">
      <c r="A17" t="s">
        <v>750</v>
      </c>
      <c r="B17" s="4">
        <v>3569516.2389999991</v>
      </c>
      <c r="C17" s="4">
        <v>5904080.9400000004</v>
      </c>
      <c r="D17" s="4">
        <v>-2334564.7010000013</v>
      </c>
      <c r="E17" s="5">
        <v>0.60458457044797875</v>
      </c>
      <c r="G17" s="3" t="s">
        <v>750</v>
      </c>
      <c r="H17" s="4">
        <v>5904080.9400000004</v>
      </c>
      <c r="I17" s="4">
        <v>3569516.2389999991</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3:K9"/>
  <sheetViews>
    <sheetView topLeftCell="B3" workbookViewId="0">
      <selection activeCell="G27" sqref="G27"/>
    </sheetView>
  </sheetViews>
  <sheetFormatPr defaultRowHeight="14.4" x14ac:dyDescent="0.3"/>
  <cols>
    <col min="1" max="1" width="13.5546875" bestFit="1" customWidth="1"/>
    <col min="2" max="2" width="20" bestFit="1" customWidth="1"/>
    <col min="3" max="3" width="26.109375" bestFit="1" customWidth="1"/>
    <col min="4" max="4" width="13.5546875" bestFit="1" customWidth="1"/>
    <col min="5" max="5" width="7.88671875" bestFit="1" customWidth="1"/>
    <col min="6" max="6" width="13.5546875" bestFit="1" customWidth="1"/>
    <col min="7" max="7" width="18.88671875" bestFit="1" customWidth="1"/>
    <col min="9" max="9" width="13.5546875" bestFit="1" customWidth="1"/>
    <col min="10" max="10" width="20" bestFit="1" customWidth="1"/>
    <col min="11" max="11" width="13.5546875" bestFit="1" customWidth="1"/>
  </cols>
  <sheetData>
    <row r="3" spans="1:11" x14ac:dyDescent="0.3">
      <c r="A3" s="2" t="s">
        <v>751</v>
      </c>
      <c r="B3" t="s">
        <v>752</v>
      </c>
      <c r="C3" t="s">
        <v>756</v>
      </c>
      <c r="D3" t="s">
        <v>757</v>
      </c>
      <c r="E3" t="s">
        <v>758</v>
      </c>
      <c r="F3" t="s">
        <v>753</v>
      </c>
      <c r="G3" t="s">
        <v>755</v>
      </c>
      <c r="I3" s="2" t="s">
        <v>751</v>
      </c>
      <c r="J3" t="s">
        <v>752</v>
      </c>
      <c r="K3" t="s">
        <v>753</v>
      </c>
    </row>
    <row r="4" spans="1:11" x14ac:dyDescent="0.3">
      <c r="A4" s="3" t="s">
        <v>32</v>
      </c>
      <c r="B4" s="4">
        <v>808487.85400000028</v>
      </c>
      <c r="C4" s="4">
        <v>489931.51000000047</v>
      </c>
      <c r="D4" s="4">
        <v>318556.34399999981</v>
      </c>
      <c r="E4" s="5">
        <v>0.3940150027287852</v>
      </c>
      <c r="F4" s="4">
        <v>1312638.33</v>
      </c>
      <c r="G4" s="5">
        <v>0.61592583084176755</v>
      </c>
      <c r="I4" s="3" t="s">
        <v>33</v>
      </c>
      <c r="J4" s="4">
        <v>741611.25200000009</v>
      </c>
      <c r="K4" s="4">
        <v>929368.58</v>
      </c>
    </row>
    <row r="5" spans="1:11" x14ac:dyDescent="0.3">
      <c r="A5" s="3" t="s">
        <v>33</v>
      </c>
      <c r="B5" s="4">
        <v>741611.25200000009</v>
      </c>
      <c r="C5" s="4">
        <v>452448.3899999999</v>
      </c>
      <c r="D5" s="4">
        <v>289162.8620000002</v>
      </c>
      <c r="E5" s="5">
        <v>0.38991164335786016</v>
      </c>
      <c r="F5" s="4">
        <v>929368.58</v>
      </c>
      <c r="G5" s="5">
        <v>0.79797323468800729</v>
      </c>
      <c r="I5" s="3" t="s">
        <v>32</v>
      </c>
      <c r="J5" s="4">
        <v>808487.85400000028</v>
      </c>
      <c r="K5" s="4">
        <v>1312638.33</v>
      </c>
    </row>
    <row r="6" spans="1:11" x14ac:dyDescent="0.3">
      <c r="A6" s="3" t="s">
        <v>27</v>
      </c>
      <c r="B6" s="4">
        <v>738880.58650000021</v>
      </c>
      <c r="C6" s="4">
        <v>478847.83000000025</v>
      </c>
      <c r="D6" s="4">
        <v>260032.75649999996</v>
      </c>
      <c r="E6" s="5">
        <v>0.35192798572736611</v>
      </c>
      <c r="F6" s="4">
        <v>1949296.36</v>
      </c>
      <c r="G6" s="5">
        <v>0.37904989803602779</v>
      </c>
      <c r="I6" s="3" t="s">
        <v>27</v>
      </c>
      <c r="J6" s="4">
        <v>738880.58650000021</v>
      </c>
      <c r="K6" s="4">
        <v>1949296.36</v>
      </c>
    </row>
    <row r="7" spans="1:11" x14ac:dyDescent="0.3">
      <c r="A7" s="3" t="s">
        <v>36</v>
      </c>
      <c r="B7" s="4">
        <v>670892.1535000006</v>
      </c>
      <c r="C7" s="4">
        <v>418111.09000000032</v>
      </c>
      <c r="D7" s="4">
        <v>252781.06350000028</v>
      </c>
      <c r="E7" s="5">
        <v>0.37678345495808524</v>
      </c>
      <c r="F7" s="4">
        <v>855440.22</v>
      </c>
      <c r="G7" s="5">
        <v>0.78426538502012522</v>
      </c>
      <c r="I7" s="3" t="s">
        <v>36</v>
      </c>
      <c r="J7" s="4">
        <v>670892.1535000006</v>
      </c>
      <c r="K7" s="4">
        <v>855440.22</v>
      </c>
    </row>
    <row r="8" spans="1:11" x14ac:dyDescent="0.3">
      <c r="A8" s="3" t="s">
        <v>38</v>
      </c>
      <c r="B8" s="4">
        <v>609644.39299999992</v>
      </c>
      <c r="C8" s="4">
        <v>385640.04999999987</v>
      </c>
      <c r="D8" s="4">
        <v>224004.34300000005</v>
      </c>
      <c r="E8" s="5">
        <v>0.36743443484766058</v>
      </c>
      <c r="F8" s="4">
        <v>857337.45</v>
      </c>
      <c r="G8" s="5">
        <v>0.71109035654513864</v>
      </c>
      <c r="I8" s="3" t="s">
        <v>38</v>
      </c>
      <c r="J8" s="4">
        <v>609644.39299999992</v>
      </c>
      <c r="K8" s="4">
        <v>857337.45</v>
      </c>
    </row>
    <row r="9" spans="1:11" x14ac:dyDescent="0.3">
      <c r="A9" s="3" t="s">
        <v>750</v>
      </c>
      <c r="B9" s="4">
        <v>3569516.2389999991</v>
      </c>
      <c r="C9" s="4">
        <v>2224978.8700000006</v>
      </c>
      <c r="D9" s="4">
        <v>1344537.3689999995</v>
      </c>
      <c r="E9" s="5">
        <v>0.37667215358478706</v>
      </c>
      <c r="F9" s="4">
        <v>5904080.9400000004</v>
      </c>
      <c r="G9" s="5">
        <v>0.60458457044797875</v>
      </c>
      <c r="I9" s="3" t="s">
        <v>750</v>
      </c>
      <c r="J9" s="4">
        <v>3569516.2389999991</v>
      </c>
      <c r="K9" s="4">
        <v>5904080.9400000004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3:L8"/>
  <sheetViews>
    <sheetView topLeftCell="D1" workbookViewId="0">
      <selection activeCell="H11" sqref="H11"/>
    </sheetView>
  </sheetViews>
  <sheetFormatPr defaultRowHeight="14.4" x14ac:dyDescent="0.3"/>
  <cols>
    <col min="1" max="1" width="15.109375" bestFit="1" customWidth="1"/>
    <col min="2" max="2" width="20" bestFit="1" customWidth="1"/>
    <col min="3" max="3" width="15.33203125" bestFit="1" customWidth="1"/>
    <col min="4" max="4" width="25" bestFit="1" customWidth="1"/>
    <col min="5" max="5" width="13.5546875" bestFit="1" customWidth="1"/>
    <col min="6" max="6" width="7.88671875" bestFit="1" customWidth="1"/>
    <col min="7" max="7" width="13.5546875" bestFit="1" customWidth="1"/>
    <col min="8" max="8" width="18.88671875" bestFit="1" customWidth="1"/>
    <col min="10" max="10" width="15.109375" bestFit="1" customWidth="1"/>
    <col min="11" max="11" width="20" bestFit="1" customWidth="1"/>
    <col min="12" max="12" width="13.5546875" bestFit="1" customWidth="1"/>
  </cols>
  <sheetData>
    <row r="3" spans="1:12" x14ac:dyDescent="0.3">
      <c r="A3" s="2" t="s">
        <v>751</v>
      </c>
      <c r="B3" t="s">
        <v>752</v>
      </c>
      <c r="C3" t="s">
        <v>759</v>
      </c>
      <c r="D3" t="s">
        <v>760</v>
      </c>
      <c r="E3" t="s">
        <v>757</v>
      </c>
      <c r="F3" t="s">
        <v>758</v>
      </c>
      <c r="G3" t="s">
        <v>753</v>
      </c>
      <c r="H3" t="s">
        <v>755</v>
      </c>
      <c r="J3" s="2" t="s">
        <v>751</v>
      </c>
      <c r="K3" t="s">
        <v>752</v>
      </c>
      <c r="L3" t="s">
        <v>753</v>
      </c>
    </row>
    <row r="4" spans="1:12" x14ac:dyDescent="0.3">
      <c r="A4" s="3" t="s">
        <v>30</v>
      </c>
      <c r="B4" s="4">
        <v>665727.79950000008</v>
      </c>
      <c r="C4" s="6">
        <v>286</v>
      </c>
      <c r="D4" s="4">
        <v>2327.7195786713291</v>
      </c>
      <c r="E4" s="4">
        <v>257169.45949999994</v>
      </c>
      <c r="F4" s="5">
        <v>0.38629821331353298</v>
      </c>
      <c r="G4" s="4">
        <v>1389391.31</v>
      </c>
      <c r="H4" s="5">
        <v>0.47915068613751444</v>
      </c>
      <c r="J4" s="3" t="s">
        <v>30</v>
      </c>
      <c r="K4" s="4">
        <v>665727.79950000008</v>
      </c>
      <c r="L4" s="4">
        <v>1389391.31</v>
      </c>
    </row>
    <row r="5" spans="1:12" x14ac:dyDescent="0.3">
      <c r="A5" s="3" t="s">
        <v>28</v>
      </c>
      <c r="B5" s="4">
        <v>1468055.2269999983</v>
      </c>
      <c r="C5" s="6">
        <v>644</v>
      </c>
      <c r="D5" s="4">
        <v>2279.5888618012395</v>
      </c>
      <c r="E5" s="4">
        <v>554524.49699999858</v>
      </c>
      <c r="F5" s="5">
        <v>0.37772727265389122</v>
      </c>
      <c r="G5" s="4">
        <v>2882805.46</v>
      </c>
      <c r="H5" s="5">
        <v>0.50924533319012044</v>
      </c>
      <c r="J5" s="3" t="s">
        <v>28</v>
      </c>
      <c r="K5" s="4">
        <v>1468055.2269999983</v>
      </c>
      <c r="L5" s="4">
        <v>2882805.46</v>
      </c>
    </row>
    <row r="6" spans="1:12" x14ac:dyDescent="0.3">
      <c r="A6" s="3" t="s">
        <v>31</v>
      </c>
      <c r="B6" s="4">
        <v>550450.63550000032</v>
      </c>
      <c r="C6" s="6">
        <v>269</v>
      </c>
      <c r="D6" s="4">
        <v>2046.2848903345737</v>
      </c>
      <c r="E6" s="4">
        <v>213419.69550000026</v>
      </c>
      <c r="F6" s="5">
        <v>0.38771813807816041</v>
      </c>
      <c r="G6" s="4">
        <v>1229220.25</v>
      </c>
      <c r="H6" s="5">
        <v>0.44780472458048126</v>
      </c>
      <c r="J6" s="3" t="s">
        <v>31</v>
      </c>
      <c r="K6" s="4">
        <v>550450.63550000032</v>
      </c>
      <c r="L6" s="4">
        <v>1229220.25</v>
      </c>
    </row>
    <row r="7" spans="1:12" x14ac:dyDescent="0.3">
      <c r="A7" s="3" t="s">
        <v>46</v>
      </c>
      <c r="B7" s="4">
        <v>885282.57700000016</v>
      </c>
      <c r="C7" s="6">
        <v>119</v>
      </c>
      <c r="D7" s="4">
        <v>7439.3493865546234</v>
      </c>
      <c r="E7" s="4">
        <v>319423.71700000018</v>
      </c>
      <c r="F7" s="5">
        <v>0.36081554669521088</v>
      </c>
      <c r="G7" s="4">
        <v>402663.92</v>
      </c>
      <c r="H7" s="5">
        <v>2.1985644430223603</v>
      </c>
      <c r="J7" s="3" t="s">
        <v>46</v>
      </c>
      <c r="K7" s="4">
        <v>885282.57700000016</v>
      </c>
      <c r="L7" s="4">
        <v>402663.92</v>
      </c>
    </row>
    <row r="8" spans="1:12" x14ac:dyDescent="0.3">
      <c r="A8" s="3" t="s">
        <v>750</v>
      </c>
      <c r="B8" s="4">
        <v>3569516.2389999991</v>
      </c>
      <c r="C8" s="6">
        <v>1318</v>
      </c>
      <c r="D8" s="4">
        <v>2708.2824271623667</v>
      </c>
      <c r="E8" s="4">
        <v>1344537.3689999995</v>
      </c>
      <c r="F8" s="5">
        <v>0.37667215358478706</v>
      </c>
      <c r="G8" s="4">
        <v>5904080.9400000004</v>
      </c>
      <c r="H8" s="5">
        <v>0.60458457044797875</v>
      </c>
      <c r="J8" s="3" t="s">
        <v>750</v>
      </c>
      <c r="K8" s="4">
        <v>3569516.2389999991</v>
      </c>
      <c r="L8" s="4">
        <v>5904080.9400000004</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3:F11"/>
  <sheetViews>
    <sheetView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s>
  <sheetData>
    <row r="3" spans="1:6" x14ac:dyDescent="0.3">
      <c r="A3" s="2" t="s">
        <v>751</v>
      </c>
      <c r="B3" t="s">
        <v>761</v>
      </c>
      <c r="C3" t="s">
        <v>762</v>
      </c>
      <c r="E3" s="2" t="s">
        <v>751</v>
      </c>
      <c r="F3" t="s">
        <v>761</v>
      </c>
    </row>
    <row r="4" spans="1:6" x14ac:dyDescent="0.3">
      <c r="A4" s="3" t="s">
        <v>610</v>
      </c>
      <c r="B4" s="6">
        <v>34</v>
      </c>
      <c r="C4" s="4">
        <v>23982.500000000004</v>
      </c>
      <c r="E4" s="3" t="s">
        <v>610</v>
      </c>
      <c r="F4" s="6">
        <v>34</v>
      </c>
    </row>
    <row r="5" spans="1:6" x14ac:dyDescent="0.3">
      <c r="A5" s="3" t="s">
        <v>611</v>
      </c>
      <c r="B5" s="6">
        <v>32</v>
      </c>
      <c r="C5" s="4">
        <v>20860.2</v>
      </c>
      <c r="E5" s="3" t="s">
        <v>611</v>
      </c>
      <c r="F5" s="6">
        <v>32</v>
      </c>
    </row>
    <row r="6" spans="1:6" x14ac:dyDescent="0.3">
      <c r="A6" s="3" t="s">
        <v>609</v>
      </c>
      <c r="B6" s="6">
        <v>32</v>
      </c>
      <c r="C6" s="4">
        <v>23942.89</v>
      </c>
      <c r="E6" s="3" t="s">
        <v>609</v>
      </c>
      <c r="F6" s="6">
        <v>32</v>
      </c>
    </row>
    <row r="7" spans="1:6" x14ac:dyDescent="0.3">
      <c r="A7" s="3" t="s">
        <v>676</v>
      </c>
      <c r="B7" s="6">
        <v>30</v>
      </c>
      <c r="C7" s="4">
        <v>19267.420000000006</v>
      </c>
      <c r="E7" s="3" t="s">
        <v>676</v>
      </c>
      <c r="F7" s="6">
        <v>30</v>
      </c>
    </row>
    <row r="8" spans="1:6" x14ac:dyDescent="0.3">
      <c r="A8" s="3" t="s">
        <v>603</v>
      </c>
      <c r="B8" s="6">
        <v>29</v>
      </c>
      <c r="C8" s="4">
        <v>20408.259999999998</v>
      </c>
      <c r="E8" s="3" t="s">
        <v>603</v>
      </c>
      <c r="F8" s="6">
        <v>29</v>
      </c>
    </row>
    <row r="9" spans="1:6" x14ac:dyDescent="0.3">
      <c r="A9" s="3" t="s">
        <v>604</v>
      </c>
      <c r="B9" s="6">
        <v>19</v>
      </c>
      <c r="C9" s="4">
        <v>15222.570000000003</v>
      </c>
      <c r="E9" s="3" t="s">
        <v>604</v>
      </c>
      <c r="F9" s="6">
        <v>19</v>
      </c>
    </row>
    <row r="10" spans="1:6" x14ac:dyDescent="0.3">
      <c r="A10" s="3" t="s">
        <v>664</v>
      </c>
      <c r="B10" s="6">
        <v>11</v>
      </c>
      <c r="C10" s="4">
        <v>8407.27</v>
      </c>
      <c r="E10" s="3" t="s">
        <v>664</v>
      </c>
      <c r="F10" s="6">
        <v>11</v>
      </c>
    </row>
    <row r="11" spans="1:6" x14ac:dyDescent="0.3">
      <c r="A11" s="3" t="s">
        <v>750</v>
      </c>
      <c r="B11" s="6">
        <v>187</v>
      </c>
      <c r="C11" s="4">
        <v>132091.11000000004</v>
      </c>
      <c r="E11" s="3" t="s">
        <v>750</v>
      </c>
      <c r="F11" s="6">
        <v>187</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3:B14"/>
  <sheetViews>
    <sheetView workbookViewId="0">
      <selection activeCell="A3" sqref="A3"/>
    </sheetView>
  </sheetViews>
  <sheetFormatPr defaultRowHeight="14.4" x14ac:dyDescent="0.3"/>
  <cols>
    <col min="1" max="1" width="29.88671875" bestFit="1" customWidth="1"/>
    <col min="2" max="2" width="15.77734375" bestFit="1" customWidth="1"/>
  </cols>
  <sheetData>
    <row r="3" spans="1:2" x14ac:dyDescent="0.3">
      <c r="A3" s="2" t="s">
        <v>751</v>
      </c>
      <c r="B3" t="s">
        <v>763</v>
      </c>
    </row>
    <row r="4" spans="1:2" x14ac:dyDescent="0.3">
      <c r="A4" s="3" t="s">
        <v>713</v>
      </c>
      <c r="B4" s="6">
        <v>105</v>
      </c>
    </row>
    <row r="5" spans="1:2" x14ac:dyDescent="0.3">
      <c r="A5" s="3" t="s">
        <v>708</v>
      </c>
      <c r="B5" s="6">
        <v>98</v>
      </c>
    </row>
    <row r="6" spans="1:2" x14ac:dyDescent="0.3">
      <c r="A6" s="3" t="s">
        <v>525</v>
      </c>
      <c r="B6" s="6">
        <v>96</v>
      </c>
    </row>
    <row r="7" spans="1:2" x14ac:dyDescent="0.3">
      <c r="A7" s="3" t="s">
        <v>119</v>
      </c>
      <c r="B7" s="6">
        <v>91</v>
      </c>
    </row>
    <row r="8" spans="1:2" x14ac:dyDescent="0.3">
      <c r="A8" s="3" t="s">
        <v>721</v>
      </c>
      <c r="B8" s="6">
        <v>52</v>
      </c>
    </row>
    <row r="9" spans="1:2" x14ac:dyDescent="0.3">
      <c r="A9" s="3" t="s">
        <v>724</v>
      </c>
      <c r="B9" s="6">
        <v>50</v>
      </c>
    </row>
    <row r="10" spans="1:2" x14ac:dyDescent="0.3">
      <c r="A10" s="3" t="s">
        <v>583</v>
      </c>
      <c r="B10" s="6">
        <v>43</v>
      </c>
    </row>
    <row r="11" spans="1:2" x14ac:dyDescent="0.3">
      <c r="A11" s="3" t="s">
        <v>716</v>
      </c>
      <c r="B11" s="6">
        <v>26</v>
      </c>
    </row>
    <row r="12" spans="1:2" x14ac:dyDescent="0.3">
      <c r="A12" s="3" t="s">
        <v>722</v>
      </c>
      <c r="B12" s="6">
        <v>25</v>
      </c>
    </row>
    <row r="13" spans="1:2" x14ac:dyDescent="0.3">
      <c r="A13" s="3" t="s">
        <v>396</v>
      </c>
      <c r="B13" s="6">
        <v>9</v>
      </c>
    </row>
    <row r="14" spans="1:2" x14ac:dyDescent="0.3">
      <c r="A14" s="3" t="s">
        <v>750</v>
      </c>
      <c r="B14" s="6">
        <v>595</v>
      </c>
    </row>
  </sheetData>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23</v>
      </c>
      <c r="B1" t="s">
        <v>641</v>
      </c>
    </row>
    <row r="2" spans="1:2" x14ac:dyDescent="0.3">
      <c r="A2" t="s">
        <v>629</v>
      </c>
      <c r="B2" t="s">
        <v>33</v>
      </c>
    </row>
    <row r="3" spans="1:2" x14ac:dyDescent="0.3">
      <c r="A3" t="s">
        <v>35</v>
      </c>
      <c r="B3" t="s">
        <v>33</v>
      </c>
    </row>
    <row r="4" spans="1:2" x14ac:dyDescent="0.3">
      <c r="A4" t="s">
        <v>630</v>
      </c>
      <c r="B4" t="s">
        <v>32</v>
      </c>
    </row>
    <row r="5" spans="1:2" x14ac:dyDescent="0.3">
      <c r="A5" t="s">
        <v>42</v>
      </c>
      <c r="B5" t="s">
        <v>32</v>
      </c>
    </row>
    <row r="6" spans="1:2" x14ac:dyDescent="0.3">
      <c r="A6" t="s">
        <v>631</v>
      </c>
      <c r="B6" t="s">
        <v>32</v>
      </c>
    </row>
    <row r="7" spans="1:2" x14ac:dyDescent="0.3">
      <c r="A7" t="s">
        <v>29</v>
      </c>
      <c r="B7" t="s">
        <v>27</v>
      </c>
    </row>
    <row r="8" spans="1:2" x14ac:dyDescent="0.3">
      <c r="A8" t="s">
        <v>632</v>
      </c>
      <c r="B8" t="s">
        <v>27</v>
      </c>
    </row>
    <row r="9" spans="1:2" x14ac:dyDescent="0.3">
      <c r="A9" t="s">
        <v>633</v>
      </c>
      <c r="B9" t="s">
        <v>36</v>
      </c>
    </row>
    <row r="10" spans="1:2" x14ac:dyDescent="0.3">
      <c r="A10" t="s">
        <v>634</v>
      </c>
      <c r="B10" t="s">
        <v>36</v>
      </c>
    </row>
    <row r="11" spans="1:2" x14ac:dyDescent="0.3">
      <c r="A11" t="s">
        <v>47</v>
      </c>
      <c r="B11" t="s">
        <v>36</v>
      </c>
    </row>
    <row r="12" spans="1:2" x14ac:dyDescent="0.3">
      <c r="A12" t="s">
        <v>635</v>
      </c>
      <c r="B12" t="s">
        <v>36</v>
      </c>
    </row>
    <row r="13" spans="1:2" x14ac:dyDescent="0.3">
      <c r="A13" t="s">
        <v>636</v>
      </c>
      <c r="B13" t="s">
        <v>38</v>
      </c>
    </row>
    <row r="14" spans="1:2" x14ac:dyDescent="0.3">
      <c r="A14" t="s">
        <v>637</v>
      </c>
      <c r="B14" t="s">
        <v>38</v>
      </c>
    </row>
    <row r="15" spans="1:2" x14ac:dyDescent="0.3">
      <c r="A15" t="s">
        <v>48</v>
      </c>
      <c r="B15" t="s">
        <v>38</v>
      </c>
    </row>
    <row r="16" spans="1:2" x14ac:dyDescent="0.3">
      <c r="A16" t="s">
        <v>638</v>
      </c>
      <c r="B16" t="s">
        <v>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351</v>
      </c>
      <c r="B1" t="s">
        <v>641</v>
      </c>
    </row>
    <row r="2" spans="1:2" x14ac:dyDescent="0.3">
      <c r="A2" t="s">
        <v>381</v>
      </c>
      <c r="B2" t="s">
        <v>381</v>
      </c>
    </row>
    <row r="3" spans="1:2" x14ac:dyDescent="0.3">
      <c r="A3" t="s">
        <v>379</v>
      </c>
      <c r="B3" t="s">
        <v>379</v>
      </c>
    </row>
    <row r="4" spans="1:2" x14ac:dyDescent="0.3">
      <c r="A4" t="s">
        <v>377</v>
      </c>
      <c r="B4" t="s">
        <v>377</v>
      </c>
    </row>
    <row r="5" spans="1:2" x14ac:dyDescent="0.3">
      <c r="A5" t="s">
        <v>366</v>
      </c>
      <c r="B5" t="s">
        <v>365</v>
      </c>
    </row>
    <row r="6" spans="1:2" x14ac:dyDescent="0.3">
      <c r="A6" t="s">
        <v>365</v>
      </c>
      <c r="B6" t="s">
        <v>365</v>
      </c>
    </row>
    <row r="7" spans="1:2" x14ac:dyDescent="0.3">
      <c r="A7" t="s">
        <v>373</v>
      </c>
      <c r="B7" t="s">
        <v>373</v>
      </c>
    </row>
    <row r="8" spans="1:2" x14ac:dyDescent="0.3">
      <c r="A8" t="s">
        <v>370</v>
      </c>
      <c r="B8" t="s">
        <v>370</v>
      </c>
    </row>
    <row r="9" spans="1:2" x14ac:dyDescent="0.3">
      <c r="A9" t="s">
        <v>375</v>
      </c>
      <c r="B9" t="s">
        <v>375</v>
      </c>
    </row>
    <row r="10" spans="1:2" x14ac:dyDescent="0.3">
      <c r="A10" t="s">
        <v>390</v>
      </c>
      <c r="B10" t="s">
        <v>390</v>
      </c>
    </row>
    <row r="11" spans="1:2" x14ac:dyDescent="0.3">
      <c r="A11" t="s">
        <v>376</v>
      </c>
      <c r="B11" t="s">
        <v>376</v>
      </c>
    </row>
    <row r="12" spans="1:2" x14ac:dyDescent="0.3">
      <c r="A12" t="s">
        <v>372</v>
      </c>
      <c r="B12" t="s">
        <v>372</v>
      </c>
    </row>
    <row r="13" spans="1:2" x14ac:dyDescent="0.3">
      <c r="A13" t="s">
        <v>394</v>
      </c>
      <c r="B13" t="s">
        <v>394</v>
      </c>
    </row>
    <row r="14" spans="1:2" x14ac:dyDescent="0.3">
      <c r="A14" t="s">
        <v>368</v>
      </c>
      <c r="B14" t="s">
        <v>368</v>
      </c>
    </row>
    <row r="15" spans="1:2" x14ac:dyDescent="0.3">
      <c r="A15" t="s">
        <v>357</v>
      </c>
      <c r="B15" t="s">
        <v>357</v>
      </c>
    </row>
    <row r="16" spans="1:2" x14ac:dyDescent="0.3">
      <c r="A16" t="s">
        <v>386</v>
      </c>
      <c r="B16" t="s">
        <v>386</v>
      </c>
    </row>
    <row r="17" spans="1:2" x14ac:dyDescent="0.3">
      <c r="A17" t="s">
        <v>385</v>
      </c>
      <c r="B17" t="s">
        <v>385</v>
      </c>
    </row>
    <row r="18" spans="1:2" x14ac:dyDescent="0.3">
      <c r="A18" t="s">
        <v>388</v>
      </c>
      <c r="B18" t="s">
        <v>388</v>
      </c>
    </row>
    <row r="19" spans="1:2" x14ac:dyDescent="0.3">
      <c r="A19" t="s">
        <v>392</v>
      </c>
      <c r="B19" t="s">
        <v>392</v>
      </c>
    </row>
    <row r="20" spans="1:2" x14ac:dyDescent="0.3">
      <c r="A20" t="s">
        <v>383</v>
      </c>
      <c r="B20" t="s">
        <v>383</v>
      </c>
    </row>
    <row r="21" spans="1:2" x14ac:dyDescent="0.3">
      <c r="A21" t="s">
        <v>393</v>
      </c>
      <c r="B21" t="s">
        <v>393</v>
      </c>
    </row>
    <row r="22" spans="1:2" x14ac:dyDescent="0.3">
      <c r="A22" t="s">
        <v>359</v>
      </c>
      <c r="B22" t="s">
        <v>359</v>
      </c>
    </row>
    <row r="23" spans="1:2" x14ac:dyDescent="0.3">
      <c r="A23" t="s">
        <v>363</v>
      </c>
      <c r="B23" t="s">
        <v>363</v>
      </c>
    </row>
    <row r="24" spans="1:2" x14ac:dyDescent="0.3">
      <c r="A24" t="s">
        <v>361</v>
      </c>
      <c r="B24" t="s">
        <v>361</v>
      </c>
    </row>
    <row r="25" spans="1:2" x14ac:dyDescent="0.3">
      <c r="A25" t="s">
        <v>389</v>
      </c>
      <c r="B25" t="s">
        <v>389</v>
      </c>
    </row>
    <row r="26" spans="1:2" x14ac:dyDescent="0.3">
      <c r="A26" t="s">
        <v>382</v>
      </c>
      <c r="B26" t="s">
        <v>375</v>
      </c>
    </row>
    <row r="27" spans="1:2" x14ac:dyDescent="0.3">
      <c r="A27" t="s">
        <v>395</v>
      </c>
      <c r="B27" t="s">
        <v>394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355</v>
      </c>
      <c r="B1" t="s">
        <v>641</v>
      </c>
    </row>
    <row r="2" spans="1:2" x14ac:dyDescent="0.3">
      <c r="A2" t="s">
        <v>358</v>
      </c>
      <c r="B2" t="s">
        <v>358</v>
      </c>
    </row>
    <row r="3" spans="1:2" x14ac:dyDescent="0.3">
      <c r="A3" t="s">
        <v>371</v>
      </c>
      <c r="B3" t="s">
        <v>371</v>
      </c>
    </row>
    <row r="4" spans="1:2" x14ac:dyDescent="0.3">
      <c r="A4" t="s">
        <v>362</v>
      </c>
      <c r="B4" t="s">
        <v>362</v>
      </c>
    </row>
    <row r="5" spans="1:2" x14ac:dyDescent="0.3">
      <c r="A5" t="s">
        <v>360</v>
      </c>
      <c r="B5" t="s">
        <v>360</v>
      </c>
    </row>
    <row r="6" spans="1:2" x14ac:dyDescent="0.3">
      <c r="A6" t="s">
        <v>378</v>
      </c>
      <c r="B6" t="s">
        <v>362</v>
      </c>
    </row>
    <row r="7" spans="1:2" x14ac:dyDescent="0.3">
      <c r="A7" t="s">
        <v>364</v>
      </c>
      <c r="B7" t="s">
        <v>369</v>
      </c>
    </row>
    <row r="8" spans="1:2" x14ac:dyDescent="0.3">
      <c r="A8" t="s">
        <v>367</v>
      </c>
      <c r="B8" t="s">
        <v>360</v>
      </c>
    </row>
    <row r="9" spans="1:2" x14ac:dyDescent="0.3">
      <c r="A9" t="s">
        <v>374</v>
      </c>
      <c r="B9" t="s">
        <v>371</v>
      </c>
    </row>
    <row r="10" spans="1:2" x14ac:dyDescent="0.3">
      <c r="A10" t="s">
        <v>369</v>
      </c>
      <c r="B10" t="s">
        <v>369</v>
      </c>
    </row>
    <row r="11" spans="1:2" x14ac:dyDescent="0.3">
      <c r="A11" t="s">
        <v>384</v>
      </c>
      <c r="B11" t="s">
        <v>358</v>
      </c>
    </row>
    <row r="12" spans="1:2" x14ac:dyDescent="0.3">
      <c r="A12" t="s">
        <v>387</v>
      </c>
      <c r="B12" t="s">
        <v>360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127</v>
      </c>
      <c r="B1" t="s">
        <v>641</v>
      </c>
    </row>
    <row r="2" spans="1:2" x14ac:dyDescent="0.3">
      <c r="A2" t="s">
        <v>267</v>
      </c>
      <c r="B2" t="s">
        <v>154</v>
      </c>
    </row>
    <row r="3" spans="1:2" x14ac:dyDescent="0.3">
      <c r="A3" t="s">
        <v>195</v>
      </c>
      <c r="B3" t="s">
        <v>154</v>
      </c>
    </row>
    <row r="4" spans="1:2" x14ac:dyDescent="0.3">
      <c r="A4" t="s">
        <v>154</v>
      </c>
      <c r="B4" t="s">
        <v>154</v>
      </c>
    </row>
    <row r="5" spans="1:2" x14ac:dyDescent="0.3">
      <c r="A5" t="s">
        <v>274</v>
      </c>
      <c r="B5" t="s">
        <v>149</v>
      </c>
    </row>
    <row r="6" spans="1:2" x14ac:dyDescent="0.3">
      <c r="A6" t="s">
        <v>149</v>
      </c>
      <c r="B6" t="s">
        <v>149</v>
      </c>
    </row>
    <row r="7" spans="1:2" x14ac:dyDescent="0.3">
      <c r="A7" t="s">
        <v>450</v>
      </c>
      <c r="B7" t="s">
        <v>197</v>
      </c>
    </row>
    <row r="8" spans="1:2" x14ac:dyDescent="0.3">
      <c r="A8" t="s">
        <v>529</v>
      </c>
      <c r="B8" t="s">
        <v>174</v>
      </c>
    </row>
    <row r="9" spans="1:2" x14ac:dyDescent="0.3">
      <c r="A9" t="s">
        <v>174</v>
      </c>
      <c r="B9" t="s">
        <v>174</v>
      </c>
    </row>
    <row r="10" spans="1:2" x14ac:dyDescent="0.3">
      <c r="A10" t="s">
        <v>190</v>
      </c>
      <c r="B10" t="s">
        <v>144</v>
      </c>
    </row>
    <row r="11" spans="1:2" x14ac:dyDescent="0.3">
      <c r="A11" t="s">
        <v>144</v>
      </c>
      <c r="B11" t="s">
        <v>144</v>
      </c>
    </row>
    <row r="12" spans="1:2" x14ac:dyDescent="0.3">
      <c r="A12" t="s">
        <v>470</v>
      </c>
      <c r="B12" t="s">
        <v>146</v>
      </c>
    </row>
    <row r="13" spans="1:2" x14ac:dyDescent="0.3">
      <c r="A13" t="s">
        <v>214</v>
      </c>
      <c r="B13" t="s">
        <v>136</v>
      </c>
    </row>
    <row r="14" spans="1:2" x14ac:dyDescent="0.3">
      <c r="A14" t="s">
        <v>136</v>
      </c>
      <c r="B14" t="s">
        <v>136</v>
      </c>
    </row>
    <row r="15" spans="1:2" x14ac:dyDescent="0.3">
      <c r="A15" t="s">
        <v>146</v>
      </c>
      <c r="B15" t="s">
        <v>146</v>
      </c>
    </row>
    <row r="16" spans="1:2" x14ac:dyDescent="0.3">
      <c r="A16" t="s">
        <v>185</v>
      </c>
      <c r="B16" t="s">
        <v>185</v>
      </c>
    </row>
    <row r="17" spans="1:2" x14ac:dyDescent="0.3">
      <c r="A17" t="s">
        <v>192</v>
      </c>
      <c r="B17" t="s">
        <v>192</v>
      </c>
    </row>
    <row r="18" spans="1:2" x14ac:dyDescent="0.3">
      <c r="A18" t="s">
        <v>221</v>
      </c>
      <c r="B18" t="s">
        <v>221</v>
      </c>
    </row>
    <row r="19" spans="1:2" x14ac:dyDescent="0.3">
      <c r="A19" t="s">
        <v>231</v>
      </c>
      <c r="B19" t="s">
        <v>158</v>
      </c>
    </row>
    <row r="20" spans="1:2" x14ac:dyDescent="0.3">
      <c r="A20" t="s">
        <v>158</v>
      </c>
      <c r="B20" t="s">
        <v>158</v>
      </c>
    </row>
    <row r="21" spans="1:2" x14ac:dyDescent="0.3">
      <c r="A21" t="s">
        <v>183</v>
      </c>
      <c r="B21" t="s">
        <v>164</v>
      </c>
    </row>
    <row r="22" spans="1:2" x14ac:dyDescent="0.3">
      <c r="A22" t="s">
        <v>330</v>
      </c>
      <c r="B22" t="s">
        <v>201</v>
      </c>
    </row>
    <row r="23" spans="1:2" x14ac:dyDescent="0.3">
      <c r="A23" t="s">
        <v>432</v>
      </c>
      <c r="B23" t="s">
        <v>209</v>
      </c>
    </row>
    <row r="24" spans="1:2" x14ac:dyDescent="0.3">
      <c r="A24" t="s">
        <v>209</v>
      </c>
      <c r="B24" t="s">
        <v>209</v>
      </c>
    </row>
    <row r="25" spans="1:2" x14ac:dyDescent="0.3">
      <c r="A25" t="s">
        <v>170</v>
      </c>
      <c r="B25" t="s">
        <v>170</v>
      </c>
    </row>
    <row r="26" spans="1:2" x14ac:dyDescent="0.3">
      <c r="A26" t="s">
        <v>483</v>
      </c>
      <c r="B26" t="s">
        <v>170</v>
      </c>
    </row>
    <row r="27" spans="1:2" x14ac:dyDescent="0.3">
      <c r="A27" t="s">
        <v>178</v>
      </c>
      <c r="B27" t="s">
        <v>180</v>
      </c>
    </row>
    <row r="28" spans="1:2" x14ac:dyDescent="0.3">
      <c r="A28" t="s">
        <v>180</v>
      </c>
      <c r="B28" t="s">
        <v>180</v>
      </c>
    </row>
    <row r="29" spans="1:2" x14ac:dyDescent="0.3">
      <c r="A29" t="s">
        <v>197</v>
      </c>
      <c r="B29" t="s">
        <v>197</v>
      </c>
    </row>
    <row r="30" spans="1:2" x14ac:dyDescent="0.3">
      <c r="A30" t="s">
        <v>164</v>
      </c>
      <c r="B30" t="s">
        <v>164</v>
      </c>
    </row>
    <row r="31" spans="1:2" x14ac:dyDescent="0.3">
      <c r="A31" t="s">
        <v>201</v>
      </c>
      <c r="B31" t="s">
        <v>201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129</v>
      </c>
      <c r="B1" t="s">
        <v>641</v>
      </c>
    </row>
    <row r="2" spans="1:2" x14ac:dyDescent="0.3">
      <c r="A2" t="s">
        <v>207</v>
      </c>
      <c r="B2" t="s">
        <v>207</v>
      </c>
    </row>
    <row r="3" spans="1:2" x14ac:dyDescent="0.3">
      <c r="A3" t="s">
        <v>143</v>
      </c>
      <c r="B3" t="s">
        <v>655</v>
      </c>
    </row>
    <row r="4" spans="1:2" x14ac:dyDescent="0.3">
      <c r="A4" t="s">
        <v>159</v>
      </c>
      <c r="B4" t="s">
        <v>159</v>
      </c>
    </row>
    <row r="5" spans="1:2" x14ac:dyDescent="0.3">
      <c r="A5" t="s">
        <v>162</v>
      </c>
      <c r="B5" t="s">
        <v>162</v>
      </c>
    </row>
    <row r="6" spans="1:2" x14ac:dyDescent="0.3">
      <c r="A6" t="s">
        <v>172</v>
      </c>
      <c r="B6" t="s">
        <v>655</v>
      </c>
    </row>
    <row r="7" spans="1:2" x14ac:dyDescent="0.3">
      <c r="A7" t="s">
        <v>41</v>
      </c>
      <c r="B7" t="s">
        <v>207</v>
      </c>
    </row>
    <row r="8" spans="1:2" x14ac:dyDescent="0.3">
      <c r="A8" t="s">
        <v>150</v>
      </c>
      <c r="B8" t="s">
        <v>150</v>
      </c>
    </row>
    <row r="9" spans="1:2" x14ac:dyDescent="0.3">
      <c r="A9" t="s">
        <v>188</v>
      </c>
      <c r="B9" t="s">
        <v>188</v>
      </c>
    </row>
    <row r="10" spans="1:2" x14ac:dyDescent="0.3">
      <c r="A10" t="s">
        <v>194</v>
      </c>
      <c r="B10" t="s">
        <v>655</v>
      </c>
    </row>
    <row r="11" spans="1:2" x14ac:dyDescent="0.3">
      <c r="A11" t="s">
        <v>196</v>
      </c>
      <c r="B11" t="s">
        <v>150</v>
      </c>
    </row>
    <row r="12" spans="1:2" x14ac:dyDescent="0.3">
      <c r="A12" t="s">
        <v>205</v>
      </c>
      <c r="B12" t="s">
        <v>655</v>
      </c>
    </row>
    <row r="13" spans="1:2" x14ac:dyDescent="0.3">
      <c r="A13" t="s">
        <v>211</v>
      </c>
      <c r="B13" t="s">
        <v>162</v>
      </c>
    </row>
    <row r="14" spans="1:2" x14ac:dyDescent="0.3">
      <c r="A14" t="s">
        <v>215</v>
      </c>
      <c r="B14" t="s">
        <v>207</v>
      </c>
    </row>
    <row r="15" spans="1:2" x14ac:dyDescent="0.3">
      <c r="A15" t="s">
        <v>232</v>
      </c>
      <c r="B15" t="s">
        <v>188</v>
      </c>
    </row>
    <row r="16" spans="1:2" x14ac:dyDescent="0.3">
      <c r="A16" t="s">
        <v>249</v>
      </c>
      <c r="B16" t="s">
        <v>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598</v>
      </c>
      <c r="B1" t="s">
        <v>641</v>
      </c>
    </row>
    <row r="2" spans="1:2" x14ac:dyDescent="0.3">
      <c r="A2" t="s">
        <v>663</v>
      </c>
      <c r="B2" t="s">
        <v>676</v>
      </c>
    </row>
    <row r="3" spans="1:2" x14ac:dyDescent="0.3">
      <c r="A3" t="s">
        <v>664</v>
      </c>
      <c r="B3" t="s">
        <v>664</v>
      </c>
    </row>
    <row r="4" spans="1:2" x14ac:dyDescent="0.3">
      <c r="A4" t="s">
        <v>665</v>
      </c>
      <c r="B4" t="s">
        <v>603</v>
      </c>
    </row>
    <row r="5" spans="1:2" x14ac:dyDescent="0.3">
      <c r="A5" t="s">
        <v>667</v>
      </c>
      <c r="B5" t="s">
        <v>604</v>
      </c>
    </row>
    <row r="6" spans="1:2" x14ac:dyDescent="0.3">
      <c r="A6" t="s">
        <v>669</v>
      </c>
      <c r="B6" t="s">
        <v>610</v>
      </c>
    </row>
    <row r="7" spans="1:2" x14ac:dyDescent="0.3">
      <c r="A7" t="s">
        <v>670</v>
      </c>
      <c r="B7" t="s">
        <v>611</v>
      </c>
    </row>
    <row r="8" spans="1:2" x14ac:dyDescent="0.3">
      <c r="A8" t="s">
        <v>671</v>
      </c>
      <c r="B8" t="s">
        <v>611</v>
      </c>
    </row>
    <row r="9" spans="1:2" x14ac:dyDescent="0.3">
      <c r="A9" t="s">
        <v>672</v>
      </c>
      <c r="B9" t="s">
        <v>609</v>
      </c>
    </row>
    <row r="10" spans="1:2" x14ac:dyDescent="0.3">
      <c r="A10" t="s">
        <v>673</v>
      </c>
      <c r="B10" t="s">
        <v>676</v>
      </c>
    </row>
    <row r="11" spans="1:2" x14ac:dyDescent="0.3">
      <c r="A11" t="s">
        <v>674</v>
      </c>
      <c r="B11" t="s">
        <v>609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24</v>
      </c>
      <c r="B1" t="s">
        <v>641</v>
      </c>
    </row>
    <row r="2" spans="1:2" x14ac:dyDescent="0.3">
      <c r="A2" t="s">
        <v>612</v>
      </c>
      <c r="B2" t="s">
        <v>30</v>
      </c>
    </row>
    <row r="3" spans="1:2" x14ac:dyDescent="0.3">
      <c r="A3" t="s">
        <v>613</v>
      </c>
      <c r="B3" t="s">
        <v>46</v>
      </c>
    </row>
    <row r="4" spans="1:2" x14ac:dyDescent="0.3">
      <c r="A4" t="s">
        <v>34</v>
      </c>
      <c r="B4" t="s">
        <v>28</v>
      </c>
    </row>
    <row r="5" spans="1:2" x14ac:dyDescent="0.3">
      <c r="A5" t="s">
        <v>43</v>
      </c>
      <c r="B5" t="s">
        <v>30</v>
      </c>
    </row>
    <row r="6" spans="1:2" x14ac:dyDescent="0.3">
      <c r="A6" t="s">
        <v>45</v>
      </c>
      <c r="B6" t="s">
        <v>30</v>
      </c>
    </row>
    <row r="7" spans="1:2" x14ac:dyDescent="0.3">
      <c r="A7" t="s">
        <v>614</v>
      </c>
      <c r="B7" t="s">
        <v>28</v>
      </c>
    </row>
    <row r="8" spans="1:2" x14ac:dyDescent="0.3">
      <c r="A8" t="s">
        <v>615</v>
      </c>
      <c r="B8" t="s">
        <v>31</v>
      </c>
    </row>
    <row r="9" spans="1:2" x14ac:dyDescent="0.3">
      <c r="A9" t="s">
        <v>616</v>
      </c>
      <c r="B9" t="s">
        <v>28</v>
      </c>
    </row>
    <row r="10" spans="1:2" x14ac:dyDescent="0.3">
      <c r="A10" t="s">
        <v>617</v>
      </c>
      <c r="B10" t="s">
        <v>31</v>
      </c>
    </row>
    <row r="11" spans="1:2" x14ac:dyDescent="0.3">
      <c r="A11" t="s">
        <v>40</v>
      </c>
      <c r="B11" t="s">
        <v>31</v>
      </c>
    </row>
    <row r="12" spans="1:2" x14ac:dyDescent="0.3">
      <c r="A12" t="s">
        <v>44</v>
      </c>
      <c r="B12" t="s">
        <v>28</v>
      </c>
    </row>
    <row r="13" spans="1:2" x14ac:dyDescent="0.3">
      <c r="A13" t="s">
        <v>37</v>
      </c>
      <c r="B13" t="s">
        <v>31</v>
      </c>
    </row>
    <row r="14" spans="1:2" x14ac:dyDescent="0.3">
      <c r="A14" t="s">
        <v>451</v>
      </c>
      <c r="B14" t="s">
        <v>28</v>
      </c>
    </row>
    <row r="15" spans="1:2" x14ac:dyDescent="0.3">
      <c r="A15" t="s">
        <v>618</v>
      </c>
      <c r="B15" t="s">
        <v>46</v>
      </c>
    </row>
    <row r="16" spans="1:2" x14ac:dyDescent="0.3">
      <c r="A16" t="s">
        <v>619</v>
      </c>
      <c r="B16" t="s">
        <v>31</v>
      </c>
    </row>
    <row r="17" spans="1:2" x14ac:dyDescent="0.3">
      <c r="A17" t="s">
        <v>39</v>
      </c>
      <c r="B17" t="s">
        <v>46</v>
      </c>
    </row>
    <row r="18" spans="1:2" x14ac:dyDescent="0.3">
      <c r="A18" t="s">
        <v>620</v>
      </c>
      <c r="B18" t="s">
        <v>46</v>
      </c>
    </row>
    <row r="19" spans="1:2" x14ac:dyDescent="0.3">
      <c r="A19" t="s">
        <v>506</v>
      </c>
      <c r="B19" t="s">
        <v>46</v>
      </c>
    </row>
    <row r="20" spans="1:2" x14ac:dyDescent="0.3">
      <c r="A20" t="s">
        <v>621</v>
      </c>
      <c r="B20" t="s">
        <v>46</v>
      </c>
    </row>
    <row r="21" spans="1:2" x14ac:dyDescent="0.3">
      <c r="A21" t="s">
        <v>622</v>
      </c>
      <c r="B21" t="s">
        <v>28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404</v>
      </c>
      <c r="B1" t="s">
        <v>641</v>
      </c>
    </row>
    <row r="2" spans="1:2" x14ac:dyDescent="0.3">
      <c r="A2" t="s">
        <v>513</v>
      </c>
      <c r="B2" t="s">
        <v>440</v>
      </c>
    </row>
    <row r="3" spans="1:2" x14ac:dyDescent="0.3">
      <c r="A3" t="s">
        <v>444</v>
      </c>
      <c r="B3" t="s">
        <v>440</v>
      </c>
    </row>
    <row r="4" spans="1:2" x14ac:dyDescent="0.3">
      <c r="A4" t="s">
        <v>424</v>
      </c>
      <c r="B4" t="s">
        <v>409</v>
      </c>
    </row>
    <row r="5" spans="1:2" x14ac:dyDescent="0.3">
      <c r="A5" t="s">
        <v>623</v>
      </c>
      <c r="B5" t="s">
        <v>423</v>
      </c>
    </row>
    <row r="6" spans="1:2" x14ac:dyDescent="0.3">
      <c r="A6" t="s">
        <v>445</v>
      </c>
      <c r="B6" t="s">
        <v>686</v>
      </c>
    </row>
    <row r="7" spans="1:2" x14ac:dyDescent="0.3">
      <c r="A7" t="s">
        <v>442</v>
      </c>
      <c r="B7" t="s">
        <v>440</v>
      </c>
    </row>
    <row r="8" spans="1:2" x14ac:dyDescent="0.3">
      <c r="A8" t="s">
        <v>624</v>
      </c>
      <c r="B8" t="s">
        <v>686</v>
      </c>
    </row>
    <row r="9" spans="1:2" x14ac:dyDescent="0.3">
      <c r="A9" t="s">
        <v>490</v>
      </c>
      <c r="B9" t="s">
        <v>686</v>
      </c>
    </row>
    <row r="10" spans="1:2" x14ac:dyDescent="0.3">
      <c r="A10" t="s">
        <v>463</v>
      </c>
      <c r="B10" t="s">
        <v>686</v>
      </c>
    </row>
    <row r="11" spans="1:2" x14ac:dyDescent="0.3">
      <c r="A11" t="s">
        <v>467</v>
      </c>
      <c r="B11" t="s">
        <v>423</v>
      </c>
    </row>
    <row r="12" spans="1:2" x14ac:dyDescent="0.3">
      <c r="A12" t="s">
        <v>425</v>
      </c>
      <c r="B12" t="s">
        <v>423</v>
      </c>
    </row>
    <row r="13" spans="1:2" x14ac:dyDescent="0.3">
      <c r="A13" t="s">
        <v>607</v>
      </c>
      <c r="B13" t="s">
        <v>409</v>
      </c>
    </row>
    <row r="14" spans="1:2" x14ac:dyDescent="0.3">
      <c r="A14" t="s">
        <v>459</v>
      </c>
      <c r="B14" t="s">
        <v>409</v>
      </c>
    </row>
    <row r="15" spans="1:2" x14ac:dyDescent="0.3">
      <c r="A15" t="s">
        <v>547</v>
      </c>
      <c r="B15" t="s">
        <v>435</v>
      </c>
    </row>
    <row r="16" spans="1:2" x14ac:dyDescent="0.3">
      <c r="A16" t="s">
        <v>577</v>
      </c>
      <c r="B16" t="s">
        <v>435</v>
      </c>
    </row>
    <row r="17" spans="1:2" x14ac:dyDescent="0.3">
      <c r="A17" t="s">
        <v>625</v>
      </c>
      <c r="B17" t="s">
        <v>435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403</v>
      </c>
      <c r="B1" t="s">
        <v>641</v>
      </c>
    </row>
    <row r="2" spans="1:2" x14ac:dyDescent="0.3">
      <c r="A2" t="s">
        <v>479</v>
      </c>
      <c r="B2" t="s">
        <v>412</v>
      </c>
    </row>
    <row r="3" spans="1:2" x14ac:dyDescent="0.3">
      <c r="A3" t="s">
        <v>626</v>
      </c>
      <c r="B3" t="s">
        <v>431</v>
      </c>
    </row>
    <row r="4" spans="1:2" x14ac:dyDescent="0.3">
      <c r="A4" t="s">
        <v>455</v>
      </c>
      <c r="B4" t="s">
        <v>422</v>
      </c>
    </row>
    <row r="5" spans="1:2" x14ac:dyDescent="0.3">
      <c r="A5" t="s">
        <v>627</v>
      </c>
      <c r="B5" t="s">
        <v>414</v>
      </c>
    </row>
    <row r="6" spans="1:2" x14ac:dyDescent="0.3">
      <c r="A6" t="s">
        <v>500</v>
      </c>
      <c r="B6" t="s">
        <v>422</v>
      </c>
    </row>
    <row r="7" spans="1:2" x14ac:dyDescent="0.3">
      <c r="A7" t="s">
        <v>484</v>
      </c>
      <c r="B7" t="s">
        <v>431</v>
      </c>
    </row>
    <row r="8" spans="1:2" x14ac:dyDescent="0.3">
      <c r="A8" t="s">
        <v>465</v>
      </c>
      <c r="B8" t="s">
        <v>431</v>
      </c>
    </row>
    <row r="9" spans="1:2" x14ac:dyDescent="0.3">
      <c r="A9" t="s">
        <v>454</v>
      </c>
      <c r="B9" t="s">
        <v>408</v>
      </c>
    </row>
    <row r="10" spans="1:2" x14ac:dyDescent="0.3">
      <c r="A10" t="s">
        <v>508</v>
      </c>
      <c r="B10" t="s">
        <v>408</v>
      </c>
    </row>
    <row r="11" spans="1:2" x14ac:dyDescent="0.3">
      <c r="A11" t="s">
        <v>458</v>
      </c>
      <c r="B11" t="s">
        <v>414</v>
      </c>
    </row>
    <row r="12" spans="1:2" x14ac:dyDescent="0.3">
      <c r="A12" t="s">
        <v>471</v>
      </c>
      <c r="B12" t="s">
        <v>437</v>
      </c>
    </row>
    <row r="13" spans="1:2" x14ac:dyDescent="0.3">
      <c r="A13" t="s">
        <v>464</v>
      </c>
      <c r="B13" t="s">
        <v>437</v>
      </c>
    </row>
    <row r="14" spans="1:2" x14ac:dyDescent="0.3">
      <c r="A14" t="s">
        <v>628</v>
      </c>
      <c r="B14" t="s">
        <v>437</v>
      </c>
    </row>
    <row r="15" spans="1:2" x14ac:dyDescent="0.3">
      <c r="A15" t="s">
        <v>466</v>
      </c>
      <c r="B15" t="s">
        <v>414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49</v>
      </c>
      <c r="B1" t="s">
        <v>642</v>
      </c>
      <c r="C1" t="s">
        <v>350</v>
      </c>
      <c r="D1" t="s">
        <v>644</v>
      </c>
      <c r="E1" t="s">
        <v>352</v>
      </c>
      <c r="F1" t="s">
        <v>353</v>
      </c>
      <c r="G1" t="s">
        <v>354</v>
      </c>
      <c r="H1" t="s">
        <v>646</v>
      </c>
      <c r="I1" t="s">
        <v>356</v>
      </c>
      <c r="J1" t="s">
        <v>647</v>
      </c>
      <c r="K1" t="s">
        <v>648</v>
      </c>
      <c r="L1" t="s">
        <v>649</v>
      </c>
      <c r="M1" t="s">
        <v>650</v>
      </c>
    </row>
    <row r="2" spans="1:13" x14ac:dyDescent="0.3">
      <c r="A2" t="s">
        <v>112</v>
      </c>
      <c r="B2" t="s">
        <v>27</v>
      </c>
      <c r="C2" t="s">
        <v>524</v>
      </c>
      <c r="D2" t="s">
        <v>363</v>
      </c>
      <c r="F2">
        <v>128.37</v>
      </c>
      <c r="G2">
        <v>0.23</v>
      </c>
      <c r="H2" t="s">
        <v>369</v>
      </c>
      <c r="I2" t="b">
        <v>1</v>
      </c>
      <c r="J2" t="b">
        <v>1</v>
      </c>
      <c r="K2" t="b">
        <v>0</v>
      </c>
      <c r="L2" t="b">
        <v>0</v>
      </c>
      <c r="M2" t="b">
        <v>1</v>
      </c>
    </row>
    <row r="3" spans="1:13" x14ac:dyDescent="0.3">
      <c r="A3" t="s">
        <v>70</v>
      </c>
      <c r="B3" t="s">
        <v>27</v>
      </c>
      <c r="C3" t="s">
        <v>717</v>
      </c>
      <c r="D3" t="s">
        <v>363</v>
      </c>
      <c r="E3">
        <v>582.25</v>
      </c>
      <c r="F3">
        <v>1087.8699999999999</v>
      </c>
      <c r="H3" t="s">
        <v>362</v>
      </c>
      <c r="I3" t="b">
        <v>1</v>
      </c>
      <c r="J3" t="b">
        <v>0</v>
      </c>
      <c r="K3" t="b">
        <v>0</v>
      </c>
      <c r="L3" t="b">
        <v>1</v>
      </c>
      <c r="M3" t="b">
        <v>1</v>
      </c>
    </row>
    <row r="4" spans="1:13" x14ac:dyDescent="0.3">
      <c r="A4" t="s">
        <v>84</v>
      </c>
      <c r="B4" t="s">
        <v>27</v>
      </c>
      <c r="C4" t="s">
        <v>457</v>
      </c>
      <c r="D4" t="s">
        <v>363</v>
      </c>
      <c r="E4">
        <v>1299</v>
      </c>
      <c r="F4">
        <v>999</v>
      </c>
      <c r="G4">
        <v>0.23</v>
      </c>
      <c r="H4" t="s">
        <v>358</v>
      </c>
      <c r="I4" t="b">
        <v>1</v>
      </c>
      <c r="J4" t="b">
        <v>0</v>
      </c>
      <c r="K4" t="b">
        <v>1</v>
      </c>
      <c r="L4" t="b">
        <v>0</v>
      </c>
      <c r="M4" t="b">
        <v>1</v>
      </c>
    </row>
    <row r="5" spans="1:13" x14ac:dyDescent="0.3">
      <c r="A5" t="s">
        <v>72</v>
      </c>
      <c r="B5" t="s">
        <v>27</v>
      </c>
      <c r="C5" t="s">
        <v>720</v>
      </c>
      <c r="D5" t="s">
        <v>365</v>
      </c>
      <c r="E5">
        <v>30.96</v>
      </c>
      <c r="G5">
        <v>0.23</v>
      </c>
      <c r="H5" t="s">
        <v>358</v>
      </c>
      <c r="I5" t="b">
        <v>0</v>
      </c>
      <c r="J5" t="b">
        <v>1</v>
      </c>
      <c r="K5" t="b">
        <v>0</v>
      </c>
      <c r="L5" t="b">
        <v>0</v>
      </c>
      <c r="M5" t="b">
        <v>1</v>
      </c>
    </row>
    <row r="6" spans="1:13" x14ac:dyDescent="0.3">
      <c r="A6" t="s">
        <v>120</v>
      </c>
      <c r="B6" t="s">
        <v>36</v>
      </c>
      <c r="C6" t="s">
        <v>452</v>
      </c>
      <c r="D6" t="s">
        <v>385</v>
      </c>
      <c r="E6">
        <v>180.67</v>
      </c>
      <c r="F6">
        <v>359.3</v>
      </c>
      <c r="H6" t="s">
        <v>360</v>
      </c>
      <c r="I6" t="b">
        <v>1</v>
      </c>
      <c r="J6" t="b">
        <v>0</v>
      </c>
      <c r="K6" t="b">
        <v>0</v>
      </c>
      <c r="L6" t="b">
        <v>1</v>
      </c>
      <c r="M6" t="b">
        <v>1</v>
      </c>
    </row>
    <row r="7" spans="1:13" x14ac:dyDescent="0.3">
      <c r="A7" t="s">
        <v>101</v>
      </c>
      <c r="B7" t="s">
        <v>36</v>
      </c>
      <c r="C7" t="s">
        <v>726</v>
      </c>
      <c r="D7" t="s">
        <v>385</v>
      </c>
      <c r="E7">
        <v>551.6</v>
      </c>
      <c r="F7">
        <v>1172.6199999999999</v>
      </c>
      <c r="H7" t="s">
        <v>358</v>
      </c>
      <c r="I7" t="b">
        <v>1</v>
      </c>
      <c r="J7" t="b">
        <v>0</v>
      </c>
      <c r="K7" t="b">
        <v>0</v>
      </c>
      <c r="L7" t="b">
        <v>1</v>
      </c>
      <c r="M7" t="b">
        <v>1</v>
      </c>
    </row>
    <row r="8" spans="1:13" x14ac:dyDescent="0.3">
      <c r="A8" t="s">
        <v>102</v>
      </c>
      <c r="B8" t="s">
        <v>36</v>
      </c>
      <c r="C8" t="s">
        <v>517</v>
      </c>
      <c r="D8" t="s">
        <v>370</v>
      </c>
      <c r="E8">
        <v>131.09</v>
      </c>
      <c r="F8">
        <v>274.82</v>
      </c>
      <c r="H8" t="s">
        <v>371</v>
      </c>
      <c r="I8" t="b">
        <v>1</v>
      </c>
      <c r="J8" t="b">
        <v>0</v>
      </c>
      <c r="K8" t="b">
        <v>0</v>
      </c>
      <c r="L8" t="b">
        <v>1</v>
      </c>
      <c r="M8" t="b">
        <v>1</v>
      </c>
    </row>
    <row r="9" spans="1:13" x14ac:dyDescent="0.3">
      <c r="A9" t="s">
        <v>114</v>
      </c>
      <c r="B9" t="s">
        <v>38</v>
      </c>
      <c r="C9" t="s">
        <v>525</v>
      </c>
      <c r="D9" t="s">
        <v>392</v>
      </c>
      <c r="E9">
        <v>598.97</v>
      </c>
      <c r="F9">
        <v>992.09</v>
      </c>
      <c r="H9" t="s">
        <v>360</v>
      </c>
      <c r="I9" t="b">
        <v>1</v>
      </c>
      <c r="J9" t="b">
        <v>0</v>
      </c>
      <c r="K9" t="b">
        <v>0</v>
      </c>
      <c r="L9" t="b">
        <v>1</v>
      </c>
      <c r="M9" t="b">
        <v>1</v>
      </c>
    </row>
    <row r="10" spans="1:13" x14ac:dyDescent="0.3">
      <c r="A10" t="s">
        <v>118</v>
      </c>
      <c r="B10" t="s">
        <v>38</v>
      </c>
      <c r="C10" t="s">
        <v>730</v>
      </c>
      <c r="D10" t="s">
        <v>392</v>
      </c>
      <c r="E10">
        <v>364.04</v>
      </c>
      <c r="F10">
        <v>721.43</v>
      </c>
      <c r="H10" t="s">
        <v>360</v>
      </c>
      <c r="I10" t="b">
        <v>1</v>
      </c>
      <c r="J10" t="b">
        <v>0</v>
      </c>
      <c r="K10" t="b">
        <v>0</v>
      </c>
      <c r="L10" t="b">
        <v>1</v>
      </c>
      <c r="M10"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656</v>
      </c>
      <c r="B1" t="s">
        <v>123</v>
      </c>
      <c r="C1" t="s">
        <v>124</v>
      </c>
      <c r="D1" t="s">
        <v>125</v>
      </c>
      <c r="E1" t="s">
        <v>126</v>
      </c>
      <c r="F1" t="s">
        <v>127</v>
      </c>
      <c r="G1" t="s">
        <v>128</v>
      </c>
      <c r="H1" t="s">
        <v>129</v>
      </c>
      <c r="I1" t="s">
        <v>130</v>
      </c>
      <c r="J1" t="s">
        <v>131</v>
      </c>
      <c r="K1" t="s">
        <v>651</v>
      </c>
      <c r="L1" t="s">
        <v>652</v>
      </c>
      <c r="M1" t="s">
        <v>657</v>
      </c>
      <c r="N1" t="s">
        <v>660</v>
      </c>
      <c r="O1" t="s">
        <v>650</v>
      </c>
    </row>
    <row r="2" spans="1:15" x14ac:dyDescent="0.3">
      <c r="A2">
        <v>1</v>
      </c>
      <c r="B2" t="s">
        <v>132</v>
      </c>
      <c r="C2" t="s">
        <v>133</v>
      </c>
      <c r="D2" t="s">
        <v>134</v>
      </c>
      <c r="E2" t="s">
        <v>135</v>
      </c>
      <c r="F2" t="s">
        <v>136</v>
      </c>
      <c r="G2" t="s">
        <v>137</v>
      </c>
      <c r="H2" t="s">
        <v>207</v>
      </c>
      <c r="I2" s="1">
        <v>45541</v>
      </c>
      <c r="J2" t="s">
        <v>138</v>
      </c>
      <c r="K2" t="b">
        <v>0</v>
      </c>
      <c r="L2" t="s">
        <v>659</v>
      </c>
      <c r="M2" t="s">
        <v>658</v>
      </c>
      <c r="N2" t="b">
        <v>0</v>
      </c>
      <c r="O2" t="b">
        <v>1</v>
      </c>
    </row>
    <row r="3" spans="1:15" x14ac:dyDescent="0.3">
      <c r="A3">
        <v>16</v>
      </c>
      <c r="B3" t="s">
        <v>515</v>
      </c>
      <c r="C3" t="s">
        <v>165</v>
      </c>
      <c r="D3" t="s">
        <v>166</v>
      </c>
      <c r="E3" t="s">
        <v>160</v>
      </c>
      <c r="F3" t="s">
        <v>154</v>
      </c>
      <c r="G3" t="s">
        <v>161</v>
      </c>
      <c r="H3" t="s">
        <v>207</v>
      </c>
      <c r="I3" s="1">
        <v>44786</v>
      </c>
      <c r="K3" t="b">
        <v>0</v>
      </c>
      <c r="L3" t="s">
        <v>659</v>
      </c>
      <c r="M3" t="s">
        <v>662</v>
      </c>
      <c r="N3" t="b">
        <v>0</v>
      </c>
      <c r="O3" t="b">
        <v>1</v>
      </c>
    </row>
    <row r="4" spans="1:15" x14ac:dyDescent="0.3">
      <c r="A4">
        <v>185</v>
      </c>
      <c r="B4" t="s">
        <v>254</v>
      </c>
      <c r="C4" t="s">
        <v>255</v>
      </c>
      <c r="D4" t="s">
        <v>256</v>
      </c>
      <c r="E4" t="s">
        <v>145</v>
      </c>
      <c r="F4" t="s">
        <v>146</v>
      </c>
      <c r="G4" t="s">
        <v>147</v>
      </c>
      <c r="H4" t="s">
        <v>207</v>
      </c>
      <c r="I4" s="1">
        <v>45031</v>
      </c>
      <c r="K4" t="b">
        <v>0</v>
      </c>
      <c r="L4" t="s">
        <v>659</v>
      </c>
      <c r="M4" t="s">
        <v>662</v>
      </c>
      <c r="N4" t="b">
        <v>0</v>
      </c>
      <c r="O4" t="b">
        <v>1</v>
      </c>
    </row>
    <row r="5" spans="1:15" x14ac:dyDescent="0.3">
      <c r="A5">
        <v>206</v>
      </c>
      <c r="B5" t="s">
        <v>262</v>
      </c>
      <c r="C5" t="s">
        <v>263</v>
      </c>
      <c r="E5" t="s">
        <v>191</v>
      </c>
      <c r="F5" t="s">
        <v>192</v>
      </c>
      <c r="G5" t="s">
        <v>193</v>
      </c>
      <c r="H5" t="s">
        <v>188</v>
      </c>
      <c r="I5" s="1">
        <v>45240</v>
      </c>
      <c r="J5" t="s">
        <v>264</v>
      </c>
      <c r="K5" t="b">
        <v>0</v>
      </c>
      <c r="L5" t="s">
        <v>661</v>
      </c>
      <c r="M5" t="s">
        <v>658</v>
      </c>
      <c r="N5" t="b">
        <v>0</v>
      </c>
      <c r="O5" t="b">
        <v>1</v>
      </c>
    </row>
    <row r="6" spans="1:15" x14ac:dyDescent="0.3">
      <c r="A6">
        <v>218</v>
      </c>
      <c r="B6" t="s">
        <v>268</v>
      </c>
      <c r="C6" t="s">
        <v>269</v>
      </c>
      <c r="D6" t="s">
        <v>270</v>
      </c>
      <c r="E6" t="s">
        <v>153</v>
      </c>
      <c r="F6" t="s">
        <v>154</v>
      </c>
      <c r="G6" t="s">
        <v>155</v>
      </c>
      <c r="H6" t="s">
        <v>150</v>
      </c>
      <c r="I6" s="1">
        <v>45147</v>
      </c>
      <c r="J6" t="s">
        <v>271</v>
      </c>
      <c r="K6" t="b">
        <v>0</v>
      </c>
      <c r="L6" t="s">
        <v>659</v>
      </c>
      <c r="M6" t="s">
        <v>658</v>
      </c>
      <c r="N6" t="b">
        <v>0</v>
      </c>
      <c r="O6" t="b">
        <v>1</v>
      </c>
    </row>
    <row r="7" spans="1:15" x14ac:dyDescent="0.3">
      <c r="A7">
        <v>263</v>
      </c>
      <c r="B7" t="s">
        <v>281</v>
      </c>
      <c r="C7" t="s">
        <v>282</v>
      </c>
      <c r="D7" t="s">
        <v>283</v>
      </c>
      <c r="E7" t="s">
        <v>145</v>
      </c>
      <c r="F7" t="s">
        <v>146</v>
      </c>
      <c r="G7" t="s">
        <v>147</v>
      </c>
      <c r="H7" t="s">
        <v>207</v>
      </c>
      <c r="I7" s="1">
        <v>45417</v>
      </c>
      <c r="K7" t="b">
        <v>0</v>
      </c>
      <c r="L7" t="s">
        <v>659</v>
      </c>
      <c r="M7" t="s">
        <v>662</v>
      </c>
      <c r="N7" t="b">
        <v>0</v>
      </c>
      <c r="O7" t="b">
        <v>1</v>
      </c>
    </row>
    <row r="8" spans="1:15" x14ac:dyDescent="0.3">
      <c r="A8">
        <v>275</v>
      </c>
      <c r="B8" t="s">
        <v>290</v>
      </c>
      <c r="C8" t="s">
        <v>291</v>
      </c>
      <c r="D8" t="s">
        <v>292</v>
      </c>
      <c r="E8" t="s">
        <v>200</v>
      </c>
      <c r="F8" t="s">
        <v>201</v>
      </c>
      <c r="G8" t="s">
        <v>202</v>
      </c>
      <c r="H8" t="s">
        <v>207</v>
      </c>
      <c r="I8" s="1">
        <v>44703</v>
      </c>
      <c r="K8" t="b">
        <v>0</v>
      </c>
      <c r="L8" t="s">
        <v>659</v>
      </c>
      <c r="M8" t="s">
        <v>662</v>
      </c>
      <c r="N8" t="b">
        <v>0</v>
      </c>
      <c r="O8" t="b">
        <v>1</v>
      </c>
    </row>
    <row r="9" spans="1:15" x14ac:dyDescent="0.3">
      <c r="A9">
        <v>319</v>
      </c>
      <c r="B9" t="s">
        <v>284</v>
      </c>
      <c r="C9" t="s">
        <v>306</v>
      </c>
      <c r="D9" t="s">
        <v>307</v>
      </c>
      <c r="E9" t="s">
        <v>208</v>
      </c>
      <c r="F9" t="s">
        <v>209</v>
      </c>
      <c r="G9" t="s">
        <v>210</v>
      </c>
      <c r="H9" t="s">
        <v>207</v>
      </c>
      <c r="I9" s="1">
        <v>45122</v>
      </c>
      <c r="K9" t="b">
        <v>0</v>
      </c>
      <c r="L9" t="s">
        <v>659</v>
      </c>
      <c r="M9" t="s">
        <v>662</v>
      </c>
      <c r="N9" t="b">
        <v>0</v>
      </c>
      <c r="O9" t="b">
        <v>1</v>
      </c>
    </row>
    <row r="10" spans="1:15" x14ac:dyDescent="0.3">
      <c r="A10">
        <v>351</v>
      </c>
      <c r="B10" t="s">
        <v>318</v>
      </c>
      <c r="C10" t="s">
        <v>319</v>
      </c>
      <c r="D10" t="s">
        <v>639</v>
      </c>
      <c r="E10" t="s">
        <v>160</v>
      </c>
      <c r="F10" t="s">
        <v>154</v>
      </c>
      <c r="G10" t="s">
        <v>161</v>
      </c>
      <c r="H10" t="s">
        <v>150</v>
      </c>
      <c r="I10" s="1">
        <v>45370</v>
      </c>
      <c r="J10" t="s">
        <v>320</v>
      </c>
      <c r="K10" t="b">
        <v>0</v>
      </c>
      <c r="L10" t="s">
        <v>659</v>
      </c>
      <c r="M10" t="s">
        <v>658</v>
      </c>
      <c r="N10" t="b">
        <v>0</v>
      </c>
      <c r="O10" t="b">
        <v>1</v>
      </c>
    </row>
    <row r="11" spans="1:15" x14ac:dyDescent="0.3">
      <c r="A11">
        <v>362</v>
      </c>
      <c r="B11" t="s">
        <v>315</v>
      </c>
      <c r="C11" t="s">
        <v>325</v>
      </c>
      <c r="D11" t="s">
        <v>326</v>
      </c>
      <c r="E11" t="s">
        <v>141</v>
      </c>
      <c r="F11" t="s">
        <v>158</v>
      </c>
      <c r="G11" t="s">
        <v>142</v>
      </c>
      <c r="H11" t="s">
        <v>207</v>
      </c>
      <c r="I11" s="1">
        <v>44979</v>
      </c>
      <c r="J11" t="s">
        <v>327</v>
      </c>
      <c r="K11" t="b">
        <v>0</v>
      </c>
      <c r="L11" t="s">
        <v>659</v>
      </c>
      <c r="M11" t="s">
        <v>658</v>
      </c>
      <c r="N11" t="b">
        <v>0</v>
      </c>
      <c r="O11" t="b">
        <v>1</v>
      </c>
    </row>
    <row r="12" spans="1:15" x14ac:dyDescent="0.3">
      <c r="A12">
        <v>381</v>
      </c>
      <c r="B12" t="s">
        <v>186</v>
      </c>
      <c r="C12" t="s">
        <v>333</v>
      </c>
      <c r="D12" t="s">
        <v>334</v>
      </c>
      <c r="E12" t="s">
        <v>208</v>
      </c>
      <c r="F12" t="s">
        <v>209</v>
      </c>
      <c r="G12" t="s">
        <v>210</v>
      </c>
      <c r="H12" t="s">
        <v>188</v>
      </c>
      <c r="I12" s="1">
        <v>45796</v>
      </c>
      <c r="J12" t="s">
        <v>335</v>
      </c>
      <c r="K12" t="b">
        <v>0</v>
      </c>
      <c r="L12" t="s">
        <v>659</v>
      </c>
      <c r="M12" t="s">
        <v>658</v>
      </c>
      <c r="N12" t="b">
        <v>0</v>
      </c>
      <c r="O12" t="b">
        <v>1</v>
      </c>
    </row>
    <row r="13" spans="1:15" x14ac:dyDescent="0.3">
      <c r="A13">
        <v>407</v>
      </c>
      <c r="B13" t="s">
        <v>346</v>
      </c>
      <c r="E13" t="s">
        <v>153</v>
      </c>
      <c r="F13" t="s">
        <v>154</v>
      </c>
      <c r="G13" t="s">
        <v>155</v>
      </c>
      <c r="H13" t="s">
        <v>159</v>
      </c>
      <c r="I13" s="1">
        <v>45439</v>
      </c>
      <c r="K13" t="b">
        <v>1</v>
      </c>
      <c r="L13" t="s">
        <v>661</v>
      </c>
      <c r="M13" t="s">
        <v>659</v>
      </c>
      <c r="N13" t="b">
        <v>0</v>
      </c>
      <c r="O13"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595</v>
      </c>
      <c r="B1" t="s">
        <v>596</v>
      </c>
      <c r="C1" t="s">
        <v>597</v>
      </c>
      <c r="D1" t="s">
        <v>598</v>
      </c>
      <c r="E1" t="s">
        <v>399</v>
      </c>
      <c r="F1" t="s">
        <v>599</v>
      </c>
      <c r="G1" t="s">
        <v>404</v>
      </c>
      <c r="H1" t="s">
        <v>600</v>
      </c>
      <c r="I1" t="s">
        <v>49</v>
      </c>
      <c r="J1" t="s">
        <v>601</v>
      </c>
      <c r="K1" t="s">
        <v>677</v>
      </c>
      <c r="L1" t="s">
        <v>678</v>
      </c>
      <c r="M1" t="s">
        <v>679</v>
      </c>
      <c r="N1" t="s">
        <v>680</v>
      </c>
      <c r="O1" t="s">
        <v>682</v>
      </c>
    </row>
    <row r="2" spans="1:15" x14ac:dyDescent="0.3">
      <c r="A2" t="s">
        <v>535</v>
      </c>
      <c r="B2" s="1">
        <v>45818</v>
      </c>
      <c r="C2" t="s">
        <v>602</v>
      </c>
      <c r="D2" t="s">
        <v>676</v>
      </c>
      <c r="E2">
        <v>1</v>
      </c>
      <c r="F2">
        <v>370.7</v>
      </c>
      <c r="G2" t="s">
        <v>605</v>
      </c>
      <c r="H2" s="1">
        <v>45825</v>
      </c>
      <c r="K2" t="s">
        <v>681</v>
      </c>
      <c r="L2" t="s">
        <v>659</v>
      </c>
      <c r="M2" t="b">
        <v>0</v>
      </c>
      <c r="N2" t="b">
        <v>1</v>
      </c>
      <c r="O2" t="b">
        <v>1</v>
      </c>
    </row>
    <row r="3" spans="1:15" x14ac:dyDescent="0.3">
      <c r="A3" t="s">
        <v>532</v>
      </c>
      <c r="B3" s="1">
        <v>45705</v>
      </c>
      <c r="C3" t="s">
        <v>602</v>
      </c>
      <c r="D3" t="s">
        <v>604</v>
      </c>
      <c r="E3">
        <v>1</v>
      </c>
      <c r="F3">
        <v>145.12</v>
      </c>
      <c r="G3" t="s">
        <v>668</v>
      </c>
      <c r="H3" s="1">
        <v>45720</v>
      </c>
      <c r="K3" t="s">
        <v>681</v>
      </c>
      <c r="L3" t="s">
        <v>659</v>
      </c>
      <c r="M3" t="b">
        <v>0</v>
      </c>
      <c r="N3" t="b">
        <v>1</v>
      </c>
      <c r="O3" t="b">
        <v>1</v>
      </c>
    </row>
    <row r="4" spans="1:15" x14ac:dyDescent="0.3">
      <c r="A4" t="s">
        <v>571</v>
      </c>
      <c r="B4" s="1">
        <v>45883</v>
      </c>
      <c r="C4" t="s">
        <v>602</v>
      </c>
      <c r="D4" t="s">
        <v>609</v>
      </c>
      <c r="E4">
        <v>2</v>
      </c>
      <c r="F4">
        <v>1427.94</v>
      </c>
      <c r="G4" t="s">
        <v>605</v>
      </c>
      <c r="H4" s="1">
        <v>45886</v>
      </c>
      <c r="J4" t="s">
        <v>608</v>
      </c>
      <c r="K4" t="s">
        <v>681</v>
      </c>
      <c r="L4" t="s">
        <v>659</v>
      </c>
      <c r="M4" t="b">
        <v>0</v>
      </c>
      <c r="N4" t="b">
        <v>1</v>
      </c>
      <c r="O4" t="b">
        <v>1</v>
      </c>
    </row>
    <row r="5" spans="1:15" x14ac:dyDescent="0.3">
      <c r="A5" t="s">
        <v>511</v>
      </c>
      <c r="B5" s="1">
        <v>45795</v>
      </c>
      <c r="C5" t="s">
        <v>602</v>
      </c>
      <c r="D5" t="s">
        <v>603</v>
      </c>
      <c r="E5">
        <v>2</v>
      </c>
      <c r="F5">
        <v>236.34</v>
      </c>
      <c r="G5" t="s">
        <v>668</v>
      </c>
      <c r="H5" s="1">
        <v>45815</v>
      </c>
      <c r="K5" t="s">
        <v>681</v>
      </c>
      <c r="L5" t="s">
        <v>659</v>
      </c>
      <c r="M5" t="b">
        <v>0</v>
      </c>
      <c r="N5" t="b">
        <v>1</v>
      </c>
      <c r="O5" t="b">
        <v>1</v>
      </c>
    </row>
    <row r="6" spans="1:15" x14ac:dyDescent="0.3">
      <c r="A6" t="s">
        <v>581</v>
      </c>
      <c r="B6" s="1">
        <v>45718</v>
      </c>
      <c r="C6" t="s">
        <v>606</v>
      </c>
      <c r="D6" t="s">
        <v>611</v>
      </c>
      <c r="E6">
        <v>1</v>
      </c>
      <c r="F6">
        <v>99.99</v>
      </c>
      <c r="G6" t="s">
        <v>666</v>
      </c>
      <c r="H6" s="1"/>
      <c r="K6" t="s">
        <v>659</v>
      </c>
      <c r="L6" t="s">
        <v>659</v>
      </c>
      <c r="M6" t="b">
        <v>0</v>
      </c>
      <c r="N6" t="b">
        <v>1</v>
      </c>
      <c r="O6" t="b">
        <v>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49</v>
      </c>
      <c r="B1" t="s">
        <v>50</v>
      </c>
      <c r="C1" t="s">
        <v>51</v>
      </c>
      <c r="D1" t="s">
        <v>52</v>
      </c>
      <c r="E1" t="s">
        <v>53</v>
      </c>
      <c r="F1" t="s">
        <v>54</v>
      </c>
      <c r="G1" t="s">
        <v>55</v>
      </c>
      <c r="H1" t="s">
        <v>689</v>
      </c>
    </row>
    <row r="2" spans="1:8" x14ac:dyDescent="0.3">
      <c r="A2" t="s">
        <v>64</v>
      </c>
      <c r="B2" t="s">
        <v>512</v>
      </c>
      <c r="C2" t="s">
        <v>62</v>
      </c>
      <c r="E2">
        <v>5</v>
      </c>
      <c r="F2" s="1">
        <v>46022</v>
      </c>
      <c r="G2" t="s">
        <v>59</v>
      </c>
      <c r="H2" t="s">
        <v>690</v>
      </c>
    </row>
    <row r="3" spans="1:8" x14ac:dyDescent="0.3">
      <c r="A3" t="s">
        <v>69</v>
      </c>
      <c r="B3" t="s">
        <v>705</v>
      </c>
      <c r="C3" t="s">
        <v>56</v>
      </c>
      <c r="D3">
        <v>-3</v>
      </c>
      <c r="E3">
        <v>10</v>
      </c>
      <c r="F3" s="1">
        <v>46019</v>
      </c>
      <c r="G3" t="s">
        <v>59</v>
      </c>
      <c r="H3" t="s">
        <v>691</v>
      </c>
    </row>
    <row r="4" spans="1:8" x14ac:dyDescent="0.3">
      <c r="A4" t="s">
        <v>85</v>
      </c>
      <c r="B4" t="s">
        <v>519</v>
      </c>
      <c r="C4" t="s">
        <v>62</v>
      </c>
      <c r="E4">
        <v>20</v>
      </c>
      <c r="F4" s="1">
        <v>46019</v>
      </c>
      <c r="G4" t="s">
        <v>59</v>
      </c>
      <c r="H4" t="s">
        <v>690</v>
      </c>
    </row>
    <row r="5" spans="1:8" x14ac:dyDescent="0.3">
      <c r="A5" t="s">
        <v>88</v>
      </c>
      <c r="B5" t="s">
        <v>553</v>
      </c>
      <c r="C5" t="s">
        <v>62</v>
      </c>
      <c r="D5">
        <v>-3</v>
      </c>
      <c r="E5">
        <v>20</v>
      </c>
      <c r="F5" s="1">
        <v>46021</v>
      </c>
      <c r="G5" t="s">
        <v>59</v>
      </c>
      <c r="H5" t="s">
        <v>691</v>
      </c>
    </row>
    <row r="6" spans="1:8" x14ac:dyDescent="0.3">
      <c r="A6" t="s">
        <v>90</v>
      </c>
      <c r="B6" t="s">
        <v>722</v>
      </c>
      <c r="C6" t="s">
        <v>62</v>
      </c>
      <c r="D6">
        <v>-3</v>
      </c>
      <c r="E6">
        <v>25</v>
      </c>
      <c r="F6" s="1">
        <v>46021</v>
      </c>
      <c r="G6" t="s">
        <v>59</v>
      </c>
      <c r="H6" t="s">
        <v>691</v>
      </c>
    </row>
    <row r="7" spans="1:8" x14ac:dyDescent="0.3">
      <c r="A7" t="s">
        <v>79</v>
      </c>
      <c r="B7" t="s">
        <v>719</v>
      </c>
      <c r="C7" t="s">
        <v>58</v>
      </c>
      <c r="D7">
        <v>-3</v>
      </c>
      <c r="E7">
        <v>30</v>
      </c>
      <c r="F7" s="1">
        <v>46014</v>
      </c>
      <c r="G7" t="s">
        <v>59</v>
      </c>
      <c r="H7" t="s">
        <v>691</v>
      </c>
    </row>
    <row r="8" spans="1:8" x14ac:dyDescent="0.3">
      <c r="A8" t="s">
        <v>66</v>
      </c>
      <c r="B8" t="s">
        <v>583</v>
      </c>
      <c r="C8" t="s">
        <v>58</v>
      </c>
      <c r="E8">
        <v>20</v>
      </c>
      <c r="F8" s="1">
        <v>46018</v>
      </c>
      <c r="G8" t="s">
        <v>59</v>
      </c>
      <c r="H8" t="s">
        <v>690</v>
      </c>
    </row>
    <row r="9" spans="1:8" x14ac:dyDescent="0.3">
      <c r="A9" t="s">
        <v>71</v>
      </c>
      <c r="B9" t="s">
        <v>396</v>
      </c>
      <c r="C9" t="s">
        <v>58</v>
      </c>
      <c r="E9">
        <v>20</v>
      </c>
      <c r="F9" s="1">
        <v>46016</v>
      </c>
      <c r="G9" t="s">
        <v>59</v>
      </c>
      <c r="H9" t="s">
        <v>690</v>
      </c>
    </row>
    <row r="10" spans="1:8" x14ac:dyDescent="0.3">
      <c r="A10" t="s">
        <v>110</v>
      </c>
      <c r="B10" t="s">
        <v>728</v>
      </c>
      <c r="C10" t="s">
        <v>56</v>
      </c>
      <c r="E10">
        <v>20</v>
      </c>
      <c r="F10" s="1">
        <v>46021</v>
      </c>
      <c r="G10" t="s">
        <v>59</v>
      </c>
      <c r="H10" t="s">
        <v>690</v>
      </c>
    </row>
    <row r="11" spans="1:8" x14ac:dyDescent="0.3">
      <c r="A11" t="s">
        <v>75</v>
      </c>
      <c r="B11" t="s">
        <v>122</v>
      </c>
      <c r="C11" t="s">
        <v>58</v>
      </c>
      <c r="D11">
        <v>-3</v>
      </c>
      <c r="E11">
        <v>10</v>
      </c>
      <c r="F11" s="1">
        <v>46014</v>
      </c>
      <c r="G11" t="s">
        <v>59</v>
      </c>
      <c r="H11" t="s">
        <v>691</v>
      </c>
    </row>
    <row r="12" spans="1:8" x14ac:dyDescent="0.3">
      <c r="A12" t="s">
        <v>111</v>
      </c>
      <c r="B12" t="s">
        <v>708</v>
      </c>
      <c r="C12" t="s">
        <v>56</v>
      </c>
      <c r="E12">
        <v>10</v>
      </c>
      <c r="F12" s="1">
        <v>46019</v>
      </c>
      <c r="G12" t="s">
        <v>59</v>
      </c>
      <c r="H12" t="s">
        <v>690</v>
      </c>
    </row>
    <row r="13" spans="1:8" x14ac:dyDescent="0.3">
      <c r="A13" t="s">
        <v>80</v>
      </c>
      <c r="B13" t="s">
        <v>391</v>
      </c>
      <c r="C13" t="s">
        <v>58</v>
      </c>
      <c r="E13">
        <v>25</v>
      </c>
      <c r="F13" s="1">
        <v>46016</v>
      </c>
      <c r="G13" t="s">
        <v>59</v>
      </c>
      <c r="H13" t="s">
        <v>690</v>
      </c>
    </row>
    <row r="14" spans="1:8" x14ac:dyDescent="0.3">
      <c r="A14" t="s">
        <v>113</v>
      </c>
      <c r="B14" t="s">
        <v>551</v>
      </c>
      <c r="C14" t="s">
        <v>62</v>
      </c>
      <c r="E14">
        <v>25</v>
      </c>
      <c r="F14" s="1">
        <v>46014</v>
      </c>
      <c r="G14" t="s">
        <v>59</v>
      </c>
      <c r="H14" t="s">
        <v>690</v>
      </c>
    </row>
    <row r="15" spans="1:8" x14ac:dyDescent="0.3">
      <c r="A15" t="s">
        <v>107</v>
      </c>
      <c r="B15" t="s">
        <v>716</v>
      </c>
      <c r="C15" t="s">
        <v>56</v>
      </c>
      <c r="D15">
        <v>0</v>
      </c>
      <c r="E15">
        <v>30</v>
      </c>
      <c r="F15" s="1">
        <v>46014</v>
      </c>
      <c r="G15" t="s">
        <v>59</v>
      </c>
      <c r="H15" t="s">
        <v>692</v>
      </c>
    </row>
    <row r="16" spans="1:8" x14ac:dyDescent="0.3">
      <c r="A16" t="s">
        <v>101</v>
      </c>
      <c r="B16" t="s">
        <v>726</v>
      </c>
      <c r="C16" t="s">
        <v>56</v>
      </c>
      <c r="D16">
        <v>0</v>
      </c>
      <c r="E16">
        <v>10</v>
      </c>
      <c r="F16" s="1">
        <v>46014</v>
      </c>
      <c r="G16" t="s">
        <v>59</v>
      </c>
      <c r="H16" t="s">
        <v>692</v>
      </c>
    </row>
    <row r="17" spans="1:8" x14ac:dyDescent="0.3">
      <c r="A17" t="s">
        <v>118</v>
      </c>
      <c r="B17" t="s">
        <v>730</v>
      </c>
      <c r="C17" t="s">
        <v>58</v>
      </c>
      <c r="D17">
        <v>0</v>
      </c>
      <c r="E17">
        <v>25</v>
      </c>
      <c r="F17" s="1">
        <v>46018</v>
      </c>
      <c r="G17" t="s">
        <v>59</v>
      </c>
      <c r="H17" t="s">
        <v>692</v>
      </c>
    </row>
    <row r="18" spans="1:8" x14ac:dyDescent="0.3">
      <c r="A18" t="s">
        <v>89</v>
      </c>
      <c r="B18" t="s">
        <v>711</v>
      </c>
      <c r="C18" t="s">
        <v>58</v>
      </c>
      <c r="D18">
        <v>0</v>
      </c>
      <c r="E18">
        <v>20</v>
      </c>
      <c r="F18" s="1">
        <v>46015</v>
      </c>
      <c r="G18" t="s">
        <v>59</v>
      </c>
      <c r="H18" t="s">
        <v>692</v>
      </c>
    </row>
    <row r="19" spans="1:8" x14ac:dyDescent="0.3">
      <c r="A19" t="s">
        <v>94</v>
      </c>
      <c r="B19" t="s">
        <v>546</v>
      </c>
      <c r="C19" t="s">
        <v>56</v>
      </c>
      <c r="D19">
        <v>0</v>
      </c>
      <c r="E19">
        <v>10</v>
      </c>
      <c r="F19" s="1">
        <v>46016</v>
      </c>
      <c r="G19" t="s">
        <v>59</v>
      </c>
      <c r="H19" t="s">
        <v>692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22</v>
      </c>
      <c r="B1" t="s">
        <v>23</v>
      </c>
      <c r="C1" t="s">
        <v>24</v>
      </c>
      <c r="D1" t="s">
        <v>733</v>
      </c>
      <c r="E1" t="s">
        <v>25</v>
      </c>
      <c r="F1" t="s">
        <v>26</v>
      </c>
      <c r="G1" t="s">
        <v>734</v>
      </c>
      <c r="H1" t="s">
        <v>735</v>
      </c>
      <c r="I1" t="s">
        <v>650</v>
      </c>
    </row>
    <row r="2" spans="1:9" x14ac:dyDescent="0.3">
      <c r="A2" s="1">
        <v>45689</v>
      </c>
      <c r="B2" t="s">
        <v>32</v>
      </c>
      <c r="C2" t="s">
        <v>46</v>
      </c>
      <c r="D2">
        <v>5830.4</v>
      </c>
      <c r="F2">
        <v>167</v>
      </c>
      <c r="G2" t="b">
        <v>0</v>
      </c>
      <c r="H2" t="b">
        <v>1</v>
      </c>
      <c r="I2" t="b">
        <v>1</v>
      </c>
    </row>
    <row r="3" spans="1:9" x14ac:dyDescent="0.3">
      <c r="A3" s="1">
        <v>45689</v>
      </c>
      <c r="B3" t="s">
        <v>38</v>
      </c>
      <c r="C3" t="s">
        <v>30</v>
      </c>
      <c r="D3">
        <v>13985.58</v>
      </c>
      <c r="F3">
        <v>134</v>
      </c>
      <c r="G3" t="b">
        <v>0</v>
      </c>
      <c r="H3" t="b">
        <v>1</v>
      </c>
      <c r="I3" t="b">
        <v>1</v>
      </c>
    </row>
    <row r="4" spans="1:9" x14ac:dyDescent="0.3">
      <c r="A4" s="1">
        <v>45689</v>
      </c>
      <c r="B4" t="s">
        <v>38</v>
      </c>
      <c r="C4" t="s">
        <v>46</v>
      </c>
      <c r="D4">
        <v>4235.1000000000004</v>
      </c>
      <c r="F4">
        <v>175</v>
      </c>
      <c r="G4" t="b">
        <v>0</v>
      </c>
      <c r="H4" t="b">
        <v>1</v>
      </c>
      <c r="I4" t="b">
        <v>1</v>
      </c>
    </row>
    <row r="5" spans="1:9" x14ac:dyDescent="0.3">
      <c r="A5" s="1">
        <v>45717</v>
      </c>
      <c r="B5" t="s">
        <v>33</v>
      </c>
      <c r="C5" t="s">
        <v>31</v>
      </c>
      <c r="D5">
        <v>15978.97</v>
      </c>
      <c r="F5">
        <v>230</v>
      </c>
      <c r="G5" t="b">
        <v>0</v>
      </c>
      <c r="H5" t="b">
        <v>1</v>
      </c>
      <c r="I5" t="b">
        <v>1</v>
      </c>
    </row>
    <row r="6" spans="1:9" x14ac:dyDescent="0.3">
      <c r="A6" s="1">
        <v>45748</v>
      </c>
      <c r="B6" t="s">
        <v>27</v>
      </c>
      <c r="C6" t="s">
        <v>30</v>
      </c>
      <c r="D6">
        <v>34252.61</v>
      </c>
      <c r="F6">
        <v>283</v>
      </c>
      <c r="G6" t="b">
        <v>0</v>
      </c>
      <c r="H6" t="b">
        <v>1</v>
      </c>
      <c r="I6" t="b">
        <v>1</v>
      </c>
    </row>
    <row r="7" spans="1:9" x14ac:dyDescent="0.3">
      <c r="A7" s="1">
        <v>45748</v>
      </c>
      <c r="B7" t="s">
        <v>36</v>
      </c>
      <c r="C7" t="s">
        <v>30</v>
      </c>
      <c r="D7">
        <v>16677.36</v>
      </c>
      <c r="F7">
        <v>244</v>
      </c>
      <c r="G7" t="b">
        <v>0</v>
      </c>
      <c r="H7" t="b">
        <v>1</v>
      </c>
      <c r="I7" t="b">
        <v>1</v>
      </c>
    </row>
    <row r="8" spans="1:9" x14ac:dyDescent="0.3">
      <c r="A8" s="1">
        <v>45778</v>
      </c>
      <c r="B8" t="s">
        <v>27</v>
      </c>
      <c r="C8" t="s">
        <v>28</v>
      </c>
      <c r="D8">
        <v>71758.91</v>
      </c>
      <c r="F8">
        <v>361</v>
      </c>
      <c r="G8" t="b">
        <v>0</v>
      </c>
      <c r="H8" t="b">
        <v>1</v>
      </c>
      <c r="I8" t="b">
        <v>1</v>
      </c>
    </row>
    <row r="9" spans="1:9" x14ac:dyDescent="0.3">
      <c r="A9" s="1">
        <v>45778</v>
      </c>
      <c r="B9" t="s">
        <v>33</v>
      </c>
      <c r="C9" t="s">
        <v>46</v>
      </c>
      <c r="D9">
        <v>5248.03</v>
      </c>
      <c r="F9">
        <v>362</v>
      </c>
      <c r="G9" t="b">
        <v>0</v>
      </c>
      <c r="H9" t="b">
        <v>1</v>
      </c>
      <c r="I9" t="b">
        <v>1</v>
      </c>
    </row>
    <row r="10" spans="1:9" x14ac:dyDescent="0.3">
      <c r="A10" s="1">
        <v>45778</v>
      </c>
      <c r="B10" t="s">
        <v>38</v>
      </c>
      <c r="C10" t="s">
        <v>30</v>
      </c>
      <c r="D10">
        <v>16683.64</v>
      </c>
      <c r="F10">
        <v>144</v>
      </c>
      <c r="G10" t="b">
        <v>0</v>
      </c>
      <c r="H10" t="b">
        <v>1</v>
      </c>
      <c r="I10" t="b">
        <v>1</v>
      </c>
    </row>
    <row r="11" spans="1:9" x14ac:dyDescent="0.3">
      <c r="A11" s="1">
        <v>45809</v>
      </c>
      <c r="B11" t="s">
        <v>27</v>
      </c>
      <c r="C11" t="s">
        <v>30</v>
      </c>
      <c r="D11">
        <v>38442.76</v>
      </c>
      <c r="F11">
        <v>107</v>
      </c>
      <c r="G11" t="b">
        <v>0</v>
      </c>
      <c r="H11" t="b">
        <v>1</v>
      </c>
      <c r="I11" t="b">
        <v>1</v>
      </c>
    </row>
    <row r="12" spans="1:9" x14ac:dyDescent="0.3">
      <c r="A12" s="1">
        <v>45839</v>
      </c>
      <c r="B12" t="s">
        <v>38</v>
      </c>
      <c r="C12" t="s">
        <v>46</v>
      </c>
      <c r="D12">
        <v>4663.34</v>
      </c>
      <c r="F12">
        <v>304</v>
      </c>
      <c r="G12" t="b">
        <v>0</v>
      </c>
      <c r="H12" t="b">
        <v>1</v>
      </c>
      <c r="I12" t="b">
        <v>1</v>
      </c>
    </row>
    <row r="13" spans="1:9" x14ac:dyDescent="0.3">
      <c r="A13" s="1">
        <v>45870</v>
      </c>
      <c r="B13" t="s">
        <v>32</v>
      </c>
      <c r="C13" t="s">
        <v>46</v>
      </c>
      <c r="D13">
        <v>7158.14</v>
      </c>
      <c r="F13">
        <v>366</v>
      </c>
      <c r="G13" t="b">
        <v>0</v>
      </c>
      <c r="H13" t="b">
        <v>1</v>
      </c>
      <c r="I13" t="b">
        <v>1</v>
      </c>
    </row>
    <row r="14" spans="1:9" x14ac:dyDescent="0.3">
      <c r="A14" s="1">
        <v>45931</v>
      </c>
      <c r="B14" t="s">
        <v>33</v>
      </c>
      <c r="C14" t="s">
        <v>30</v>
      </c>
      <c r="D14">
        <v>17774.18</v>
      </c>
      <c r="F14">
        <v>378</v>
      </c>
      <c r="G14" t="b">
        <v>0</v>
      </c>
      <c r="H14" t="b">
        <v>1</v>
      </c>
      <c r="I14" t="b">
        <v>1</v>
      </c>
    </row>
    <row r="15" spans="1:9" x14ac:dyDescent="0.3">
      <c r="A15" s="1">
        <v>45962</v>
      </c>
      <c r="B15" t="s">
        <v>33</v>
      </c>
      <c r="C15" t="s">
        <v>31</v>
      </c>
      <c r="D15">
        <v>22933.34</v>
      </c>
      <c r="F15">
        <v>94</v>
      </c>
      <c r="G15" t="b">
        <v>0</v>
      </c>
      <c r="H15" t="b">
        <v>1</v>
      </c>
      <c r="I15" t="b">
        <v>1</v>
      </c>
    </row>
    <row r="16" spans="1:9" x14ac:dyDescent="0.3">
      <c r="A16" s="1">
        <v>45992</v>
      </c>
      <c r="B16" t="s">
        <v>27</v>
      </c>
      <c r="C16" t="s">
        <v>30</v>
      </c>
      <c r="D16">
        <v>46083.8</v>
      </c>
      <c r="F16">
        <v>162</v>
      </c>
      <c r="G16" t="b">
        <v>0</v>
      </c>
      <c r="H16" t="b">
        <v>1</v>
      </c>
      <c r="I16" t="b">
        <v>1</v>
      </c>
    </row>
    <row r="17" spans="1:9" x14ac:dyDescent="0.3">
      <c r="A17" s="1"/>
      <c r="B17" t="s">
        <v>27</v>
      </c>
      <c r="C17" t="s">
        <v>28</v>
      </c>
      <c r="D17">
        <v>120000</v>
      </c>
      <c r="E17">
        <v>0.25</v>
      </c>
      <c r="F17">
        <v>250</v>
      </c>
      <c r="G17" t="b">
        <v>1</v>
      </c>
      <c r="H17" t="b">
        <v>0</v>
      </c>
      <c r="I17"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397</v>
      </c>
      <c r="B1" t="s">
        <v>398</v>
      </c>
      <c r="C1" t="s">
        <v>749</v>
      </c>
      <c r="D1" t="s">
        <v>123</v>
      </c>
      <c r="E1" t="s">
        <v>124</v>
      </c>
      <c r="F1" t="s">
        <v>126</v>
      </c>
      <c r="G1" t="s">
        <v>127</v>
      </c>
      <c r="H1" t="s">
        <v>687</v>
      </c>
      <c r="I1" t="s">
        <v>50</v>
      </c>
      <c r="J1" t="s">
        <v>49</v>
      </c>
      <c r="K1" t="s">
        <v>23</v>
      </c>
      <c r="L1" t="s">
        <v>399</v>
      </c>
      <c r="M1" t="s">
        <v>400</v>
      </c>
      <c r="N1" t="s">
        <v>401</v>
      </c>
      <c r="O1" t="s">
        <v>402</v>
      </c>
      <c r="P1" t="s">
        <v>403</v>
      </c>
      <c r="Q1" t="s">
        <v>404</v>
      </c>
      <c r="R1" t="s">
        <v>405</v>
      </c>
      <c r="S1" t="s">
        <v>406</v>
      </c>
      <c r="T1" t="s">
        <v>693</v>
      </c>
      <c r="U1" t="s">
        <v>407</v>
      </c>
      <c r="V1" t="s">
        <v>694</v>
      </c>
      <c r="W1" t="s">
        <v>695</v>
      </c>
      <c r="X1" t="s">
        <v>696</v>
      </c>
      <c r="Y1" t="s">
        <v>732</v>
      </c>
    </row>
    <row r="2" spans="1:25" x14ac:dyDescent="0.3">
      <c r="A2" t="s">
        <v>475</v>
      </c>
      <c r="B2" s="1">
        <v>45992</v>
      </c>
      <c r="C2">
        <v>1</v>
      </c>
      <c r="D2" t="s">
        <v>132</v>
      </c>
      <c r="E2" t="s">
        <v>133</v>
      </c>
      <c r="F2" t="s">
        <v>135</v>
      </c>
      <c r="G2" t="s">
        <v>136</v>
      </c>
      <c r="H2" t="s">
        <v>31</v>
      </c>
      <c r="I2" t="s">
        <v>583</v>
      </c>
      <c r="J2" t="s">
        <v>66</v>
      </c>
      <c r="K2" t="s">
        <v>32</v>
      </c>
      <c r="L2">
        <v>0</v>
      </c>
      <c r="M2">
        <v>491.05</v>
      </c>
      <c r="N2">
        <v>0.1</v>
      </c>
      <c r="O2">
        <v>0</v>
      </c>
      <c r="P2" t="s">
        <v>437</v>
      </c>
      <c r="Q2" t="s">
        <v>409</v>
      </c>
      <c r="R2" t="s">
        <v>436</v>
      </c>
      <c r="S2" s="1">
        <v>45995</v>
      </c>
      <c r="U2" t="s">
        <v>411</v>
      </c>
      <c r="V2" t="s">
        <v>659</v>
      </c>
      <c r="W2" t="s">
        <v>659</v>
      </c>
      <c r="X2" t="s">
        <v>699</v>
      </c>
      <c r="Y2" t="b">
        <v>1</v>
      </c>
    </row>
    <row r="3" spans="1:25" x14ac:dyDescent="0.3">
      <c r="A3" t="s">
        <v>475</v>
      </c>
      <c r="B3" s="1">
        <v>45992</v>
      </c>
      <c r="C3">
        <v>1</v>
      </c>
      <c r="D3" t="s">
        <v>132</v>
      </c>
      <c r="E3" t="s">
        <v>133</v>
      </c>
      <c r="F3" t="s">
        <v>135</v>
      </c>
      <c r="G3" t="s">
        <v>136</v>
      </c>
      <c r="H3" t="s">
        <v>31</v>
      </c>
      <c r="I3" t="s">
        <v>724</v>
      </c>
      <c r="J3" t="s">
        <v>78</v>
      </c>
      <c r="K3" t="s">
        <v>36</v>
      </c>
      <c r="L3">
        <v>1</v>
      </c>
      <c r="M3">
        <v>663.3</v>
      </c>
      <c r="N3">
        <v>0.05</v>
      </c>
      <c r="O3">
        <v>0</v>
      </c>
      <c r="P3" t="s">
        <v>422</v>
      </c>
      <c r="Q3" t="s">
        <v>409</v>
      </c>
      <c r="R3" t="s">
        <v>436</v>
      </c>
      <c r="S3" s="1">
        <v>45989</v>
      </c>
      <c r="T3">
        <v>630.13499999999999</v>
      </c>
      <c r="V3" t="s">
        <v>697</v>
      </c>
      <c r="W3" t="s">
        <v>659</v>
      </c>
      <c r="X3" t="s">
        <v>659</v>
      </c>
      <c r="Y3" t="b">
        <v>1</v>
      </c>
    </row>
    <row r="4" spans="1:25" x14ac:dyDescent="0.3">
      <c r="A4" t="s">
        <v>418</v>
      </c>
      <c r="B4" s="1">
        <v>45815</v>
      </c>
      <c r="C4">
        <v>2</v>
      </c>
      <c r="D4" t="s">
        <v>139</v>
      </c>
      <c r="E4" t="s">
        <v>140</v>
      </c>
      <c r="F4" t="s">
        <v>141</v>
      </c>
      <c r="G4" t="s">
        <v>158</v>
      </c>
      <c r="H4" t="s">
        <v>28</v>
      </c>
      <c r="I4" t="s">
        <v>729</v>
      </c>
      <c r="J4" t="s">
        <v>98</v>
      </c>
      <c r="K4" t="s">
        <v>38</v>
      </c>
      <c r="L4">
        <v>1</v>
      </c>
      <c r="M4">
        <v>473.34</v>
      </c>
      <c r="N4">
        <v>0.25</v>
      </c>
      <c r="O4">
        <v>0</v>
      </c>
      <c r="P4" t="s">
        <v>408</v>
      </c>
      <c r="Q4" t="s">
        <v>409</v>
      </c>
      <c r="R4" t="s">
        <v>421</v>
      </c>
      <c r="S4" s="1">
        <v>45814</v>
      </c>
      <c r="T4">
        <v>355.005</v>
      </c>
      <c r="U4" t="s">
        <v>416</v>
      </c>
      <c r="V4" t="s">
        <v>697</v>
      </c>
      <c r="W4" t="s">
        <v>659</v>
      </c>
      <c r="X4" t="s">
        <v>659</v>
      </c>
      <c r="Y4" t="b">
        <v>1</v>
      </c>
    </row>
    <row r="5" spans="1:25" x14ac:dyDescent="0.3">
      <c r="A5" t="s">
        <v>439</v>
      </c>
      <c r="B5" s="1">
        <v>45919</v>
      </c>
      <c r="C5">
        <v>12</v>
      </c>
      <c r="D5" t="s">
        <v>175</v>
      </c>
      <c r="E5" t="s">
        <v>176</v>
      </c>
      <c r="F5" t="s">
        <v>141</v>
      </c>
      <c r="G5" t="s">
        <v>158</v>
      </c>
      <c r="H5" t="s">
        <v>46</v>
      </c>
      <c r="I5" t="s">
        <v>452</v>
      </c>
      <c r="J5" t="s">
        <v>120</v>
      </c>
      <c r="K5" t="s">
        <v>36</v>
      </c>
      <c r="L5">
        <v>1</v>
      </c>
      <c r="M5">
        <v>379.87</v>
      </c>
      <c r="N5">
        <v>0</v>
      </c>
      <c r="O5">
        <v>0</v>
      </c>
      <c r="P5" t="s">
        <v>414</v>
      </c>
      <c r="Q5" t="s">
        <v>409</v>
      </c>
      <c r="R5" t="s">
        <v>421</v>
      </c>
      <c r="S5" s="1">
        <v>45915</v>
      </c>
      <c r="T5">
        <v>379.87</v>
      </c>
      <c r="V5" t="s">
        <v>697</v>
      </c>
      <c r="W5" t="s">
        <v>659</v>
      </c>
      <c r="X5" t="s">
        <v>659</v>
      </c>
      <c r="Y5" t="b">
        <v>1</v>
      </c>
    </row>
    <row r="6" spans="1:25" x14ac:dyDescent="0.3">
      <c r="A6" t="s">
        <v>428</v>
      </c>
      <c r="B6" s="1">
        <v>45764</v>
      </c>
      <c r="C6">
        <v>161</v>
      </c>
      <c r="D6" t="s">
        <v>242</v>
      </c>
      <c r="E6" t="s">
        <v>243</v>
      </c>
      <c r="F6" t="s">
        <v>156</v>
      </c>
      <c r="G6" t="s">
        <v>149</v>
      </c>
      <c r="H6" t="s">
        <v>31</v>
      </c>
      <c r="I6" t="s">
        <v>553</v>
      </c>
      <c r="J6" t="s">
        <v>88</v>
      </c>
      <c r="K6" t="s">
        <v>27</v>
      </c>
      <c r="L6">
        <v>1</v>
      </c>
      <c r="M6">
        <v>306.27999999999997</v>
      </c>
      <c r="N6">
        <v>0.15</v>
      </c>
      <c r="O6">
        <v>0</v>
      </c>
      <c r="P6" t="s">
        <v>412</v>
      </c>
      <c r="Q6" t="s">
        <v>409</v>
      </c>
      <c r="R6" t="s">
        <v>421</v>
      </c>
      <c r="S6" s="1">
        <v>45761</v>
      </c>
      <c r="T6">
        <v>260.33800000000002</v>
      </c>
      <c r="U6" t="s">
        <v>420</v>
      </c>
      <c r="V6" t="s">
        <v>697</v>
      </c>
      <c r="W6" t="s">
        <v>659</v>
      </c>
      <c r="X6" t="s">
        <v>659</v>
      </c>
      <c r="Y6" t="b">
        <v>1</v>
      </c>
    </row>
    <row r="7" spans="1:25" x14ac:dyDescent="0.3">
      <c r="A7" t="s">
        <v>429</v>
      </c>
      <c r="B7" s="1">
        <v>45954</v>
      </c>
      <c r="C7">
        <v>119</v>
      </c>
      <c r="D7" t="s">
        <v>226</v>
      </c>
      <c r="E7" t="s">
        <v>227</v>
      </c>
      <c r="F7" t="s">
        <v>187</v>
      </c>
      <c r="G7" t="s">
        <v>149</v>
      </c>
      <c r="H7" t="s">
        <v>28</v>
      </c>
      <c r="I7" t="s">
        <v>708</v>
      </c>
      <c r="J7" t="s">
        <v>111</v>
      </c>
      <c r="K7" t="s">
        <v>32</v>
      </c>
      <c r="L7">
        <v>0</v>
      </c>
      <c r="M7">
        <v>828.87</v>
      </c>
      <c r="N7">
        <v>0.1</v>
      </c>
      <c r="O7">
        <v>0</v>
      </c>
      <c r="P7" t="s">
        <v>414</v>
      </c>
      <c r="Q7" t="s">
        <v>409</v>
      </c>
      <c r="R7" t="s">
        <v>441</v>
      </c>
      <c r="S7" s="1">
        <v>45957</v>
      </c>
      <c r="V7" t="s">
        <v>659</v>
      </c>
      <c r="W7" t="s">
        <v>659</v>
      </c>
      <c r="X7" t="s">
        <v>699</v>
      </c>
      <c r="Y7" t="b">
        <v>1</v>
      </c>
    </row>
    <row r="8" spans="1:25" x14ac:dyDescent="0.3">
      <c r="A8" t="s">
        <v>430</v>
      </c>
      <c r="B8" s="1">
        <v>45787</v>
      </c>
      <c r="C8">
        <v>421</v>
      </c>
      <c r="D8" t="s">
        <v>348</v>
      </c>
      <c r="E8" t="s">
        <v>349</v>
      </c>
      <c r="F8" t="s">
        <v>189</v>
      </c>
      <c r="G8" t="s">
        <v>221</v>
      </c>
      <c r="H8" t="s">
        <v>46</v>
      </c>
      <c r="I8" t="s">
        <v>567</v>
      </c>
      <c r="J8" t="s">
        <v>115</v>
      </c>
      <c r="K8" t="s">
        <v>33</v>
      </c>
      <c r="L8">
        <v>-2</v>
      </c>
      <c r="M8">
        <v>94.38</v>
      </c>
      <c r="N8">
        <v>0</v>
      </c>
      <c r="P8" t="s">
        <v>431</v>
      </c>
      <c r="Q8" t="s">
        <v>409</v>
      </c>
      <c r="R8" t="s">
        <v>413</v>
      </c>
      <c r="S8" s="1">
        <v>45788</v>
      </c>
      <c r="U8" t="s">
        <v>417</v>
      </c>
      <c r="V8" t="s">
        <v>659</v>
      </c>
      <c r="W8" t="s">
        <v>659</v>
      </c>
      <c r="X8" t="s">
        <v>699</v>
      </c>
      <c r="Y8" t="b">
        <v>1</v>
      </c>
    </row>
    <row r="9" spans="1:25" x14ac:dyDescent="0.3">
      <c r="A9" t="s">
        <v>426</v>
      </c>
      <c r="B9" s="1">
        <v>45932</v>
      </c>
      <c r="C9">
        <v>396</v>
      </c>
      <c r="D9" t="s">
        <v>341</v>
      </c>
      <c r="E9" t="s">
        <v>427</v>
      </c>
      <c r="F9" t="s">
        <v>145</v>
      </c>
      <c r="G9" t="s">
        <v>146</v>
      </c>
      <c r="H9" t="s">
        <v>28</v>
      </c>
      <c r="I9" t="s">
        <v>713</v>
      </c>
      <c r="J9" t="s">
        <v>103</v>
      </c>
      <c r="K9" t="s">
        <v>32</v>
      </c>
      <c r="L9">
        <v>3</v>
      </c>
      <c r="M9">
        <v>1268.77</v>
      </c>
      <c r="N9">
        <v>0</v>
      </c>
      <c r="O9">
        <v>0</v>
      </c>
      <c r="P9" t="s">
        <v>408</v>
      </c>
      <c r="Q9" t="s">
        <v>409</v>
      </c>
      <c r="R9" t="s">
        <v>419</v>
      </c>
      <c r="S9" s="1">
        <v>45930</v>
      </c>
      <c r="T9">
        <v>3806.31</v>
      </c>
      <c r="U9" t="s">
        <v>411</v>
      </c>
      <c r="V9" t="s">
        <v>697</v>
      </c>
      <c r="W9" t="s">
        <v>659</v>
      </c>
      <c r="X9" t="s">
        <v>659</v>
      </c>
      <c r="Y9" t="b">
        <v>1</v>
      </c>
    </row>
    <row r="10" spans="1:25" x14ac:dyDescent="0.3">
      <c r="A10" t="s">
        <v>491</v>
      </c>
      <c r="B10" s="1">
        <v>45938</v>
      </c>
      <c r="C10">
        <v>57</v>
      </c>
      <c r="D10" t="s">
        <v>198</v>
      </c>
      <c r="E10" t="s">
        <v>199</v>
      </c>
      <c r="F10" t="s">
        <v>200</v>
      </c>
      <c r="G10" t="s">
        <v>201</v>
      </c>
      <c r="H10" t="s">
        <v>28</v>
      </c>
      <c r="I10" t="s">
        <v>725</v>
      </c>
      <c r="J10" t="s">
        <v>116</v>
      </c>
      <c r="K10" t="s">
        <v>36</v>
      </c>
      <c r="L10">
        <v>0</v>
      </c>
      <c r="M10">
        <v>1225.29</v>
      </c>
      <c r="N10">
        <v>0.25</v>
      </c>
      <c r="O10">
        <v>0</v>
      </c>
      <c r="P10" t="s">
        <v>412</v>
      </c>
      <c r="Q10" t="s">
        <v>409</v>
      </c>
      <c r="R10" t="s">
        <v>433</v>
      </c>
      <c r="S10" s="1">
        <v>45941</v>
      </c>
      <c r="U10" t="s">
        <v>434</v>
      </c>
      <c r="V10" t="s">
        <v>659</v>
      </c>
      <c r="W10" t="s">
        <v>659</v>
      </c>
      <c r="X10" t="s">
        <v>699</v>
      </c>
      <c r="Y10" t="b">
        <v>1</v>
      </c>
    </row>
    <row r="11" spans="1:25" x14ac:dyDescent="0.3">
      <c r="A11" t="s">
        <v>477</v>
      </c>
      <c r="B11" s="1">
        <v>46017</v>
      </c>
      <c r="C11">
        <v>99</v>
      </c>
      <c r="D11" t="s">
        <v>216</v>
      </c>
      <c r="E11" t="s">
        <v>217</v>
      </c>
      <c r="F11" t="s">
        <v>218</v>
      </c>
      <c r="G11" t="s">
        <v>136</v>
      </c>
      <c r="H11" t="s">
        <v>28</v>
      </c>
      <c r="I11" t="s">
        <v>501</v>
      </c>
      <c r="J11" t="s">
        <v>100</v>
      </c>
      <c r="K11" t="s">
        <v>27</v>
      </c>
      <c r="L11">
        <v>20</v>
      </c>
      <c r="N11">
        <v>0</v>
      </c>
      <c r="O11">
        <v>0</v>
      </c>
      <c r="P11" t="s">
        <v>431</v>
      </c>
      <c r="Q11" t="s">
        <v>409</v>
      </c>
      <c r="R11" t="s">
        <v>438</v>
      </c>
      <c r="S11" s="1">
        <v>46019</v>
      </c>
      <c r="U11" t="s">
        <v>420</v>
      </c>
      <c r="V11" t="s">
        <v>659</v>
      </c>
      <c r="W11" t="s">
        <v>700</v>
      </c>
      <c r="X11" t="s">
        <v>659</v>
      </c>
      <c r="Y11" t="b">
        <v>1</v>
      </c>
    </row>
    <row r="12" spans="1:25" x14ac:dyDescent="0.3">
      <c r="A12" t="s">
        <v>496</v>
      </c>
      <c r="B12" s="1">
        <v>45842</v>
      </c>
      <c r="C12">
        <v>189</v>
      </c>
      <c r="D12" t="s">
        <v>233</v>
      </c>
      <c r="E12" t="s">
        <v>260</v>
      </c>
      <c r="F12" t="s">
        <v>208</v>
      </c>
      <c r="G12" t="s">
        <v>209</v>
      </c>
      <c r="H12" t="s">
        <v>30</v>
      </c>
      <c r="I12" t="s">
        <v>721</v>
      </c>
      <c r="J12" t="s">
        <v>74</v>
      </c>
      <c r="K12" t="s">
        <v>27</v>
      </c>
      <c r="L12">
        <v>-1</v>
      </c>
      <c r="M12">
        <v>1030.72</v>
      </c>
      <c r="N12">
        <v>0</v>
      </c>
      <c r="O12">
        <v>0</v>
      </c>
      <c r="P12" t="s">
        <v>422</v>
      </c>
      <c r="Q12" t="s">
        <v>409</v>
      </c>
      <c r="R12" t="s">
        <v>443</v>
      </c>
      <c r="S12" s="1">
        <v>45847</v>
      </c>
      <c r="V12" t="s">
        <v>659</v>
      </c>
      <c r="W12" t="s">
        <v>659</v>
      </c>
      <c r="X12" t="s">
        <v>699</v>
      </c>
      <c r="Y12" t="b">
        <v>1</v>
      </c>
    </row>
    <row r="13" spans="1:25" x14ac:dyDescent="0.3">
      <c r="A13" t="s">
        <v>509</v>
      </c>
      <c r="B13" s="1">
        <v>45962</v>
      </c>
      <c r="C13">
        <v>123</v>
      </c>
      <c r="D13" t="s">
        <v>229</v>
      </c>
      <c r="E13" t="s">
        <v>230</v>
      </c>
      <c r="F13" t="s">
        <v>141</v>
      </c>
      <c r="G13" t="s">
        <v>158</v>
      </c>
      <c r="H13" t="s">
        <v>46</v>
      </c>
      <c r="I13" t="s">
        <v>380</v>
      </c>
      <c r="J13" t="s">
        <v>97</v>
      </c>
      <c r="K13" t="s">
        <v>32</v>
      </c>
      <c r="L13">
        <v>3</v>
      </c>
      <c r="M13">
        <v>429.78</v>
      </c>
      <c r="N13">
        <v>0.15</v>
      </c>
      <c r="O13">
        <v>0</v>
      </c>
      <c r="P13" t="s">
        <v>431</v>
      </c>
      <c r="Q13" t="s">
        <v>409</v>
      </c>
      <c r="R13" t="s">
        <v>438</v>
      </c>
      <c r="S13" s="1">
        <v>45958</v>
      </c>
      <c r="T13">
        <v>1095.9390000000001</v>
      </c>
      <c r="U13" t="s">
        <v>420</v>
      </c>
      <c r="V13" t="s">
        <v>697</v>
      </c>
      <c r="W13" t="s">
        <v>659</v>
      </c>
      <c r="X13" t="s">
        <v>659</v>
      </c>
      <c r="Y13" t="b">
        <v>1</v>
      </c>
    </row>
    <row r="14" spans="1:25" x14ac:dyDescent="0.3">
      <c r="A14" t="s">
        <v>486</v>
      </c>
      <c r="B14" s="1">
        <v>46009</v>
      </c>
      <c r="C14">
        <v>127</v>
      </c>
      <c r="D14" t="s">
        <v>234</v>
      </c>
      <c r="E14" t="s">
        <v>235</v>
      </c>
      <c r="F14" t="s">
        <v>173</v>
      </c>
      <c r="G14" t="s">
        <v>174</v>
      </c>
      <c r="H14" t="s">
        <v>31</v>
      </c>
      <c r="I14" t="s">
        <v>501</v>
      </c>
      <c r="J14" t="s">
        <v>100</v>
      </c>
      <c r="K14" t="s">
        <v>27</v>
      </c>
      <c r="M14">
        <v>36.119999999999997</v>
      </c>
      <c r="N14">
        <v>0.15</v>
      </c>
      <c r="O14">
        <v>0</v>
      </c>
      <c r="P14" t="s">
        <v>422</v>
      </c>
      <c r="Q14" t="s">
        <v>409</v>
      </c>
      <c r="R14" t="s">
        <v>433</v>
      </c>
      <c r="S14" s="1">
        <v>46013</v>
      </c>
      <c r="U14" t="s">
        <v>411</v>
      </c>
      <c r="V14" t="s">
        <v>659</v>
      </c>
      <c r="W14" t="s">
        <v>659</v>
      </c>
      <c r="X14" t="s">
        <v>701</v>
      </c>
      <c r="Y14" t="b">
        <v>1</v>
      </c>
    </row>
    <row r="15" spans="1:25" x14ac:dyDescent="0.3">
      <c r="A15" t="s">
        <v>497</v>
      </c>
      <c r="B15" s="1">
        <v>45868</v>
      </c>
      <c r="C15">
        <v>141</v>
      </c>
      <c r="D15" t="s">
        <v>239</v>
      </c>
      <c r="E15" t="s">
        <v>240</v>
      </c>
      <c r="F15" t="s">
        <v>148</v>
      </c>
      <c r="G15" t="s">
        <v>164</v>
      </c>
      <c r="H15" t="s">
        <v>46</v>
      </c>
      <c r="I15" t="s">
        <v>122</v>
      </c>
      <c r="J15" t="s">
        <v>75</v>
      </c>
      <c r="K15" t="s">
        <v>33</v>
      </c>
      <c r="L15">
        <v>0</v>
      </c>
      <c r="M15">
        <v>101.54</v>
      </c>
      <c r="N15">
        <v>0</v>
      </c>
      <c r="O15">
        <v>0</v>
      </c>
      <c r="P15" t="s">
        <v>431</v>
      </c>
      <c r="Q15" t="s">
        <v>686</v>
      </c>
      <c r="R15" t="s">
        <v>438</v>
      </c>
      <c r="S15" s="1">
        <v>45872</v>
      </c>
      <c r="U15" t="s">
        <v>420</v>
      </c>
      <c r="V15" t="s">
        <v>659</v>
      </c>
      <c r="W15" t="s">
        <v>659</v>
      </c>
      <c r="X15" t="s">
        <v>699</v>
      </c>
      <c r="Y15" t="b">
        <v>1</v>
      </c>
    </row>
    <row r="16" spans="1:25" x14ac:dyDescent="0.3">
      <c r="A16" t="s">
        <v>468</v>
      </c>
      <c r="B16" s="1">
        <v>45770</v>
      </c>
      <c r="C16">
        <v>324</v>
      </c>
      <c r="D16" t="s">
        <v>308</v>
      </c>
      <c r="E16" t="s">
        <v>469</v>
      </c>
      <c r="F16" t="s">
        <v>204</v>
      </c>
      <c r="G16" t="s">
        <v>197</v>
      </c>
      <c r="H16" t="s">
        <v>30</v>
      </c>
      <c r="I16" t="s">
        <v>501</v>
      </c>
      <c r="J16" t="s">
        <v>100</v>
      </c>
      <c r="K16" t="s">
        <v>27</v>
      </c>
      <c r="L16">
        <v>3</v>
      </c>
      <c r="N16">
        <v>0.05</v>
      </c>
      <c r="O16">
        <v>17.989999999999998</v>
      </c>
      <c r="P16" t="s">
        <v>414</v>
      </c>
      <c r="Q16" t="s">
        <v>409</v>
      </c>
      <c r="R16" t="s">
        <v>436</v>
      </c>
      <c r="S16" s="1">
        <v>45770</v>
      </c>
      <c r="U16" t="s">
        <v>420</v>
      </c>
      <c r="V16" t="s">
        <v>659</v>
      </c>
      <c r="W16" t="s">
        <v>700</v>
      </c>
      <c r="X16" t="s">
        <v>659</v>
      </c>
      <c r="Y16" t="b">
        <v>1</v>
      </c>
    </row>
    <row r="17" spans="1:25" x14ac:dyDescent="0.3">
      <c r="A17" t="s">
        <v>472</v>
      </c>
      <c r="B17" s="1">
        <v>45665</v>
      </c>
      <c r="C17">
        <v>259</v>
      </c>
      <c r="D17" t="s">
        <v>473</v>
      </c>
      <c r="E17" t="s">
        <v>278</v>
      </c>
      <c r="F17" t="s">
        <v>187</v>
      </c>
      <c r="G17" t="s">
        <v>149</v>
      </c>
      <c r="H17" t="s">
        <v>28</v>
      </c>
      <c r="I17" t="s">
        <v>501</v>
      </c>
      <c r="J17" t="s">
        <v>100</v>
      </c>
      <c r="K17" t="s">
        <v>27</v>
      </c>
      <c r="L17">
        <v>-2</v>
      </c>
      <c r="M17">
        <v>38.08</v>
      </c>
      <c r="N17">
        <v>0.1</v>
      </c>
      <c r="O17">
        <v>14.99</v>
      </c>
      <c r="P17" t="s">
        <v>422</v>
      </c>
      <c r="Q17" t="s">
        <v>435</v>
      </c>
      <c r="R17" t="s">
        <v>433</v>
      </c>
      <c r="S17" s="1">
        <v>45665</v>
      </c>
      <c r="U17" t="s">
        <v>420</v>
      </c>
      <c r="V17" t="s">
        <v>659</v>
      </c>
      <c r="W17" t="s">
        <v>659</v>
      </c>
      <c r="X17" t="s">
        <v>699</v>
      </c>
      <c r="Y17" t="b">
        <v>1</v>
      </c>
    </row>
    <row r="18" spans="1:25" x14ac:dyDescent="0.3">
      <c r="A18" t="s">
        <v>504</v>
      </c>
      <c r="B18" s="1">
        <v>45794</v>
      </c>
      <c r="C18">
        <v>188</v>
      </c>
      <c r="D18" t="s">
        <v>259</v>
      </c>
      <c r="E18" t="s">
        <v>488</v>
      </c>
      <c r="F18" t="s">
        <v>218</v>
      </c>
      <c r="G18" t="s">
        <v>136</v>
      </c>
      <c r="H18" t="s">
        <v>30</v>
      </c>
      <c r="I18" t="s">
        <v>714</v>
      </c>
      <c r="J18" t="s">
        <v>60</v>
      </c>
      <c r="K18" t="s">
        <v>32</v>
      </c>
      <c r="L18">
        <v>0</v>
      </c>
      <c r="M18">
        <v>247.35</v>
      </c>
      <c r="N18">
        <v>0.05</v>
      </c>
      <c r="O18">
        <v>19.989999999999998</v>
      </c>
      <c r="P18" t="s">
        <v>408</v>
      </c>
      <c r="Q18" t="s">
        <v>435</v>
      </c>
      <c r="R18" t="s">
        <v>443</v>
      </c>
      <c r="S18" s="1">
        <v>45794</v>
      </c>
      <c r="U18" t="s">
        <v>411</v>
      </c>
      <c r="V18" t="s">
        <v>659</v>
      </c>
      <c r="W18" t="s">
        <v>659</v>
      </c>
      <c r="X18" t="s">
        <v>699</v>
      </c>
      <c r="Y18" t="b">
        <v>1</v>
      </c>
    </row>
    <row r="19" spans="1:25" x14ac:dyDescent="0.3">
      <c r="A19" t="s">
        <v>474</v>
      </c>
      <c r="B19" s="1">
        <v>45841</v>
      </c>
      <c r="C19">
        <v>359</v>
      </c>
      <c r="D19" t="s">
        <v>323</v>
      </c>
      <c r="E19" t="s">
        <v>324</v>
      </c>
      <c r="F19" t="s">
        <v>156</v>
      </c>
      <c r="G19" t="s">
        <v>149</v>
      </c>
      <c r="H19" t="s">
        <v>30</v>
      </c>
      <c r="I19" t="s">
        <v>580</v>
      </c>
      <c r="J19" t="s">
        <v>76</v>
      </c>
      <c r="K19" t="s">
        <v>27</v>
      </c>
      <c r="L19">
        <v>0</v>
      </c>
      <c r="M19">
        <v>601.75</v>
      </c>
      <c r="N19">
        <v>0</v>
      </c>
      <c r="O19">
        <v>0</v>
      </c>
      <c r="P19" t="s">
        <v>412</v>
      </c>
      <c r="Q19" t="s">
        <v>423</v>
      </c>
      <c r="R19" t="s">
        <v>415</v>
      </c>
      <c r="S19" s="1">
        <v>45843</v>
      </c>
      <c r="U19" t="s">
        <v>416</v>
      </c>
      <c r="V19" t="s">
        <v>659</v>
      </c>
      <c r="W19" t="s">
        <v>659</v>
      </c>
      <c r="X19" t="s">
        <v>699</v>
      </c>
      <c r="Y19" t="b">
        <v>1</v>
      </c>
    </row>
    <row r="20" spans="1:25" x14ac:dyDescent="0.3">
      <c r="A20" t="s">
        <v>478</v>
      </c>
      <c r="B20" s="1">
        <v>45877</v>
      </c>
      <c r="C20">
        <v>406</v>
      </c>
      <c r="D20" t="s">
        <v>344</v>
      </c>
      <c r="E20" t="s">
        <v>345</v>
      </c>
      <c r="F20" t="s">
        <v>179</v>
      </c>
      <c r="G20" t="s">
        <v>180</v>
      </c>
      <c r="H20" t="s">
        <v>28</v>
      </c>
      <c r="I20" t="s">
        <v>709</v>
      </c>
      <c r="J20" t="s">
        <v>106</v>
      </c>
      <c r="K20" t="s">
        <v>32</v>
      </c>
      <c r="M20">
        <v>652.97</v>
      </c>
      <c r="N20">
        <v>0.1</v>
      </c>
      <c r="O20">
        <v>0</v>
      </c>
      <c r="P20" t="s">
        <v>422</v>
      </c>
      <c r="Q20" t="s">
        <v>686</v>
      </c>
      <c r="R20" t="s">
        <v>436</v>
      </c>
      <c r="S20" s="1">
        <v>45881</v>
      </c>
      <c r="U20" t="s">
        <v>434</v>
      </c>
      <c r="V20" t="s">
        <v>659</v>
      </c>
      <c r="W20" t="s">
        <v>659</v>
      </c>
      <c r="X20" t="s">
        <v>701</v>
      </c>
      <c r="Y20" t="b">
        <v>1</v>
      </c>
    </row>
    <row r="21" spans="1:25" x14ac:dyDescent="0.3">
      <c r="A21" t="s">
        <v>495</v>
      </c>
      <c r="B21" s="1">
        <v>45921</v>
      </c>
      <c r="C21">
        <v>287</v>
      </c>
      <c r="D21" t="s">
        <v>239</v>
      </c>
      <c r="E21" t="s">
        <v>297</v>
      </c>
      <c r="F21" t="s">
        <v>157</v>
      </c>
      <c r="G21" t="s">
        <v>158</v>
      </c>
      <c r="H21" t="s">
        <v>30</v>
      </c>
      <c r="I21" t="s">
        <v>718</v>
      </c>
      <c r="J21" t="s">
        <v>61</v>
      </c>
      <c r="K21" t="s">
        <v>27</v>
      </c>
      <c r="L21">
        <v>0</v>
      </c>
      <c r="M21">
        <v>667.6</v>
      </c>
      <c r="N21">
        <v>0</v>
      </c>
      <c r="O21">
        <v>0</v>
      </c>
      <c r="P21" t="s">
        <v>431</v>
      </c>
      <c r="Q21" t="s">
        <v>686</v>
      </c>
      <c r="R21" t="s">
        <v>413</v>
      </c>
      <c r="S21" s="1">
        <v>45926</v>
      </c>
      <c r="U21" t="s">
        <v>411</v>
      </c>
      <c r="V21" t="s">
        <v>659</v>
      </c>
      <c r="W21" t="s">
        <v>659</v>
      </c>
      <c r="X21" t="s">
        <v>699</v>
      </c>
      <c r="Y21" t="b">
        <v>1</v>
      </c>
    </row>
    <row r="22" spans="1:25" x14ac:dyDescent="0.3">
      <c r="A22" t="s">
        <v>493</v>
      </c>
      <c r="B22" s="1">
        <v>45675</v>
      </c>
      <c r="C22">
        <v>280</v>
      </c>
      <c r="D22" t="s">
        <v>295</v>
      </c>
      <c r="E22" t="s">
        <v>296</v>
      </c>
      <c r="F22" t="s">
        <v>157</v>
      </c>
      <c r="G22" t="s">
        <v>158</v>
      </c>
      <c r="H22" t="s">
        <v>46</v>
      </c>
      <c r="I22" t="s">
        <v>524</v>
      </c>
      <c r="J22" t="s">
        <v>112</v>
      </c>
      <c r="K22" t="s">
        <v>27</v>
      </c>
      <c r="M22">
        <v>122.72</v>
      </c>
      <c r="N22">
        <v>0.15</v>
      </c>
      <c r="O22">
        <v>0</v>
      </c>
      <c r="P22" t="s">
        <v>437</v>
      </c>
      <c r="Q22" t="s">
        <v>409</v>
      </c>
      <c r="R22" t="s">
        <v>415</v>
      </c>
      <c r="S22" s="1">
        <v>45678</v>
      </c>
      <c r="U22" t="s">
        <v>416</v>
      </c>
      <c r="V22" t="s">
        <v>659</v>
      </c>
      <c r="W22" t="s">
        <v>659</v>
      </c>
      <c r="X22" t="s">
        <v>701</v>
      </c>
      <c r="Y22" t="b">
        <v>1</v>
      </c>
    </row>
    <row r="23" spans="1:25" x14ac:dyDescent="0.3">
      <c r="A23" t="s">
        <v>514</v>
      </c>
      <c r="B23" s="1">
        <v>45900</v>
      </c>
      <c r="C23">
        <v>225</v>
      </c>
      <c r="D23" t="s">
        <v>275</v>
      </c>
      <c r="E23" t="s">
        <v>276</v>
      </c>
      <c r="F23" t="s">
        <v>135</v>
      </c>
      <c r="G23" t="s">
        <v>136</v>
      </c>
      <c r="H23" t="s">
        <v>30</v>
      </c>
      <c r="I23" t="s">
        <v>121</v>
      </c>
      <c r="J23" t="s">
        <v>117</v>
      </c>
      <c r="K23" t="s">
        <v>33</v>
      </c>
      <c r="L23">
        <v>-1</v>
      </c>
      <c r="M23">
        <v>612.52</v>
      </c>
      <c r="N23">
        <v>0.1</v>
      </c>
      <c r="O23">
        <v>0</v>
      </c>
      <c r="P23" t="s">
        <v>431</v>
      </c>
      <c r="Q23" t="s">
        <v>409</v>
      </c>
      <c r="R23" t="s">
        <v>410</v>
      </c>
      <c r="S23" s="1">
        <v>45903</v>
      </c>
      <c r="U23" t="s">
        <v>420</v>
      </c>
      <c r="V23" t="s">
        <v>659</v>
      </c>
      <c r="W23" t="s">
        <v>659</v>
      </c>
      <c r="X23" t="s">
        <v>699</v>
      </c>
      <c r="Y23" t="b">
        <v>1</v>
      </c>
    </row>
    <row r="24" spans="1:25" x14ac:dyDescent="0.3">
      <c r="A24" t="s">
        <v>516</v>
      </c>
      <c r="B24" s="1">
        <v>45976</v>
      </c>
      <c r="C24">
        <v>133</v>
      </c>
      <c r="D24" t="s">
        <v>236</v>
      </c>
      <c r="E24" t="s">
        <v>237</v>
      </c>
      <c r="F24" t="s">
        <v>135</v>
      </c>
      <c r="G24" t="s">
        <v>136</v>
      </c>
      <c r="H24" t="s">
        <v>28</v>
      </c>
      <c r="I24" t="s">
        <v>524</v>
      </c>
      <c r="J24" t="s">
        <v>112</v>
      </c>
      <c r="K24" t="s">
        <v>27</v>
      </c>
      <c r="L24">
        <v>1</v>
      </c>
      <c r="M24">
        <v>135.04</v>
      </c>
      <c r="N24">
        <v>0</v>
      </c>
      <c r="O24">
        <v>17.989999999999998</v>
      </c>
      <c r="P24" t="s">
        <v>408</v>
      </c>
      <c r="Q24" t="s">
        <v>409</v>
      </c>
      <c r="R24" t="s">
        <v>433</v>
      </c>
      <c r="S24" s="1">
        <v>45975</v>
      </c>
      <c r="T24">
        <v>135.04</v>
      </c>
      <c r="U24" t="s">
        <v>417</v>
      </c>
      <c r="V24" t="s">
        <v>697</v>
      </c>
      <c r="W24" t="s">
        <v>659</v>
      </c>
      <c r="X24" t="s">
        <v>659</v>
      </c>
      <c r="Y24" t="b">
        <v>1</v>
      </c>
    </row>
    <row r="25" spans="1:25" x14ac:dyDescent="0.3">
      <c r="A25" t="s">
        <v>526</v>
      </c>
      <c r="B25" s="1">
        <v>45774</v>
      </c>
      <c r="C25">
        <v>382</v>
      </c>
      <c r="D25" t="s">
        <v>336</v>
      </c>
      <c r="E25" t="s">
        <v>337</v>
      </c>
      <c r="F25" t="s">
        <v>156</v>
      </c>
      <c r="G25" t="s">
        <v>149</v>
      </c>
      <c r="H25" t="s">
        <v>28</v>
      </c>
      <c r="I25" t="s">
        <v>726</v>
      </c>
      <c r="J25" t="s">
        <v>101</v>
      </c>
      <c r="K25" t="s">
        <v>36</v>
      </c>
      <c r="L25">
        <v>-1</v>
      </c>
      <c r="M25">
        <v>1155.83</v>
      </c>
      <c r="N25">
        <v>0.2</v>
      </c>
      <c r="O25">
        <v>0</v>
      </c>
      <c r="P25" t="s">
        <v>437</v>
      </c>
      <c r="Q25" t="s">
        <v>409</v>
      </c>
      <c r="R25" t="s">
        <v>438</v>
      </c>
      <c r="S25" s="1">
        <v>45778</v>
      </c>
      <c r="U25" t="s">
        <v>420</v>
      </c>
      <c r="V25" t="s">
        <v>659</v>
      </c>
      <c r="W25" t="s">
        <v>659</v>
      </c>
      <c r="X25" t="s">
        <v>699</v>
      </c>
      <c r="Y25" t="b">
        <v>1</v>
      </c>
    </row>
    <row r="26" spans="1:25" x14ac:dyDescent="0.3">
      <c r="A26" t="s">
        <v>530</v>
      </c>
      <c r="B26" s="1">
        <v>46176</v>
      </c>
      <c r="C26">
        <v>235</v>
      </c>
      <c r="D26" t="s">
        <v>229</v>
      </c>
      <c r="E26" t="s">
        <v>277</v>
      </c>
      <c r="F26" t="s">
        <v>200</v>
      </c>
      <c r="G26" t="s">
        <v>201</v>
      </c>
      <c r="H26" t="s">
        <v>28</v>
      </c>
      <c r="I26" t="s">
        <v>712</v>
      </c>
      <c r="J26" t="s">
        <v>99</v>
      </c>
      <c r="K26" t="s">
        <v>32</v>
      </c>
      <c r="L26">
        <v>1</v>
      </c>
      <c r="M26">
        <v>1011.25</v>
      </c>
      <c r="N26">
        <v>0.1</v>
      </c>
      <c r="O26">
        <v>0</v>
      </c>
      <c r="P26" t="s">
        <v>412</v>
      </c>
      <c r="Q26" t="s">
        <v>409</v>
      </c>
      <c r="R26" t="s">
        <v>433</v>
      </c>
      <c r="S26" s="1">
        <v>45927</v>
      </c>
      <c r="T26">
        <v>910.125</v>
      </c>
      <c r="U26" t="s">
        <v>434</v>
      </c>
      <c r="V26" t="s">
        <v>697</v>
      </c>
      <c r="W26" t="s">
        <v>659</v>
      </c>
      <c r="X26" t="s">
        <v>659</v>
      </c>
      <c r="Y26" t="b">
        <v>1</v>
      </c>
    </row>
    <row r="27" spans="1:25" x14ac:dyDescent="0.3">
      <c r="A27" t="s">
        <v>531</v>
      </c>
      <c r="B27" s="1">
        <v>45819</v>
      </c>
      <c r="C27">
        <v>235</v>
      </c>
      <c r="D27" t="s">
        <v>229</v>
      </c>
      <c r="E27" t="s">
        <v>277</v>
      </c>
      <c r="F27" t="s">
        <v>200</v>
      </c>
      <c r="G27" t="s">
        <v>201</v>
      </c>
      <c r="H27" t="s">
        <v>28</v>
      </c>
      <c r="I27" t="s">
        <v>551</v>
      </c>
      <c r="J27" t="s">
        <v>113</v>
      </c>
      <c r="K27" t="s">
        <v>38</v>
      </c>
      <c r="L27">
        <v>3</v>
      </c>
      <c r="M27">
        <v>303.14</v>
      </c>
      <c r="N27">
        <v>0.1</v>
      </c>
      <c r="O27">
        <v>0</v>
      </c>
      <c r="P27" t="s">
        <v>422</v>
      </c>
      <c r="Q27" t="s">
        <v>409</v>
      </c>
      <c r="R27" t="s">
        <v>415</v>
      </c>
      <c r="S27" s="1">
        <v>45814</v>
      </c>
      <c r="T27">
        <v>818.47799999999995</v>
      </c>
      <c r="U27" t="s">
        <v>411</v>
      </c>
      <c r="V27" t="s">
        <v>697</v>
      </c>
      <c r="W27" t="s">
        <v>659</v>
      </c>
      <c r="X27" t="s">
        <v>659</v>
      </c>
      <c r="Y27" t="b">
        <v>1</v>
      </c>
    </row>
    <row r="28" spans="1:25" x14ac:dyDescent="0.3">
      <c r="A28" t="s">
        <v>533</v>
      </c>
      <c r="B28" s="1">
        <v>46005</v>
      </c>
      <c r="C28">
        <v>404</v>
      </c>
      <c r="D28" t="s">
        <v>342</v>
      </c>
      <c r="E28" t="s">
        <v>343</v>
      </c>
      <c r="F28" t="s">
        <v>189</v>
      </c>
      <c r="G28" t="s">
        <v>221</v>
      </c>
      <c r="H28" t="s">
        <v>30</v>
      </c>
      <c r="I28" t="s">
        <v>731</v>
      </c>
      <c r="J28" t="s">
        <v>73</v>
      </c>
      <c r="K28" t="s">
        <v>38</v>
      </c>
      <c r="L28">
        <v>2</v>
      </c>
      <c r="N28">
        <v>0</v>
      </c>
      <c r="O28">
        <v>0</v>
      </c>
      <c r="P28" t="s">
        <v>414</v>
      </c>
      <c r="Q28" t="s">
        <v>435</v>
      </c>
      <c r="R28" t="s">
        <v>410</v>
      </c>
      <c r="S28" s="1">
        <v>46008</v>
      </c>
      <c r="U28" t="s">
        <v>434</v>
      </c>
      <c r="V28" t="s">
        <v>659</v>
      </c>
      <c r="W28" t="s">
        <v>700</v>
      </c>
      <c r="X28" t="s">
        <v>659</v>
      </c>
      <c r="Y28" t="b">
        <v>1</v>
      </c>
    </row>
    <row r="29" spans="1:25" x14ac:dyDescent="0.3">
      <c r="A29" t="s">
        <v>534</v>
      </c>
      <c r="B29" s="1">
        <v>45762</v>
      </c>
      <c r="C29">
        <v>350</v>
      </c>
      <c r="D29" t="s">
        <v>317</v>
      </c>
      <c r="E29" t="s">
        <v>510</v>
      </c>
      <c r="F29" t="s">
        <v>148</v>
      </c>
      <c r="G29" t="s">
        <v>164</v>
      </c>
      <c r="H29" t="s">
        <v>30</v>
      </c>
      <c r="I29" t="s">
        <v>551</v>
      </c>
      <c r="J29" t="s">
        <v>113</v>
      </c>
      <c r="K29" t="s">
        <v>38</v>
      </c>
      <c r="L29">
        <v>-10</v>
      </c>
      <c r="M29">
        <v>302.02999999999997</v>
      </c>
      <c r="N29">
        <v>0</v>
      </c>
      <c r="O29">
        <v>0</v>
      </c>
      <c r="P29" t="s">
        <v>414</v>
      </c>
      <c r="Q29" t="s">
        <v>409</v>
      </c>
      <c r="R29" t="s">
        <v>438</v>
      </c>
      <c r="S29" s="1">
        <v>45765</v>
      </c>
      <c r="U29" t="s">
        <v>417</v>
      </c>
      <c r="V29" t="s">
        <v>659</v>
      </c>
      <c r="W29" t="s">
        <v>659</v>
      </c>
      <c r="X29" t="s">
        <v>699</v>
      </c>
      <c r="Y29" t="b">
        <v>1</v>
      </c>
    </row>
    <row r="30" spans="1:25" x14ac:dyDescent="0.3">
      <c r="A30" t="s">
        <v>536</v>
      </c>
      <c r="B30" s="1">
        <v>45873</v>
      </c>
      <c r="C30">
        <v>290</v>
      </c>
      <c r="D30" t="s">
        <v>537</v>
      </c>
      <c r="E30" t="s">
        <v>299</v>
      </c>
      <c r="F30" t="s">
        <v>156</v>
      </c>
      <c r="G30" t="s">
        <v>149</v>
      </c>
      <c r="H30" t="s">
        <v>30</v>
      </c>
      <c r="I30" t="s">
        <v>580</v>
      </c>
      <c r="J30" t="s">
        <v>76</v>
      </c>
      <c r="K30" t="s">
        <v>27</v>
      </c>
      <c r="L30">
        <v>-4</v>
      </c>
      <c r="M30">
        <v>615.09</v>
      </c>
      <c r="N30">
        <v>0</v>
      </c>
      <c r="O30">
        <v>0</v>
      </c>
      <c r="P30" t="s">
        <v>412</v>
      </c>
      <c r="Q30" t="s">
        <v>409</v>
      </c>
      <c r="R30" t="s">
        <v>419</v>
      </c>
      <c r="S30" s="1">
        <v>45877</v>
      </c>
      <c r="U30" t="s">
        <v>416</v>
      </c>
      <c r="V30" t="s">
        <v>659</v>
      </c>
      <c r="W30" t="s">
        <v>659</v>
      </c>
      <c r="X30" t="s">
        <v>699</v>
      </c>
      <c r="Y30" t="b">
        <v>1</v>
      </c>
    </row>
    <row r="31" spans="1:25" x14ac:dyDescent="0.3">
      <c r="A31" t="s">
        <v>538</v>
      </c>
      <c r="B31" s="1">
        <v>45886</v>
      </c>
      <c r="C31">
        <v>28</v>
      </c>
      <c r="D31" t="s">
        <v>181</v>
      </c>
      <c r="E31" t="s">
        <v>182</v>
      </c>
      <c r="F31" t="s">
        <v>167</v>
      </c>
      <c r="G31" t="s">
        <v>164</v>
      </c>
      <c r="H31" t="s">
        <v>28</v>
      </c>
      <c r="I31" t="s">
        <v>121</v>
      </c>
      <c r="J31" t="s">
        <v>117</v>
      </c>
      <c r="K31" t="s">
        <v>33</v>
      </c>
      <c r="M31">
        <v>596</v>
      </c>
      <c r="N31">
        <v>0.15</v>
      </c>
      <c r="O31">
        <v>0</v>
      </c>
      <c r="P31" t="s">
        <v>408</v>
      </c>
      <c r="Q31" t="s">
        <v>409</v>
      </c>
      <c r="R31" t="s">
        <v>443</v>
      </c>
      <c r="S31" s="1">
        <v>45891</v>
      </c>
      <c r="U31" t="s">
        <v>434</v>
      </c>
      <c r="V31" t="s">
        <v>659</v>
      </c>
      <c r="W31" t="s">
        <v>659</v>
      </c>
      <c r="X31" t="s">
        <v>701</v>
      </c>
      <c r="Y31" t="b">
        <v>1</v>
      </c>
    </row>
    <row r="32" spans="1:25" x14ac:dyDescent="0.3">
      <c r="A32" t="s">
        <v>539</v>
      </c>
      <c r="B32" s="1">
        <v>45768</v>
      </c>
      <c r="C32">
        <v>17</v>
      </c>
      <c r="D32" t="s">
        <v>168</v>
      </c>
      <c r="E32" t="s">
        <v>169</v>
      </c>
      <c r="F32" t="s">
        <v>148</v>
      </c>
      <c r="G32" t="s">
        <v>164</v>
      </c>
      <c r="H32" t="s">
        <v>31</v>
      </c>
      <c r="I32" t="s">
        <v>546</v>
      </c>
      <c r="J32" t="s">
        <v>94</v>
      </c>
      <c r="K32" t="s">
        <v>32</v>
      </c>
      <c r="L32">
        <v>-1</v>
      </c>
      <c r="M32">
        <v>830.98</v>
      </c>
      <c r="N32">
        <v>0.1</v>
      </c>
      <c r="O32">
        <v>0</v>
      </c>
      <c r="P32" t="s">
        <v>437</v>
      </c>
      <c r="Q32" t="s">
        <v>409</v>
      </c>
      <c r="R32" t="s">
        <v>443</v>
      </c>
      <c r="S32" s="1">
        <v>45769</v>
      </c>
      <c r="V32" t="s">
        <v>659</v>
      </c>
      <c r="W32" t="s">
        <v>659</v>
      </c>
      <c r="X32" t="s">
        <v>699</v>
      </c>
      <c r="Y32" t="b">
        <v>1</v>
      </c>
    </row>
    <row r="33" spans="1:25" x14ac:dyDescent="0.3">
      <c r="A33" t="s">
        <v>453</v>
      </c>
      <c r="B33" s="1">
        <v>45860</v>
      </c>
      <c r="C33">
        <v>274</v>
      </c>
      <c r="D33" t="s">
        <v>288</v>
      </c>
      <c r="E33" t="s">
        <v>289</v>
      </c>
      <c r="F33" t="s">
        <v>191</v>
      </c>
      <c r="G33" t="s">
        <v>192</v>
      </c>
      <c r="H33" t="s">
        <v>46</v>
      </c>
      <c r="I33" t="s">
        <v>527</v>
      </c>
      <c r="J33" t="s">
        <v>91</v>
      </c>
      <c r="K33" t="s">
        <v>27</v>
      </c>
      <c r="L33">
        <v>1</v>
      </c>
      <c r="M33">
        <v>577.98</v>
      </c>
      <c r="N33">
        <v>0</v>
      </c>
      <c r="O33">
        <v>0</v>
      </c>
      <c r="P33" t="s">
        <v>437</v>
      </c>
      <c r="Q33" t="s">
        <v>435</v>
      </c>
      <c r="R33" t="s">
        <v>419</v>
      </c>
      <c r="S33" s="1">
        <v>45856</v>
      </c>
      <c r="T33">
        <v>577.98</v>
      </c>
      <c r="U33" t="s">
        <v>434</v>
      </c>
      <c r="V33" t="s">
        <v>697</v>
      </c>
      <c r="W33" t="s">
        <v>659</v>
      </c>
      <c r="X33" t="s">
        <v>659</v>
      </c>
      <c r="Y33" t="b">
        <v>1</v>
      </c>
    </row>
    <row r="34" spans="1:25" x14ac:dyDescent="0.3">
      <c r="A34" t="s">
        <v>541</v>
      </c>
      <c r="B34" s="1">
        <v>46037</v>
      </c>
      <c r="C34">
        <v>294</v>
      </c>
      <c r="D34" t="s">
        <v>300</v>
      </c>
      <c r="E34" t="s">
        <v>476</v>
      </c>
      <c r="F34" t="s">
        <v>184</v>
      </c>
      <c r="G34" t="s">
        <v>185</v>
      </c>
      <c r="H34" t="s">
        <v>46</v>
      </c>
      <c r="I34" t="s">
        <v>720</v>
      </c>
      <c r="J34" t="s">
        <v>72</v>
      </c>
      <c r="K34" t="s">
        <v>27</v>
      </c>
      <c r="L34">
        <v>2</v>
      </c>
      <c r="M34">
        <v>48.86</v>
      </c>
      <c r="N34">
        <v>0</v>
      </c>
      <c r="O34">
        <v>12.99</v>
      </c>
      <c r="P34" t="s">
        <v>437</v>
      </c>
      <c r="Q34" t="s">
        <v>409</v>
      </c>
      <c r="R34" t="s">
        <v>421</v>
      </c>
      <c r="S34" s="1">
        <v>46018</v>
      </c>
      <c r="T34">
        <v>97.72</v>
      </c>
      <c r="U34" t="s">
        <v>416</v>
      </c>
      <c r="V34" t="s">
        <v>697</v>
      </c>
      <c r="W34" t="s">
        <v>659</v>
      </c>
      <c r="X34" t="s">
        <v>659</v>
      </c>
      <c r="Y34" t="b">
        <v>1</v>
      </c>
    </row>
    <row r="35" spans="1:25" x14ac:dyDescent="0.3">
      <c r="A35" t="s">
        <v>542</v>
      </c>
      <c r="B35" s="1">
        <v>45842</v>
      </c>
      <c r="C35">
        <v>332</v>
      </c>
      <c r="D35" t="s">
        <v>309</v>
      </c>
      <c r="E35" t="s">
        <v>310</v>
      </c>
      <c r="F35" t="s">
        <v>200</v>
      </c>
      <c r="G35" t="s">
        <v>201</v>
      </c>
      <c r="H35" t="s">
        <v>31</v>
      </c>
      <c r="I35" t="s">
        <v>553</v>
      </c>
      <c r="J35" t="s">
        <v>88</v>
      </c>
      <c r="K35" t="s">
        <v>27</v>
      </c>
      <c r="L35">
        <v>0</v>
      </c>
      <c r="M35">
        <v>334.81</v>
      </c>
      <c r="N35">
        <v>0</v>
      </c>
      <c r="O35">
        <v>0</v>
      </c>
      <c r="P35" t="s">
        <v>422</v>
      </c>
      <c r="Q35" t="s">
        <v>409</v>
      </c>
      <c r="R35" t="s">
        <v>410</v>
      </c>
      <c r="S35" s="1">
        <v>45842</v>
      </c>
      <c r="U35" t="s">
        <v>434</v>
      </c>
      <c r="V35" t="s">
        <v>659</v>
      </c>
      <c r="W35" t="s">
        <v>659</v>
      </c>
      <c r="X35" t="s">
        <v>699</v>
      </c>
      <c r="Y35" t="b">
        <v>1</v>
      </c>
    </row>
    <row r="36" spans="1:25" x14ac:dyDescent="0.3">
      <c r="A36" t="s">
        <v>499</v>
      </c>
      <c r="B36" s="1">
        <v>45790</v>
      </c>
      <c r="C36">
        <v>379</v>
      </c>
      <c r="D36" t="s">
        <v>331</v>
      </c>
      <c r="E36" t="s">
        <v>332</v>
      </c>
      <c r="F36" t="s">
        <v>204</v>
      </c>
      <c r="G36" t="s">
        <v>197</v>
      </c>
      <c r="H36" t="s">
        <v>28</v>
      </c>
      <c r="I36" t="s">
        <v>457</v>
      </c>
      <c r="J36" t="s">
        <v>84</v>
      </c>
      <c r="K36" t="s">
        <v>27</v>
      </c>
      <c r="L36">
        <v>2</v>
      </c>
      <c r="M36">
        <v>695.66</v>
      </c>
      <c r="N36">
        <v>0</v>
      </c>
      <c r="O36">
        <v>0</v>
      </c>
      <c r="P36" t="s">
        <v>431</v>
      </c>
      <c r="Q36" t="s">
        <v>409</v>
      </c>
      <c r="R36" t="s">
        <v>443</v>
      </c>
      <c r="S36" s="1">
        <v>45787</v>
      </c>
      <c r="T36">
        <v>1391.32</v>
      </c>
      <c r="U36" t="s">
        <v>420</v>
      </c>
      <c r="V36" t="s">
        <v>697</v>
      </c>
      <c r="W36" t="s">
        <v>659</v>
      </c>
      <c r="X36" t="s">
        <v>659</v>
      </c>
      <c r="Y36" t="b">
        <v>1</v>
      </c>
    </row>
    <row r="37" spans="1:25" x14ac:dyDescent="0.3">
      <c r="A37" t="s">
        <v>540</v>
      </c>
      <c r="B37" s="1">
        <v>45675</v>
      </c>
      <c r="C37">
        <v>111</v>
      </c>
      <c r="D37" t="s">
        <v>224</v>
      </c>
      <c r="E37" t="s">
        <v>225</v>
      </c>
      <c r="F37" t="s">
        <v>208</v>
      </c>
      <c r="G37" t="s">
        <v>209</v>
      </c>
      <c r="H37" t="s">
        <v>31</v>
      </c>
      <c r="I37" t="s">
        <v>720</v>
      </c>
      <c r="J37" t="s">
        <v>72</v>
      </c>
      <c r="K37" t="s">
        <v>27</v>
      </c>
      <c r="M37">
        <v>47.41</v>
      </c>
      <c r="N37">
        <v>0</v>
      </c>
      <c r="O37">
        <v>0</v>
      </c>
      <c r="P37" t="s">
        <v>408</v>
      </c>
      <c r="Q37" t="s">
        <v>409</v>
      </c>
      <c r="R37" t="s">
        <v>436</v>
      </c>
      <c r="S37" s="1">
        <v>45676</v>
      </c>
      <c r="U37" t="s">
        <v>411</v>
      </c>
      <c r="V37" t="s">
        <v>659</v>
      </c>
      <c r="W37" t="s">
        <v>659</v>
      </c>
      <c r="X37" t="s">
        <v>701</v>
      </c>
      <c r="Y37" t="b">
        <v>1</v>
      </c>
    </row>
    <row r="38" spans="1:25" x14ac:dyDescent="0.3">
      <c r="A38" t="s">
        <v>485</v>
      </c>
      <c r="B38" s="1">
        <v>46021</v>
      </c>
      <c r="C38">
        <v>287</v>
      </c>
      <c r="D38" t="s">
        <v>239</v>
      </c>
      <c r="E38" t="s">
        <v>297</v>
      </c>
      <c r="F38" t="s">
        <v>157</v>
      </c>
      <c r="G38" t="s">
        <v>158</v>
      </c>
      <c r="H38" t="s">
        <v>28</v>
      </c>
      <c r="I38" t="s">
        <v>524</v>
      </c>
      <c r="J38" t="s">
        <v>112</v>
      </c>
      <c r="K38" t="s">
        <v>27</v>
      </c>
      <c r="L38">
        <v>2</v>
      </c>
      <c r="N38">
        <v>0</v>
      </c>
      <c r="O38">
        <v>0</v>
      </c>
      <c r="P38" t="s">
        <v>408</v>
      </c>
      <c r="Q38" t="s">
        <v>409</v>
      </c>
      <c r="R38" t="s">
        <v>443</v>
      </c>
      <c r="S38" s="1">
        <v>46025</v>
      </c>
      <c r="V38" t="s">
        <v>659</v>
      </c>
      <c r="W38" t="s">
        <v>700</v>
      </c>
      <c r="X38" t="s">
        <v>659</v>
      </c>
      <c r="Y38" t="b">
        <v>1</v>
      </c>
    </row>
    <row r="39" spans="1:25" x14ac:dyDescent="0.3">
      <c r="A39" t="s">
        <v>552</v>
      </c>
      <c r="B39" s="1">
        <v>45813</v>
      </c>
      <c r="C39">
        <v>395</v>
      </c>
      <c r="D39" t="s">
        <v>339</v>
      </c>
      <c r="E39" t="s">
        <v>340</v>
      </c>
      <c r="F39" t="s">
        <v>177</v>
      </c>
      <c r="G39" t="s">
        <v>180</v>
      </c>
      <c r="H39" t="s">
        <v>28</v>
      </c>
      <c r="I39" t="s">
        <v>519</v>
      </c>
      <c r="J39" t="s">
        <v>85</v>
      </c>
      <c r="K39" t="s">
        <v>27</v>
      </c>
      <c r="L39">
        <v>10</v>
      </c>
      <c r="N39">
        <v>0</v>
      </c>
      <c r="O39">
        <v>0</v>
      </c>
      <c r="P39" t="s">
        <v>412</v>
      </c>
      <c r="Q39" t="s">
        <v>409</v>
      </c>
      <c r="R39" t="s">
        <v>441</v>
      </c>
      <c r="S39" s="1">
        <v>45816</v>
      </c>
      <c r="U39" t="s">
        <v>411</v>
      </c>
      <c r="V39" t="s">
        <v>659</v>
      </c>
      <c r="W39" t="s">
        <v>700</v>
      </c>
      <c r="X39" t="s">
        <v>659</v>
      </c>
      <c r="Y39" t="b">
        <v>1</v>
      </c>
    </row>
    <row r="40" spans="1:25" x14ac:dyDescent="0.3">
      <c r="A40" t="s">
        <v>554</v>
      </c>
      <c r="B40" s="1">
        <v>45972</v>
      </c>
      <c r="C40">
        <v>93</v>
      </c>
      <c r="D40" t="s">
        <v>213</v>
      </c>
      <c r="E40" t="s">
        <v>522</v>
      </c>
      <c r="F40" t="s">
        <v>191</v>
      </c>
      <c r="G40" t="s">
        <v>192</v>
      </c>
      <c r="H40" t="s">
        <v>28</v>
      </c>
      <c r="I40" t="s">
        <v>550</v>
      </c>
      <c r="J40" t="s">
        <v>77</v>
      </c>
      <c r="K40" t="s">
        <v>33</v>
      </c>
      <c r="L40">
        <v>-1</v>
      </c>
      <c r="M40">
        <v>821.9</v>
      </c>
      <c r="N40">
        <v>0.05</v>
      </c>
      <c r="O40">
        <v>0</v>
      </c>
      <c r="P40" t="s">
        <v>422</v>
      </c>
      <c r="Q40" t="s">
        <v>409</v>
      </c>
      <c r="R40" t="s">
        <v>438</v>
      </c>
      <c r="S40" s="1">
        <v>45972</v>
      </c>
      <c r="U40" t="s">
        <v>434</v>
      </c>
      <c r="V40" t="s">
        <v>659</v>
      </c>
      <c r="W40" t="s">
        <v>659</v>
      </c>
      <c r="X40" t="s">
        <v>699</v>
      </c>
      <c r="Y40" t="b">
        <v>1</v>
      </c>
    </row>
    <row r="41" spans="1:25" x14ac:dyDescent="0.3">
      <c r="A41" t="s">
        <v>557</v>
      </c>
      <c r="B41" s="1">
        <v>45682</v>
      </c>
      <c r="C41">
        <v>260</v>
      </c>
      <c r="D41" t="s">
        <v>279</v>
      </c>
      <c r="E41" t="s">
        <v>521</v>
      </c>
      <c r="F41" t="s">
        <v>163</v>
      </c>
      <c r="G41" t="s">
        <v>164</v>
      </c>
      <c r="H41" t="s">
        <v>28</v>
      </c>
      <c r="I41" t="s">
        <v>706</v>
      </c>
      <c r="J41" t="s">
        <v>87</v>
      </c>
      <c r="K41" t="s">
        <v>33</v>
      </c>
      <c r="M41">
        <v>600.54</v>
      </c>
      <c r="N41">
        <v>0.1</v>
      </c>
      <c r="O41">
        <v>0</v>
      </c>
      <c r="P41" t="s">
        <v>437</v>
      </c>
      <c r="Q41" t="s">
        <v>409</v>
      </c>
      <c r="R41" t="s">
        <v>419</v>
      </c>
      <c r="S41" s="1">
        <v>45683</v>
      </c>
      <c r="U41" t="s">
        <v>411</v>
      </c>
      <c r="V41" t="s">
        <v>659</v>
      </c>
      <c r="W41" t="s">
        <v>659</v>
      </c>
      <c r="X41" t="s">
        <v>701</v>
      </c>
      <c r="Y41" t="b">
        <v>1</v>
      </c>
    </row>
    <row r="42" spans="1:25" x14ac:dyDescent="0.3">
      <c r="A42" t="s">
        <v>482</v>
      </c>
      <c r="B42" s="1">
        <v>46020</v>
      </c>
      <c r="C42">
        <v>263</v>
      </c>
      <c r="D42" t="s">
        <v>281</v>
      </c>
      <c r="E42" t="s">
        <v>282</v>
      </c>
      <c r="F42" t="s">
        <v>145</v>
      </c>
      <c r="G42" t="s">
        <v>146</v>
      </c>
      <c r="H42" t="s">
        <v>31</v>
      </c>
      <c r="I42" t="s">
        <v>501</v>
      </c>
      <c r="J42" t="s">
        <v>100</v>
      </c>
      <c r="K42" t="s">
        <v>27</v>
      </c>
      <c r="M42">
        <v>36.75</v>
      </c>
      <c r="N42">
        <v>0.1</v>
      </c>
      <c r="O42">
        <v>0</v>
      </c>
      <c r="P42" t="s">
        <v>412</v>
      </c>
      <c r="Q42" t="s">
        <v>423</v>
      </c>
      <c r="R42" t="s">
        <v>410</v>
      </c>
      <c r="S42" s="1">
        <v>46022</v>
      </c>
      <c r="V42" t="s">
        <v>659</v>
      </c>
      <c r="W42" t="s">
        <v>659</v>
      </c>
      <c r="X42" t="s">
        <v>701</v>
      </c>
      <c r="Y42" t="b">
        <v>1</v>
      </c>
    </row>
    <row r="43" spans="1:25" x14ac:dyDescent="0.3">
      <c r="A43" t="s">
        <v>502</v>
      </c>
      <c r="B43" s="1">
        <v>45774</v>
      </c>
      <c r="C43">
        <v>101</v>
      </c>
      <c r="D43" t="s">
        <v>219</v>
      </c>
      <c r="E43" t="s">
        <v>220</v>
      </c>
      <c r="F43" t="s">
        <v>145</v>
      </c>
      <c r="G43" t="s">
        <v>146</v>
      </c>
      <c r="H43" t="s">
        <v>31</v>
      </c>
      <c r="I43" t="s">
        <v>494</v>
      </c>
      <c r="J43" t="s">
        <v>86</v>
      </c>
      <c r="K43" t="s">
        <v>27</v>
      </c>
      <c r="L43">
        <v>-1</v>
      </c>
      <c r="M43">
        <v>127.23</v>
      </c>
      <c r="N43">
        <v>0.2</v>
      </c>
      <c r="O43">
        <v>0</v>
      </c>
      <c r="P43" t="s">
        <v>412</v>
      </c>
      <c r="Q43" t="s">
        <v>686</v>
      </c>
      <c r="R43" t="s">
        <v>413</v>
      </c>
      <c r="S43" s="1">
        <v>45775</v>
      </c>
      <c r="U43" t="s">
        <v>434</v>
      </c>
      <c r="V43" t="s">
        <v>659</v>
      </c>
      <c r="W43" t="s">
        <v>659</v>
      </c>
      <c r="X43" t="s">
        <v>699</v>
      </c>
      <c r="Y43" t="b">
        <v>1</v>
      </c>
    </row>
    <row r="44" spans="1:25" x14ac:dyDescent="0.3">
      <c r="A44" t="s">
        <v>558</v>
      </c>
      <c r="B44" s="1">
        <v>45784</v>
      </c>
      <c r="C44">
        <v>395</v>
      </c>
      <c r="D44" t="s">
        <v>339</v>
      </c>
      <c r="E44" t="s">
        <v>340</v>
      </c>
      <c r="F44" t="s">
        <v>177</v>
      </c>
      <c r="G44" t="s">
        <v>180</v>
      </c>
      <c r="H44" t="s">
        <v>30</v>
      </c>
      <c r="I44" t="s">
        <v>492</v>
      </c>
      <c r="J44" t="s">
        <v>68</v>
      </c>
      <c r="K44" t="s">
        <v>32</v>
      </c>
      <c r="M44">
        <v>144.16</v>
      </c>
      <c r="N44">
        <v>0</v>
      </c>
      <c r="O44">
        <v>12.99</v>
      </c>
      <c r="P44" t="s">
        <v>412</v>
      </c>
      <c r="Q44" t="s">
        <v>409</v>
      </c>
      <c r="R44" t="s">
        <v>433</v>
      </c>
      <c r="S44" s="1">
        <v>45787</v>
      </c>
      <c r="U44" t="s">
        <v>420</v>
      </c>
      <c r="V44" t="s">
        <v>659</v>
      </c>
      <c r="W44" t="s">
        <v>659</v>
      </c>
      <c r="X44" t="s">
        <v>701</v>
      </c>
      <c r="Y44" t="b">
        <v>1</v>
      </c>
    </row>
    <row r="45" spans="1:25" x14ac:dyDescent="0.3">
      <c r="A45" t="s">
        <v>559</v>
      </c>
      <c r="B45" s="1">
        <v>45772</v>
      </c>
      <c r="C45">
        <v>365</v>
      </c>
      <c r="D45" t="s">
        <v>328</v>
      </c>
      <c r="E45" t="s">
        <v>329</v>
      </c>
      <c r="F45" t="s">
        <v>171</v>
      </c>
      <c r="G45" t="s">
        <v>144</v>
      </c>
      <c r="H45" t="s">
        <v>30</v>
      </c>
      <c r="I45" t="s">
        <v>505</v>
      </c>
      <c r="J45" t="s">
        <v>93</v>
      </c>
      <c r="K45" t="s">
        <v>38</v>
      </c>
      <c r="L45">
        <v>-2</v>
      </c>
      <c r="M45">
        <v>117.37</v>
      </c>
      <c r="N45">
        <v>0.05</v>
      </c>
      <c r="O45">
        <v>17.989999999999998</v>
      </c>
      <c r="P45" t="s">
        <v>437</v>
      </c>
      <c r="Q45" t="s">
        <v>409</v>
      </c>
      <c r="R45" t="s">
        <v>443</v>
      </c>
      <c r="S45" s="1">
        <v>45777</v>
      </c>
      <c r="V45" t="s">
        <v>659</v>
      </c>
      <c r="W45" t="s">
        <v>659</v>
      </c>
      <c r="X45" t="s">
        <v>699</v>
      </c>
      <c r="Y45" t="b">
        <v>1</v>
      </c>
    </row>
    <row r="46" spans="1:25" x14ac:dyDescent="0.3">
      <c r="A46" t="s">
        <v>561</v>
      </c>
      <c r="B46" s="1">
        <v>45998</v>
      </c>
      <c r="C46">
        <v>28</v>
      </c>
      <c r="D46" t="s">
        <v>181</v>
      </c>
      <c r="E46" t="s">
        <v>182</v>
      </c>
      <c r="F46" t="s">
        <v>167</v>
      </c>
      <c r="G46" t="s">
        <v>164</v>
      </c>
      <c r="H46" t="s">
        <v>30</v>
      </c>
      <c r="I46" t="s">
        <v>556</v>
      </c>
      <c r="J46" t="s">
        <v>57</v>
      </c>
      <c r="K46" t="s">
        <v>38</v>
      </c>
      <c r="L46">
        <v>-1</v>
      </c>
      <c r="M46">
        <v>417.36</v>
      </c>
      <c r="N46">
        <v>0</v>
      </c>
      <c r="O46">
        <v>0</v>
      </c>
      <c r="P46" t="s">
        <v>408</v>
      </c>
      <c r="Q46" t="s">
        <v>409</v>
      </c>
      <c r="R46" t="s">
        <v>438</v>
      </c>
      <c r="S46" s="1">
        <v>45999</v>
      </c>
      <c r="U46" t="s">
        <v>434</v>
      </c>
      <c r="V46" t="s">
        <v>659</v>
      </c>
      <c r="W46" t="s">
        <v>659</v>
      </c>
      <c r="X46" t="s">
        <v>699</v>
      </c>
      <c r="Y46" t="b">
        <v>1</v>
      </c>
    </row>
    <row r="47" spans="1:25" x14ac:dyDescent="0.3">
      <c r="A47" t="s">
        <v>563</v>
      </c>
      <c r="B47" s="1">
        <v>45698</v>
      </c>
      <c r="C47">
        <v>274</v>
      </c>
      <c r="D47" t="s">
        <v>288</v>
      </c>
      <c r="E47" t="s">
        <v>289</v>
      </c>
      <c r="F47" t="s">
        <v>191</v>
      </c>
      <c r="G47" t="s">
        <v>192</v>
      </c>
      <c r="H47" t="s">
        <v>28</v>
      </c>
      <c r="I47" t="s">
        <v>556</v>
      </c>
      <c r="J47" t="s">
        <v>57</v>
      </c>
      <c r="K47" t="s">
        <v>38</v>
      </c>
      <c r="M47">
        <v>466.74</v>
      </c>
      <c r="N47">
        <v>0</v>
      </c>
      <c r="O47">
        <v>0</v>
      </c>
      <c r="P47" t="s">
        <v>437</v>
      </c>
      <c r="Q47" t="s">
        <v>409</v>
      </c>
      <c r="R47" t="s">
        <v>433</v>
      </c>
      <c r="S47" s="1">
        <v>45702</v>
      </c>
      <c r="V47" t="s">
        <v>659</v>
      </c>
      <c r="W47" t="s">
        <v>659</v>
      </c>
      <c r="X47" t="s">
        <v>701</v>
      </c>
      <c r="Y47" t="b">
        <v>1</v>
      </c>
    </row>
    <row r="48" spans="1:25" x14ac:dyDescent="0.3">
      <c r="A48" t="s">
        <v>564</v>
      </c>
      <c r="B48" s="1">
        <v>45838</v>
      </c>
      <c r="C48">
        <v>417</v>
      </c>
      <c r="D48" t="s">
        <v>318</v>
      </c>
      <c r="E48" t="s">
        <v>347</v>
      </c>
      <c r="F48" t="s">
        <v>171</v>
      </c>
      <c r="G48" t="s">
        <v>144</v>
      </c>
      <c r="H48" t="s">
        <v>28</v>
      </c>
      <c r="I48" t="s">
        <v>396</v>
      </c>
      <c r="J48" t="s">
        <v>71</v>
      </c>
      <c r="K48" t="s">
        <v>38</v>
      </c>
      <c r="L48">
        <v>5</v>
      </c>
      <c r="M48">
        <v>753.43</v>
      </c>
      <c r="N48">
        <v>0</v>
      </c>
      <c r="O48">
        <v>0</v>
      </c>
      <c r="P48" t="s">
        <v>422</v>
      </c>
      <c r="Q48" t="s">
        <v>409</v>
      </c>
      <c r="R48" t="s">
        <v>438</v>
      </c>
      <c r="S48" s="1">
        <v>45834</v>
      </c>
      <c r="T48">
        <v>3767.15</v>
      </c>
      <c r="V48" t="s">
        <v>697</v>
      </c>
      <c r="W48" t="s">
        <v>659</v>
      </c>
      <c r="X48" t="s">
        <v>659</v>
      </c>
      <c r="Y48" t="b">
        <v>1</v>
      </c>
    </row>
    <row r="49" spans="1:25" x14ac:dyDescent="0.3">
      <c r="A49" t="s">
        <v>565</v>
      </c>
      <c r="B49" s="1">
        <v>45873</v>
      </c>
      <c r="C49">
        <v>170</v>
      </c>
      <c r="D49" t="s">
        <v>247</v>
      </c>
      <c r="E49" t="s">
        <v>248</v>
      </c>
      <c r="F49" t="s">
        <v>145</v>
      </c>
      <c r="G49" t="s">
        <v>146</v>
      </c>
      <c r="H49" t="s">
        <v>46</v>
      </c>
      <c r="I49" t="s">
        <v>122</v>
      </c>
      <c r="J49" t="s">
        <v>75</v>
      </c>
      <c r="K49" t="s">
        <v>33</v>
      </c>
      <c r="L49">
        <v>10</v>
      </c>
      <c r="N49">
        <v>0.1</v>
      </c>
      <c r="O49">
        <v>0</v>
      </c>
      <c r="P49" t="s">
        <v>431</v>
      </c>
      <c r="Q49" t="s">
        <v>435</v>
      </c>
      <c r="R49" t="s">
        <v>436</v>
      </c>
      <c r="S49" s="1">
        <v>45874</v>
      </c>
      <c r="U49" t="s">
        <v>411</v>
      </c>
      <c r="V49" t="s">
        <v>659</v>
      </c>
      <c r="W49" t="s">
        <v>700</v>
      </c>
      <c r="X49" t="s">
        <v>659</v>
      </c>
      <c r="Y49" t="b">
        <v>1</v>
      </c>
    </row>
    <row r="50" spans="1:25" x14ac:dyDescent="0.3">
      <c r="A50" t="s">
        <v>566</v>
      </c>
      <c r="B50" s="1">
        <v>45840</v>
      </c>
      <c r="C50">
        <v>195</v>
      </c>
      <c r="D50" t="s">
        <v>261</v>
      </c>
      <c r="E50" t="s">
        <v>555</v>
      </c>
      <c r="F50" t="s">
        <v>204</v>
      </c>
      <c r="G50" t="s">
        <v>197</v>
      </c>
      <c r="H50" t="s">
        <v>30</v>
      </c>
      <c r="I50" t="s">
        <v>525</v>
      </c>
      <c r="J50" t="s">
        <v>114</v>
      </c>
      <c r="K50" t="s">
        <v>38</v>
      </c>
      <c r="L50">
        <v>-6</v>
      </c>
      <c r="M50">
        <v>1048.97</v>
      </c>
      <c r="N50">
        <v>0.1</v>
      </c>
      <c r="O50">
        <v>0</v>
      </c>
      <c r="P50" t="s">
        <v>431</v>
      </c>
      <c r="Q50" t="s">
        <v>440</v>
      </c>
      <c r="R50" t="s">
        <v>441</v>
      </c>
      <c r="S50" s="1"/>
      <c r="U50" t="s">
        <v>416</v>
      </c>
      <c r="V50" t="s">
        <v>698</v>
      </c>
      <c r="W50" t="s">
        <v>659</v>
      </c>
      <c r="X50" t="s">
        <v>699</v>
      </c>
      <c r="Y50" t="b">
        <v>1</v>
      </c>
    </row>
    <row r="51" spans="1:25" x14ac:dyDescent="0.3">
      <c r="A51" t="s">
        <v>569</v>
      </c>
      <c r="B51" s="1">
        <v>46061</v>
      </c>
      <c r="C51">
        <v>317</v>
      </c>
      <c r="D51" t="s">
        <v>304</v>
      </c>
      <c r="E51" t="s">
        <v>305</v>
      </c>
      <c r="F51" t="s">
        <v>218</v>
      </c>
      <c r="G51" t="s">
        <v>136</v>
      </c>
      <c r="H51" t="s">
        <v>28</v>
      </c>
      <c r="I51" t="s">
        <v>710</v>
      </c>
      <c r="J51" t="s">
        <v>96</v>
      </c>
      <c r="K51" t="s">
        <v>32</v>
      </c>
      <c r="L51">
        <v>2</v>
      </c>
      <c r="M51">
        <v>464.37</v>
      </c>
      <c r="N51">
        <v>0.1</v>
      </c>
      <c r="O51">
        <v>0</v>
      </c>
      <c r="P51" t="s">
        <v>422</v>
      </c>
      <c r="Q51" t="s">
        <v>409</v>
      </c>
      <c r="R51" t="s">
        <v>419</v>
      </c>
      <c r="S51" s="1">
        <v>45748</v>
      </c>
      <c r="T51">
        <v>835.86599999999999</v>
      </c>
      <c r="V51" t="s">
        <v>697</v>
      </c>
      <c r="W51" t="s">
        <v>659</v>
      </c>
      <c r="X51" t="s">
        <v>659</v>
      </c>
      <c r="Y51" t="b">
        <v>1</v>
      </c>
    </row>
    <row r="52" spans="1:25" x14ac:dyDescent="0.3">
      <c r="A52" t="s">
        <v>568</v>
      </c>
      <c r="B52" s="1">
        <v>45772</v>
      </c>
      <c r="C52">
        <v>119</v>
      </c>
      <c r="D52" t="s">
        <v>226</v>
      </c>
      <c r="E52" t="s">
        <v>227</v>
      </c>
      <c r="F52" t="s">
        <v>187</v>
      </c>
      <c r="G52" t="s">
        <v>149</v>
      </c>
      <c r="H52" t="s">
        <v>46</v>
      </c>
      <c r="I52" t="s">
        <v>703</v>
      </c>
      <c r="J52" t="s">
        <v>109</v>
      </c>
      <c r="K52" t="s">
        <v>33</v>
      </c>
      <c r="L52">
        <v>0</v>
      </c>
      <c r="M52">
        <v>592.71</v>
      </c>
      <c r="N52">
        <v>0</v>
      </c>
      <c r="O52">
        <v>0</v>
      </c>
      <c r="P52" t="s">
        <v>431</v>
      </c>
      <c r="Q52" t="s">
        <v>435</v>
      </c>
      <c r="R52" t="s">
        <v>413</v>
      </c>
      <c r="S52" s="1">
        <v>45775</v>
      </c>
      <c r="U52" t="s">
        <v>411</v>
      </c>
      <c r="V52" t="s">
        <v>659</v>
      </c>
      <c r="W52" t="s">
        <v>659</v>
      </c>
      <c r="X52" t="s">
        <v>699</v>
      </c>
      <c r="Y52" t="b">
        <v>1</v>
      </c>
    </row>
    <row r="53" spans="1:25" x14ac:dyDescent="0.3">
      <c r="A53" t="s">
        <v>498</v>
      </c>
      <c r="B53" s="1">
        <v>45998</v>
      </c>
      <c r="C53">
        <v>266</v>
      </c>
      <c r="D53" t="s">
        <v>284</v>
      </c>
      <c r="E53" t="s">
        <v>285</v>
      </c>
      <c r="F53" t="s">
        <v>191</v>
      </c>
      <c r="G53" t="s">
        <v>192</v>
      </c>
      <c r="H53" t="s">
        <v>28</v>
      </c>
      <c r="I53" t="s">
        <v>720</v>
      </c>
      <c r="J53" t="s">
        <v>72</v>
      </c>
      <c r="K53" t="s">
        <v>27</v>
      </c>
      <c r="M53">
        <v>51.01</v>
      </c>
      <c r="N53">
        <v>0</v>
      </c>
      <c r="O53">
        <v>14.99</v>
      </c>
      <c r="P53" t="s">
        <v>408</v>
      </c>
      <c r="Q53" t="s">
        <v>435</v>
      </c>
      <c r="R53" t="s">
        <v>443</v>
      </c>
      <c r="S53" s="1">
        <v>46002</v>
      </c>
      <c r="U53" t="s">
        <v>434</v>
      </c>
      <c r="V53" t="s">
        <v>659</v>
      </c>
      <c r="W53" t="s">
        <v>659</v>
      </c>
      <c r="X53" t="s">
        <v>701</v>
      </c>
      <c r="Y53" t="b">
        <v>1</v>
      </c>
    </row>
    <row r="54" spans="1:25" x14ac:dyDescent="0.3">
      <c r="A54" t="s">
        <v>572</v>
      </c>
      <c r="B54" s="1">
        <v>45917</v>
      </c>
      <c r="C54">
        <v>122</v>
      </c>
      <c r="D54" t="s">
        <v>449</v>
      </c>
      <c r="E54" t="s">
        <v>228</v>
      </c>
      <c r="F54" t="s">
        <v>200</v>
      </c>
      <c r="G54" t="s">
        <v>201</v>
      </c>
      <c r="H54" t="s">
        <v>28</v>
      </c>
      <c r="I54" t="s">
        <v>122</v>
      </c>
      <c r="J54" t="s">
        <v>75</v>
      </c>
      <c r="K54" t="s">
        <v>33</v>
      </c>
      <c r="L54">
        <v>4</v>
      </c>
      <c r="M54">
        <v>90.56</v>
      </c>
      <c r="N54">
        <v>0.1</v>
      </c>
      <c r="O54">
        <v>0</v>
      </c>
      <c r="P54" t="s">
        <v>422</v>
      </c>
      <c r="Q54" t="s">
        <v>409</v>
      </c>
      <c r="R54" t="s">
        <v>436</v>
      </c>
      <c r="S54" s="1">
        <v>45912</v>
      </c>
      <c r="T54">
        <v>326.01600000000002</v>
      </c>
      <c r="U54" t="s">
        <v>411</v>
      </c>
      <c r="V54" t="s">
        <v>697</v>
      </c>
      <c r="W54" t="s">
        <v>659</v>
      </c>
      <c r="X54" t="s">
        <v>659</v>
      </c>
      <c r="Y54" t="b">
        <v>1</v>
      </c>
    </row>
    <row r="55" spans="1:25" x14ac:dyDescent="0.3">
      <c r="A55" t="s">
        <v>573</v>
      </c>
      <c r="B55" s="1">
        <v>45992</v>
      </c>
      <c r="C55">
        <v>178</v>
      </c>
      <c r="D55" t="s">
        <v>446</v>
      </c>
      <c r="E55" t="s">
        <v>251</v>
      </c>
      <c r="F55" t="s">
        <v>167</v>
      </c>
      <c r="G55" t="s">
        <v>164</v>
      </c>
      <c r="H55" t="s">
        <v>28</v>
      </c>
      <c r="I55" t="s">
        <v>553</v>
      </c>
      <c r="J55" t="s">
        <v>88</v>
      </c>
      <c r="K55" t="s">
        <v>27</v>
      </c>
      <c r="L55">
        <v>-1</v>
      </c>
      <c r="M55">
        <v>321.01</v>
      </c>
      <c r="N55">
        <v>0.05</v>
      </c>
      <c r="O55">
        <v>0</v>
      </c>
      <c r="P55" t="s">
        <v>414</v>
      </c>
      <c r="Q55" t="s">
        <v>409</v>
      </c>
      <c r="R55" t="s">
        <v>419</v>
      </c>
      <c r="S55" s="1">
        <v>45992</v>
      </c>
      <c r="V55" t="s">
        <v>659</v>
      </c>
      <c r="W55" t="s">
        <v>659</v>
      </c>
      <c r="X55" t="s">
        <v>699</v>
      </c>
      <c r="Y55" t="b">
        <v>1</v>
      </c>
    </row>
    <row r="56" spans="1:25" x14ac:dyDescent="0.3">
      <c r="A56" t="s">
        <v>528</v>
      </c>
      <c r="B56" s="1">
        <v>45842</v>
      </c>
      <c r="C56">
        <v>342</v>
      </c>
      <c r="D56" t="s">
        <v>313</v>
      </c>
      <c r="E56" t="s">
        <v>314</v>
      </c>
      <c r="F56" t="s">
        <v>173</v>
      </c>
      <c r="G56" t="s">
        <v>174</v>
      </c>
      <c r="H56" t="s">
        <v>28</v>
      </c>
      <c r="I56" t="s">
        <v>391</v>
      </c>
      <c r="J56" t="s">
        <v>80</v>
      </c>
      <c r="K56" t="s">
        <v>36</v>
      </c>
      <c r="L56">
        <v>0</v>
      </c>
      <c r="M56">
        <v>655.94</v>
      </c>
      <c r="N56">
        <v>0.05</v>
      </c>
      <c r="O56">
        <v>0</v>
      </c>
      <c r="P56" t="s">
        <v>414</v>
      </c>
      <c r="Q56" t="s">
        <v>409</v>
      </c>
      <c r="R56" t="s">
        <v>438</v>
      </c>
      <c r="S56" s="1">
        <v>45844</v>
      </c>
      <c r="U56" t="s">
        <v>411</v>
      </c>
      <c r="V56" t="s">
        <v>659</v>
      </c>
      <c r="W56" t="s">
        <v>659</v>
      </c>
      <c r="X56" t="s">
        <v>699</v>
      </c>
      <c r="Y56" t="b">
        <v>1</v>
      </c>
    </row>
    <row r="57" spans="1:25" x14ac:dyDescent="0.3">
      <c r="A57" t="s">
        <v>574</v>
      </c>
      <c r="B57" s="1">
        <v>45688</v>
      </c>
      <c r="C57">
        <v>261</v>
      </c>
      <c r="D57" t="s">
        <v>487</v>
      </c>
      <c r="E57" t="s">
        <v>280</v>
      </c>
      <c r="F57" t="s">
        <v>141</v>
      </c>
      <c r="G57" t="s">
        <v>158</v>
      </c>
      <c r="H57" t="s">
        <v>30</v>
      </c>
      <c r="I57" t="s">
        <v>104</v>
      </c>
      <c r="J57" t="s">
        <v>82</v>
      </c>
      <c r="K57" t="s">
        <v>32</v>
      </c>
      <c r="M57">
        <v>196.28</v>
      </c>
      <c r="N57">
        <v>0.05</v>
      </c>
      <c r="O57">
        <v>14.99</v>
      </c>
      <c r="P57" t="s">
        <v>412</v>
      </c>
      <c r="Q57" t="s">
        <v>409</v>
      </c>
      <c r="R57" t="s">
        <v>441</v>
      </c>
      <c r="S57" s="1">
        <v>45688</v>
      </c>
      <c r="U57" t="s">
        <v>416</v>
      </c>
      <c r="V57" t="s">
        <v>659</v>
      </c>
      <c r="W57" t="s">
        <v>659</v>
      </c>
      <c r="X57" t="s">
        <v>701</v>
      </c>
      <c r="Y57" t="b">
        <v>1</v>
      </c>
    </row>
    <row r="58" spans="1:25" x14ac:dyDescent="0.3">
      <c r="A58" t="s">
        <v>575</v>
      </c>
      <c r="B58" s="1">
        <v>45835</v>
      </c>
      <c r="C58">
        <v>276</v>
      </c>
      <c r="D58" t="s">
        <v>293</v>
      </c>
      <c r="E58" t="s">
        <v>294</v>
      </c>
      <c r="F58" t="s">
        <v>187</v>
      </c>
      <c r="G58" t="s">
        <v>149</v>
      </c>
      <c r="H58" t="s">
        <v>28</v>
      </c>
      <c r="I58" t="s">
        <v>520</v>
      </c>
      <c r="J58" t="s">
        <v>81</v>
      </c>
      <c r="K58" t="s">
        <v>32</v>
      </c>
      <c r="L58">
        <v>0</v>
      </c>
      <c r="M58">
        <v>865.71</v>
      </c>
      <c r="N58">
        <v>0</v>
      </c>
      <c r="O58">
        <v>0</v>
      </c>
      <c r="P58" t="s">
        <v>422</v>
      </c>
      <c r="Q58" t="s">
        <v>409</v>
      </c>
      <c r="R58" t="s">
        <v>410</v>
      </c>
      <c r="S58" s="1">
        <v>45839</v>
      </c>
      <c r="U58" t="s">
        <v>416</v>
      </c>
      <c r="V58" t="s">
        <v>659</v>
      </c>
      <c r="W58" t="s">
        <v>659</v>
      </c>
      <c r="X58" t="s">
        <v>699</v>
      </c>
      <c r="Y58" t="b">
        <v>1</v>
      </c>
    </row>
    <row r="59" spans="1:25" x14ac:dyDescent="0.3">
      <c r="A59" t="s">
        <v>576</v>
      </c>
      <c r="B59" s="1">
        <v>45942</v>
      </c>
      <c r="C59">
        <v>220</v>
      </c>
      <c r="D59" t="s">
        <v>272</v>
      </c>
      <c r="E59" t="s">
        <v>273</v>
      </c>
      <c r="F59" t="s">
        <v>145</v>
      </c>
      <c r="G59" t="s">
        <v>146</v>
      </c>
      <c r="H59" t="s">
        <v>28</v>
      </c>
      <c r="I59" t="s">
        <v>104</v>
      </c>
      <c r="J59" t="s">
        <v>82</v>
      </c>
      <c r="K59" t="s">
        <v>32</v>
      </c>
      <c r="M59">
        <v>172.44</v>
      </c>
      <c r="N59">
        <v>0.1</v>
      </c>
      <c r="O59">
        <v>0</v>
      </c>
      <c r="P59" t="s">
        <v>412</v>
      </c>
      <c r="Q59" t="s">
        <v>409</v>
      </c>
      <c r="R59" t="s">
        <v>441</v>
      </c>
      <c r="S59" s="1">
        <v>45946</v>
      </c>
      <c r="V59" t="s">
        <v>659</v>
      </c>
      <c r="W59" t="s">
        <v>659</v>
      </c>
      <c r="X59" t="s">
        <v>701</v>
      </c>
      <c r="Y59" t="b">
        <v>1</v>
      </c>
    </row>
    <row r="60" spans="1:25" x14ac:dyDescent="0.3">
      <c r="A60" t="s">
        <v>518</v>
      </c>
      <c r="B60" s="1">
        <v>45746</v>
      </c>
      <c r="C60">
        <v>269</v>
      </c>
      <c r="D60" t="s">
        <v>286</v>
      </c>
      <c r="E60" t="s">
        <v>287</v>
      </c>
      <c r="F60" t="s">
        <v>163</v>
      </c>
      <c r="G60" t="s">
        <v>164</v>
      </c>
      <c r="H60" t="s">
        <v>31</v>
      </c>
      <c r="I60" t="s">
        <v>452</v>
      </c>
      <c r="J60" t="s">
        <v>120</v>
      </c>
      <c r="K60" t="s">
        <v>36</v>
      </c>
      <c r="L60">
        <v>1</v>
      </c>
      <c r="M60">
        <v>351.43</v>
      </c>
      <c r="N60">
        <v>0.25</v>
      </c>
      <c r="O60">
        <v>0</v>
      </c>
      <c r="P60" t="s">
        <v>408</v>
      </c>
      <c r="Q60" t="s">
        <v>409</v>
      </c>
      <c r="R60" t="s">
        <v>410</v>
      </c>
      <c r="S60" s="1">
        <v>45745</v>
      </c>
      <c r="T60">
        <v>263.57249999999999</v>
      </c>
      <c r="U60" t="s">
        <v>434</v>
      </c>
      <c r="V60" t="s">
        <v>697</v>
      </c>
      <c r="W60" t="s">
        <v>659</v>
      </c>
      <c r="X60" t="s">
        <v>659</v>
      </c>
      <c r="Y60" t="b">
        <v>1</v>
      </c>
    </row>
    <row r="61" spans="1:25" x14ac:dyDescent="0.3">
      <c r="A61" t="s">
        <v>578</v>
      </c>
      <c r="B61" s="1">
        <v>45776</v>
      </c>
      <c r="C61">
        <v>339</v>
      </c>
      <c r="D61" t="s">
        <v>311</v>
      </c>
      <c r="E61" t="s">
        <v>312</v>
      </c>
      <c r="F61" t="s">
        <v>187</v>
      </c>
      <c r="G61" t="s">
        <v>149</v>
      </c>
      <c r="H61" t="s">
        <v>28</v>
      </c>
      <c r="I61" t="s">
        <v>710</v>
      </c>
      <c r="J61" t="s">
        <v>96</v>
      </c>
      <c r="K61" t="s">
        <v>32</v>
      </c>
      <c r="M61">
        <v>492.05</v>
      </c>
      <c r="N61">
        <v>0.05</v>
      </c>
      <c r="O61">
        <v>0</v>
      </c>
      <c r="P61" t="s">
        <v>422</v>
      </c>
      <c r="Q61" t="s">
        <v>409</v>
      </c>
      <c r="R61" t="s">
        <v>419</v>
      </c>
      <c r="S61" s="1">
        <v>45778</v>
      </c>
      <c r="U61" t="s">
        <v>434</v>
      </c>
      <c r="V61" t="s">
        <v>659</v>
      </c>
      <c r="W61" t="s">
        <v>659</v>
      </c>
      <c r="X61" t="s">
        <v>701</v>
      </c>
      <c r="Y61" t="b">
        <v>1</v>
      </c>
    </row>
    <row r="62" spans="1:25" x14ac:dyDescent="0.3">
      <c r="A62" t="s">
        <v>523</v>
      </c>
      <c r="B62" s="1">
        <v>46298</v>
      </c>
      <c r="C62">
        <v>139</v>
      </c>
      <c r="D62" t="s">
        <v>462</v>
      </c>
      <c r="E62" t="s">
        <v>238</v>
      </c>
      <c r="F62" t="s">
        <v>167</v>
      </c>
      <c r="G62" t="s">
        <v>164</v>
      </c>
      <c r="H62" t="s">
        <v>30</v>
      </c>
      <c r="I62" t="s">
        <v>551</v>
      </c>
      <c r="J62" t="s">
        <v>113</v>
      </c>
      <c r="K62" t="s">
        <v>38</v>
      </c>
      <c r="L62">
        <v>1</v>
      </c>
      <c r="M62">
        <v>295.48</v>
      </c>
      <c r="N62">
        <v>0</v>
      </c>
      <c r="O62">
        <v>0</v>
      </c>
      <c r="P62" t="s">
        <v>422</v>
      </c>
      <c r="Q62" t="s">
        <v>409</v>
      </c>
      <c r="R62" t="s">
        <v>436</v>
      </c>
      <c r="S62" s="1">
        <v>45996</v>
      </c>
      <c r="T62">
        <v>295.48</v>
      </c>
      <c r="U62" t="s">
        <v>416</v>
      </c>
      <c r="V62" t="s">
        <v>697</v>
      </c>
      <c r="W62" t="s">
        <v>659</v>
      </c>
      <c r="X62" t="s">
        <v>659</v>
      </c>
      <c r="Y62" t="b">
        <v>1</v>
      </c>
    </row>
    <row r="63" spans="1:25" x14ac:dyDescent="0.3">
      <c r="A63" t="s">
        <v>544</v>
      </c>
      <c r="B63" s="1">
        <v>45882</v>
      </c>
      <c r="C63">
        <v>300</v>
      </c>
      <c r="D63" t="s">
        <v>545</v>
      </c>
      <c r="E63" t="s">
        <v>301</v>
      </c>
      <c r="F63" t="s">
        <v>141</v>
      </c>
      <c r="G63" t="s">
        <v>158</v>
      </c>
      <c r="H63" t="s">
        <v>28</v>
      </c>
      <c r="I63" t="s">
        <v>727</v>
      </c>
      <c r="J63" t="s">
        <v>67</v>
      </c>
      <c r="K63" t="s">
        <v>36</v>
      </c>
      <c r="L63">
        <v>-1</v>
      </c>
      <c r="M63">
        <v>1217.52</v>
      </c>
      <c r="N63">
        <v>0</v>
      </c>
      <c r="O63">
        <v>0</v>
      </c>
      <c r="P63" t="s">
        <v>412</v>
      </c>
      <c r="Q63" t="s">
        <v>423</v>
      </c>
      <c r="R63" t="s">
        <v>419</v>
      </c>
      <c r="S63" s="1">
        <v>45885</v>
      </c>
      <c r="V63" t="s">
        <v>659</v>
      </c>
      <c r="W63" t="s">
        <v>659</v>
      </c>
      <c r="X63" t="s">
        <v>699</v>
      </c>
      <c r="Y63" t="b">
        <v>1</v>
      </c>
    </row>
    <row r="64" spans="1:25" x14ac:dyDescent="0.3">
      <c r="A64" t="s">
        <v>582</v>
      </c>
      <c r="B64" s="1">
        <v>45678</v>
      </c>
      <c r="C64">
        <v>289</v>
      </c>
      <c r="D64" t="s">
        <v>262</v>
      </c>
      <c r="E64" t="s">
        <v>298</v>
      </c>
      <c r="F64" t="s">
        <v>153</v>
      </c>
      <c r="G64" t="s">
        <v>154</v>
      </c>
      <c r="H64" t="s">
        <v>46</v>
      </c>
      <c r="I64" t="s">
        <v>723</v>
      </c>
      <c r="J64" t="s">
        <v>92</v>
      </c>
      <c r="K64" t="s">
        <v>36</v>
      </c>
      <c r="M64">
        <v>108.86</v>
      </c>
      <c r="N64">
        <v>0</v>
      </c>
      <c r="O64">
        <v>0</v>
      </c>
      <c r="P64" t="s">
        <v>431</v>
      </c>
      <c r="Q64" t="s">
        <v>409</v>
      </c>
      <c r="R64" t="s">
        <v>436</v>
      </c>
      <c r="S64" s="1">
        <v>45682</v>
      </c>
      <c r="V64" t="s">
        <v>659</v>
      </c>
      <c r="W64" t="s">
        <v>659</v>
      </c>
      <c r="X64" t="s">
        <v>701</v>
      </c>
      <c r="Y64" t="b">
        <v>1</v>
      </c>
    </row>
    <row r="65" spans="1:25" x14ac:dyDescent="0.3">
      <c r="A65" t="s">
        <v>549</v>
      </c>
      <c r="B65" s="1">
        <v>45716</v>
      </c>
      <c r="C65">
        <v>308</v>
      </c>
      <c r="D65" t="s">
        <v>302</v>
      </c>
      <c r="E65" t="s">
        <v>303</v>
      </c>
      <c r="F65" t="s">
        <v>156</v>
      </c>
      <c r="G65" t="s">
        <v>149</v>
      </c>
      <c r="H65" t="s">
        <v>28</v>
      </c>
      <c r="I65" t="s">
        <v>501</v>
      </c>
      <c r="J65" t="s">
        <v>100</v>
      </c>
      <c r="K65" t="s">
        <v>27</v>
      </c>
      <c r="L65">
        <v>-1</v>
      </c>
      <c r="M65">
        <v>38.840000000000003</v>
      </c>
      <c r="N65">
        <v>0.05</v>
      </c>
      <c r="O65">
        <v>17.989999999999998</v>
      </c>
      <c r="P65" t="s">
        <v>412</v>
      </c>
      <c r="Q65" t="s">
        <v>409</v>
      </c>
      <c r="R65" t="s">
        <v>433</v>
      </c>
      <c r="S65" s="1">
        <v>45717</v>
      </c>
      <c r="U65" t="s">
        <v>420</v>
      </c>
      <c r="V65" t="s">
        <v>659</v>
      </c>
      <c r="W65" t="s">
        <v>659</v>
      </c>
      <c r="X65" t="s">
        <v>699</v>
      </c>
      <c r="Y65" t="b">
        <v>1</v>
      </c>
    </row>
    <row r="66" spans="1:25" x14ac:dyDescent="0.3">
      <c r="A66" t="s">
        <v>584</v>
      </c>
      <c r="B66" s="1">
        <v>45854</v>
      </c>
      <c r="C66">
        <v>150</v>
      </c>
      <c r="D66" t="s">
        <v>203</v>
      </c>
      <c r="E66" t="s">
        <v>481</v>
      </c>
      <c r="F66" t="s">
        <v>208</v>
      </c>
      <c r="G66" t="s">
        <v>209</v>
      </c>
      <c r="H66" t="s">
        <v>28</v>
      </c>
      <c r="I66" t="s">
        <v>391</v>
      </c>
      <c r="J66" t="s">
        <v>80</v>
      </c>
      <c r="K66" t="s">
        <v>36</v>
      </c>
      <c r="L66">
        <v>1</v>
      </c>
      <c r="N66">
        <v>0</v>
      </c>
      <c r="O66">
        <v>0</v>
      </c>
      <c r="P66" t="s">
        <v>437</v>
      </c>
      <c r="Q66" t="s">
        <v>409</v>
      </c>
      <c r="R66" t="s">
        <v>419</v>
      </c>
      <c r="S66" s="1">
        <v>45857</v>
      </c>
      <c r="U66" t="s">
        <v>417</v>
      </c>
      <c r="V66" t="s">
        <v>659</v>
      </c>
      <c r="W66" t="s">
        <v>700</v>
      </c>
      <c r="X66" t="s">
        <v>659</v>
      </c>
      <c r="Y66" t="b">
        <v>1</v>
      </c>
    </row>
    <row r="67" spans="1:25" x14ac:dyDescent="0.3">
      <c r="A67" t="s">
        <v>586</v>
      </c>
      <c r="B67" s="1">
        <v>45912</v>
      </c>
      <c r="C67">
        <v>108</v>
      </c>
      <c r="D67" t="s">
        <v>222</v>
      </c>
      <c r="E67" t="s">
        <v>223</v>
      </c>
      <c r="F67" t="s">
        <v>200</v>
      </c>
      <c r="G67" t="s">
        <v>201</v>
      </c>
      <c r="H67" t="s">
        <v>30</v>
      </c>
      <c r="I67" t="s">
        <v>724</v>
      </c>
      <c r="J67" t="s">
        <v>78</v>
      </c>
      <c r="K67" t="s">
        <v>36</v>
      </c>
      <c r="L67">
        <v>-1</v>
      </c>
      <c r="M67">
        <v>633.07000000000005</v>
      </c>
      <c r="N67">
        <v>0.2</v>
      </c>
      <c r="O67">
        <v>0</v>
      </c>
      <c r="P67" t="s">
        <v>408</v>
      </c>
      <c r="Q67" t="s">
        <v>440</v>
      </c>
      <c r="R67" t="s">
        <v>433</v>
      </c>
      <c r="S67" s="1"/>
      <c r="U67" t="s">
        <v>411</v>
      </c>
      <c r="V67" t="s">
        <v>698</v>
      </c>
      <c r="W67" t="s">
        <v>659</v>
      </c>
      <c r="X67" t="s">
        <v>699</v>
      </c>
      <c r="Y67" t="b">
        <v>1</v>
      </c>
    </row>
    <row r="68" spans="1:25" x14ac:dyDescent="0.3">
      <c r="A68" t="s">
        <v>587</v>
      </c>
      <c r="B68" s="1">
        <v>45780</v>
      </c>
      <c r="C68">
        <v>169</v>
      </c>
      <c r="D68" t="s">
        <v>245</v>
      </c>
      <c r="E68" t="s">
        <v>246</v>
      </c>
      <c r="F68" t="s">
        <v>171</v>
      </c>
      <c r="G68" t="s">
        <v>144</v>
      </c>
      <c r="H68" t="s">
        <v>30</v>
      </c>
      <c r="I68" t="s">
        <v>704</v>
      </c>
      <c r="J68" t="s">
        <v>108</v>
      </c>
      <c r="K68" t="s">
        <v>33</v>
      </c>
      <c r="L68">
        <v>-1</v>
      </c>
      <c r="M68">
        <v>832.53</v>
      </c>
      <c r="N68">
        <v>0</v>
      </c>
      <c r="O68">
        <v>0</v>
      </c>
      <c r="P68" t="s">
        <v>422</v>
      </c>
      <c r="Q68" t="s">
        <v>686</v>
      </c>
      <c r="R68" t="s">
        <v>436</v>
      </c>
      <c r="S68" s="1"/>
      <c r="U68" t="s">
        <v>434</v>
      </c>
      <c r="V68" t="s">
        <v>698</v>
      </c>
      <c r="W68" t="s">
        <v>659</v>
      </c>
      <c r="X68" t="s">
        <v>699</v>
      </c>
      <c r="Y68" t="b">
        <v>1</v>
      </c>
    </row>
    <row r="69" spans="1:25" x14ac:dyDescent="0.3">
      <c r="A69" t="s">
        <v>588</v>
      </c>
      <c r="B69" s="1">
        <v>46022</v>
      </c>
      <c r="C69">
        <v>213</v>
      </c>
      <c r="D69" t="s">
        <v>265</v>
      </c>
      <c r="E69" t="s">
        <v>266</v>
      </c>
      <c r="F69" t="s">
        <v>160</v>
      </c>
      <c r="G69" t="s">
        <v>154</v>
      </c>
      <c r="H69" t="s">
        <v>28</v>
      </c>
      <c r="I69" t="s">
        <v>731</v>
      </c>
      <c r="J69" t="s">
        <v>73</v>
      </c>
      <c r="K69" t="s">
        <v>38</v>
      </c>
      <c r="L69">
        <v>5</v>
      </c>
      <c r="M69">
        <v>1530.11</v>
      </c>
      <c r="N69">
        <v>0</v>
      </c>
      <c r="O69">
        <v>0</v>
      </c>
      <c r="P69" t="s">
        <v>422</v>
      </c>
      <c r="Q69" t="s">
        <v>409</v>
      </c>
      <c r="R69" t="s">
        <v>436</v>
      </c>
      <c r="S69" s="1">
        <v>46017</v>
      </c>
      <c r="T69">
        <v>7650.55</v>
      </c>
      <c r="V69" t="s">
        <v>697</v>
      </c>
      <c r="W69" t="s">
        <v>659</v>
      </c>
      <c r="X69" t="s">
        <v>659</v>
      </c>
      <c r="Y69" t="b">
        <v>1</v>
      </c>
    </row>
    <row r="70" spans="1:25" x14ac:dyDescent="0.3">
      <c r="A70" t="s">
        <v>589</v>
      </c>
      <c r="B70" s="1">
        <v>45893</v>
      </c>
      <c r="C70">
        <v>426</v>
      </c>
      <c r="D70" t="s">
        <v>460</v>
      </c>
      <c r="E70" t="s">
        <v>461</v>
      </c>
      <c r="F70" t="s">
        <v>208</v>
      </c>
      <c r="G70" t="s">
        <v>209</v>
      </c>
      <c r="H70" t="s">
        <v>30</v>
      </c>
      <c r="I70" t="s">
        <v>391</v>
      </c>
      <c r="J70" t="s">
        <v>80</v>
      </c>
      <c r="K70" t="s">
        <v>36</v>
      </c>
      <c r="L70">
        <v>2</v>
      </c>
      <c r="M70">
        <v>701.7</v>
      </c>
      <c r="N70">
        <v>0.1</v>
      </c>
      <c r="O70">
        <v>0</v>
      </c>
      <c r="P70" t="s">
        <v>408</v>
      </c>
      <c r="Q70" t="s">
        <v>409</v>
      </c>
      <c r="R70" t="s">
        <v>443</v>
      </c>
      <c r="S70" s="1">
        <v>45889</v>
      </c>
      <c r="T70">
        <v>1263.06</v>
      </c>
      <c r="U70" t="s">
        <v>420</v>
      </c>
      <c r="V70" t="s">
        <v>697</v>
      </c>
      <c r="W70" t="s">
        <v>659</v>
      </c>
      <c r="X70" t="s">
        <v>659</v>
      </c>
      <c r="Y70" t="b">
        <v>1</v>
      </c>
    </row>
    <row r="71" spans="1:25" x14ac:dyDescent="0.3">
      <c r="A71" t="s">
        <v>590</v>
      </c>
      <c r="B71" s="1">
        <v>45765</v>
      </c>
      <c r="C71">
        <v>74</v>
      </c>
      <c r="D71" t="s">
        <v>206</v>
      </c>
      <c r="E71" t="s">
        <v>489</v>
      </c>
      <c r="F71" t="s">
        <v>145</v>
      </c>
      <c r="G71" t="s">
        <v>146</v>
      </c>
      <c r="H71" t="s">
        <v>30</v>
      </c>
      <c r="I71" t="s">
        <v>705</v>
      </c>
      <c r="J71" t="s">
        <v>69</v>
      </c>
      <c r="K71" t="s">
        <v>33</v>
      </c>
      <c r="L71">
        <v>1</v>
      </c>
      <c r="N71">
        <v>0.15</v>
      </c>
      <c r="O71">
        <v>0</v>
      </c>
      <c r="P71" t="s">
        <v>437</v>
      </c>
      <c r="Q71" t="s">
        <v>409</v>
      </c>
      <c r="R71" t="s">
        <v>415</v>
      </c>
      <c r="S71" s="1">
        <v>45766</v>
      </c>
      <c r="U71" t="s">
        <v>416</v>
      </c>
      <c r="V71" t="s">
        <v>659</v>
      </c>
      <c r="W71" t="s">
        <v>700</v>
      </c>
      <c r="X71" t="s">
        <v>659</v>
      </c>
      <c r="Y71" t="b">
        <v>1</v>
      </c>
    </row>
    <row r="72" spans="1:25" x14ac:dyDescent="0.3">
      <c r="A72" t="s">
        <v>591</v>
      </c>
      <c r="B72" s="1">
        <v>45662</v>
      </c>
      <c r="C72">
        <v>266</v>
      </c>
      <c r="D72" t="s">
        <v>284</v>
      </c>
      <c r="E72" t="s">
        <v>285</v>
      </c>
      <c r="F72" t="s">
        <v>191</v>
      </c>
      <c r="G72" t="s">
        <v>192</v>
      </c>
      <c r="H72" t="s">
        <v>46</v>
      </c>
      <c r="I72" t="s">
        <v>122</v>
      </c>
      <c r="J72" t="s">
        <v>75</v>
      </c>
      <c r="K72" t="s">
        <v>33</v>
      </c>
      <c r="L72">
        <v>15</v>
      </c>
      <c r="M72">
        <v>93.72</v>
      </c>
      <c r="N72">
        <v>0</v>
      </c>
      <c r="O72">
        <v>0</v>
      </c>
      <c r="P72" t="s">
        <v>414</v>
      </c>
      <c r="Q72" t="s">
        <v>409</v>
      </c>
      <c r="R72" t="s">
        <v>443</v>
      </c>
      <c r="S72" s="1">
        <v>45659</v>
      </c>
      <c r="T72">
        <v>1405.8</v>
      </c>
      <c r="U72" t="s">
        <v>417</v>
      </c>
      <c r="V72" t="s">
        <v>697</v>
      </c>
      <c r="W72" t="s">
        <v>659</v>
      </c>
      <c r="X72" t="s">
        <v>659</v>
      </c>
      <c r="Y72" t="b">
        <v>1</v>
      </c>
    </row>
    <row r="73" spans="1:25" x14ac:dyDescent="0.3">
      <c r="A73" t="s">
        <v>592</v>
      </c>
      <c r="B73" s="1">
        <v>45807</v>
      </c>
      <c r="C73">
        <v>225</v>
      </c>
      <c r="D73" t="s">
        <v>275</v>
      </c>
      <c r="E73" t="s">
        <v>276</v>
      </c>
      <c r="F73" t="s">
        <v>135</v>
      </c>
      <c r="G73" t="s">
        <v>136</v>
      </c>
      <c r="H73" t="s">
        <v>28</v>
      </c>
      <c r="I73" t="s">
        <v>570</v>
      </c>
      <c r="J73" t="s">
        <v>83</v>
      </c>
      <c r="K73" t="s">
        <v>27</v>
      </c>
      <c r="M73">
        <v>139.85</v>
      </c>
      <c r="N73">
        <v>0</v>
      </c>
      <c r="O73">
        <v>12.99</v>
      </c>
      <c r="P73" t="s">
        <v>431</v>
      </c>
      <c r="Q73" t="s">
        <v>409</v>
      </c>
      <c r="R73" t="s">
        <v>410</v>
      </c>
      <c r="S73" s="1">
        <v>45809</v>
      </c>
      <c r="U73" t="s">
        <v>434</v>
      </c>
      <c r="V73" t="s">
        <v>659</v>
      </c>
      <c r="W73" t="s">
        <v>659</v>
      </c>
      <c r="X73" t="s">
        <v>701</v>
      </c>
      <c r="Y73" t="b">
        <v>1</v>
      </c>
    </row>
    <row r="74" spans="1:25" x14ac:dyDescent="0.3">
      <c r="A74" t="s">
        <v>480</v>
      </c>
      <c r="B74" s="1"/>
      <c r="C74">
        <v>387</v>
      </c>
      <c r="D74" t="s">
        <v>241</v>
      </c>
      <c r="E74" t="s">
        <v>338</v>
      </c>
      <c r="F74" t="s">
        <v>191</v>
      </c>
      <c r="G74" t="s">
        <v>192</v>
      </c>
      <c r="H74" t="s">
        <v>28</v>
      </c>
      <c r="I74" t="s">
        <v>543</v>
      </c>
      <c r="J74" t="s">
        <v>95</v>
      </c>
      <c r="K74" t="s">
        <v>38</v>
      </c>
      <c r="L74">
        <v>1</v>
      </c>
      <c r="M74">
        <v>132.47999999999999</v>
      </c>
      <c r="N74">
        <v>0.05</v>
      </c>
      <c r="O74">
        <v>14.99</v>
      </c>
      <c r="P74" t="s">
        <v>422</v>
      </c>
      <c r="Q74" t="s">
        <v>423</v>
      </c>
      <c r="R74" t="s">
        <v>438</v>
      </c>
      <c r="S74" s="1">
        <v>45975</v>
      </c>
      <c r="T74">
        <v>125.85599999999999</v>
      </c>
      <c r="V74" t="s">
        <v>702</v>
      </c>
      <c r="W74" t="s">
        <v>659</v>
      </c>
      <c r="X74" t="s">
        <v>659</v>
      </c>
      <c r="Y74" t="b">
        <v>1</v>
      </c>
    </row>
    <row r="75" spans="1:25" x14ac:dyDescent="0.3">
      <c r="A75" t="s">
        <v>593</v>
      </c>
      <c r="B75" s="1">
        <v>45859</v>
      </c>
      <c r="C75">
        <v>5</v>
      </c>
      <c r="D75" t="s">
        <v>151</v>
      </c>
      <c r="E75" t="s">
        <v>152</v>
      </c>
      <c r="F75" t="s">
        <v>153</v>
      </c>
      <c r="G75" t="s">
        <v>154</v>
      </c>
      <c r="H75" t="s">
        <v>46</v>
      </c>
      <c r="I75" t="s">
        <v>723</v>
      </c>
      <c r="J75" t="s">
        <v>92</v>
      </c>
      <c r="K75" t="s">
        <v>36</v>
      </c>
      <c r="L75">
        <v>0</v>
      </c>
      <c r="M75">
        <v>102.27</v>
      </c>
      <c r="N75">
        <v>0</v>
      </c>
      <c r="O75">
        <v>0</v>
      </c>
      <c r="P75" t="s">
        <v>414</v>
      </c>
      <c r="Q75" t="s">
        <v>440</v>
      </c>
      <c r="R75" t="s">
        <v>433</v>
      </c>
      <c r="S75" s="1"/>
      <c r="U75" t="s">
        <v>420</v>
      </c>
      <c r="V75" t="s">
        <v>698</v>
      </c>
      <c r="W75" t="s">
        <v>659</v>
      </c>
      <c r="X75" t="s">
        <v>699</v>
      </c>
      <c r="Y75" t="b">
        <v>1</v>
      </c>
    </row>
    <row r="76" spans="1:25" x14ac:dyDescent="0.3">
      <c r="A76" t="s">
        <v>562</v>
      </c>
      <c r="B76" s="1">
        <v>45874</v>
      </c>
      <c r="D76" t="s">
        <v>257</v>
      </c>
      <c r="E76" t="s">
        <v>258</v>
      </c>
      <c r="F76" t="s">
        <v>548</v>
      </c>
      <c r="G76" t="s">
        <v>197</v>
      </c>
      <c r="H76" t="s">
        <v>46</v>
      </c>
      <c r="I76" t="s">
        <v>725</v>
      </c>
      <c r="J76" t="s">
        <v>116</v>
      </c>
      <c r="K76" t="s">
        <v>36</v>
      </c>
      <c r="M76">
        <v>1235.7</v>
      </c>
      <c r="N76">
        <v>0.15</v>
      </c>
      <c r="O76">
        <v>0</v>
      </c>
      <c r="P76" t="s">
        <v>414</v>
      </c>
      <c r="Q76" t="s">
        <v>409</v>
      </c>
      <c r="R76" t="s">
        <v>433</v>
      </c>
      <c r="S76" s="1">
        <v>45875</v>
      </c>
      <c r="U76" t="s">
        <v>434</v>
      </c>
      <c r="V76" t="s">
        <v>659</v>
      </c>
      <c r="W76" t="s">
        <v>659</v>
      </c>
      <c r="X76" t="s">
        <v>701</v>
      </c>
      <c r="Y76" t="b">
        <v>1</v>
      </c>
    </row>
    <row r="77" spans="1:25" x14ac:dyDescent="0.3">
      <c r="A77" t="s">
        <v>507</v>
      </c>
      <c r="B77" s="1">
        <v>45973</v>
      </c>
      <c r="C77">
        <v>174</v>
      </c>
      <c r="D77" t="s">
        <v>250</v>
      </c>
      <c r="E77" t="s">
        <v>456</v>
      </c>
      <c r="F77" t="s">
        <v>218</v>
      </c>
      <c r="G77" t="s">
        <v>136</v>
      </c>
      <c r="H77" t="s">
        <v>30</v>
      </c>
      <c r="I77" t="s">
        <v>715</v>
      </c>
      <c r="J77" t="s">
        <v>65</v>
      </c>
      <c r="K77" t="s">
        <v>32</v>
      </c>
      <c r="L77">
        <v>2</v>
      </c>
      <c r="M77">
        <v>649.95000000000005</v>
      </c>
      <c r="N77">
        <v>0.05</v>
      </c>
      <c r="O77">
        <v>0</v>
      </c>
      <c r="P77" t="s">
        <v>414</v>
      </c>
      <c r="Q77" t="s">
        <v>409</v>
      </c>
      <c r="R77" t="s">
        <v>421</v>
      </c>
      <c r="S77" s="1">
        <v>45969</v>
      </c>
      <c r="T77">
        <v>1234.905</v>
      </c>
      <c r="U77" t="s">
        <v>416</v>
      </c>
      <c r="V77" t="s">
        <v>697</v>
      </c>
      <c r="W77" t="s">
        <v>659</v>
      </c>
      <c r="X77" t="s">
        <v>659</v>
      </c>
      <c r="Y77" t="b">
        <v>1</v>
      </c>
    </row>
    <row r="78" spans="1:25" x14ac:dyDescent="0.3">
      <c r="A78" t="s">
        <v>447</v>
      </c>
      <c r="B78" s="1">
        <v>45982</v>
      </c>
      <c r="C78">
        <v>164</v>
      </c>
      <c r="D78" t="s">
        <v>244</v>
      </c>
      <c r="E78" t="s">
        <v>448</v>
      </c>
      <c r="F78" t="s">
        <v>157</v>
      </c>
      <c r="G78" t="s">
        <v>158</v>
      </c>
      <c r="H78" t="s">
        <v>31</v>
      </c>
      <c r="I78" t="s">
        <v>527</v>
      </c>
      <c r="J78" t="s">
        <v>91</v>
      </c>
      <c r="K78" t="s">
        <v>27</v>
      </c>
      <c r="L78">
        <v>0</v>
      </c>
      <c r="M78">
        <v>568.86</v>
      </c>
      <c r="N78">
        <v>0</v>
      </c>
      <c r="O78">
        <v>0</v>
      </c>
      <c r="P78" t="s">
        <v>437</v>
      </c>
      <c r="Q78" t="s">
        <v>686</v>
      </c>
      <c r="R78" t="s">
        <v>415</v>
      </c>
      <c r="S78" s="1">
        <v>45982</v>
      </c>
      <c r="U78" t="s">
        <v>411</v>
      </c>
      <c r="V78" t="s">
        <v>659</v>
      </c>
      <c r="W78" t="s">
        <v>659</v>
      </c>
      <c r="X78" t="s">
        <v>699</v>
      </c>
      <c r="Y78" t="b">
        <v>1</v>
      </c>
    </row>
    <row r="79" spans="1:25" x14ac:dyDescent="0.3">
      <c r="A79" t="s">
        <v>491</v>
      </c>
      <c r="B79" s="1"/>
      <c r="C79">
        <v>57</v>
      </c>
      <c r="D79" t="s">
        <v>198</v>
      </c>
      <c r="E79" t="s">
        <v>199</v>
      </c>
      <c r="F79" t="s">
        <v>200</v>
      </c>
      <c r="G79" t="s">
        <v>201</v>
      </c>
      <c r="H79" t="s">
        <v>28</v>
      </c>
      <c r="I79" t="s">
        <v>503</v>
      </c>
      <c r="J79" t="s">
        <v>63</v>
      </c>
      <c r="K79" t="s">
        <v>38</v>
      </c>
      <c r="L79">
        <v>1</v>
      </c>
      <c r="M79">
        <v>1023.16</v>
      </c>
      <c r="N79">
        <v>0.05</v>
      </c>
      <c r="O79">
        <v>0</v>
      </c>
      <c r="P79" t="s">
        <v>414</v>
      </c>
      <c r="Q79" t="s">
        <v>409</v>
      </c>
      <c r="R79" t="s">
        <v>433</v>
      </c>
      <c r="S79" s="1">
        <v>45938</v>
      </c>
      <c r="T79">
        <v>972.00199999999995</v>
      </c>
      <c r="U79" t="s">
        <v>416</v>
      </c>
      <c r="V79" t="s">
        <v>702</v>
      </c>
      <c r="W79" t="s">
        <v>659</v>
      </c>
      <c r="X79" t="s">
        <v>659</v>
      </c>
      <c r="Y79" t="b">
        <v>1</v>
      </c>
    </row>
    <row r="80" spans="1:25" x14ac:dyDescent="0.3">
      <c r="A80" t="s">
        <v>560</v>
      </c>
      <c r="B80" s="1">
        <v>45905</v>
      </c>
      <c r="C80">
        <v>183</v>
      </c>
      <c r="D80" t="s">
        <v>252</v>
      </c>
      <c r="E80" t="s">
        <v>253</v>
      </c>
      <c r="F80" t="s">
        <v>171</v>
      </c>
      <c r="G80" t="s">
        <v>144</v>
      </c>
      <c r="H80" t="s">
        <v>28</v>
      </c>
      <c r="I80" t="s">
        <v>583</v>
      </c>
      <c r="J80" t="s">
        <v>66</v>
      </c>
      <c r="K80" t="s">
        <v>32</v>
      </c>
      <c r="L80">
        <v>0</v>
      </c>
      <c r="M80">
        <v>481.72</v>
      </c>
      <c r="N80">
        <v>0.2</v>
      </c>
      <c r="O80">
        <v>0</v>
      </c>
      <c r="P80" t="s">
        <v>412</v>
      </c>
      <c r="Q80" t="s">
        <v>409</v>
      </c>
      <c r="R80" t="s">
        <v>419</v>
      </c>
      <c r="S80" s="1">
        <v>45909</v>
      </c>
      <c r="V80" t="s">
        <v>659</v>
      </c>
      <c r="W80" t="s">
        <v>659</v>
      </c>
      <c r="X80" t="s">
        <v>699</v>
      </c>
      <c r="Y80" t="b">
        <v>1</v>
      </c>
    </row>
    <row r="81" spans="1:25" x14ac:dyDescent="0.3">
      <c r="A81" t="s">
        <v>594</v>
      </c>
      <c r="B81" s="1">
        <v>45850</v>
      </c>
      <c r="C81">
        <v>280</v>
      </c>
      <c r="D81" t="s">
        <v>295</v>
      </c>
      <c r="E81" t="s">
        <v>296</v>
      </c>
      <c r="F81" t="s">
        <v>157</v>
      </c>
      <c r="G81" t="s">
        <v>158</v>
      </c>
      <c r="H81" t="s">
        <v>28</v>
      </c>
      <c r="I81" t="s">
        <v>122</v>
      </c>
      <c r="J81" t="s">
        <v>75</v>
      </c>
      <c r="K81" t="s">
        <v>33</v>
      </c>
      <c r="L81">
        <v>1</v>
      </c>
      <c r="M81">
        <v>101.59</v>
      </c>
      <c r="N81">
        <v>0.15</v>
      </c>
      <c r="O81">
        <v>19.989999999999998</v>
      </c>
      <c r="P81" t="s">
        <v>408</v>
      </c>
      <c r="Q81" t="s">
        <v>423</v>
      </c>
      <c r="R81" t="s">
        <v>419</v>
      </c>
      <c r="S81" s="1">
        <v>45845</v>
      </c>
      <c r="T81">
        <v>86.351500000000001</v>
      </c>
      <c r="U81" t="s">
        <v>411</v>
      </c>
      <c r="V81" t="s">
        <v>697</v>
      </c>
      <c r="W81" t="s">
        <v>659</v>
      </c>
      <c r="X81" t="s">
        <v>659</v>
      </c>
      <c r="Y81" t="b">
        <v>1</v>
      </c>
    </row>
    <row r="82" spans="1:25" x14ac:dyDescent="0.3">
      <c r="A82" t="s">
        <v>579</v>
      </c>
      <c r="B82" s="1"/>
      <c r="C82">
        <v>356</v>
      </c>
      <c r="D82" t="s">
        <v>321</v>
      </c>
      <c r="E82" t="s">
        <v>322</v>
      </c>
      <c r="F82" t="s">
        <v>200</v>
      </c>
      <c r="G82" t="s">
        <v>201</v>
      </c>
      <c r="H82" t="s">
        <v>46</v>
      </c>
      <c r="I82" t="s">
        <v>707</v>
      </c>
      <c r="J82" t="s">
        <v>105</v>
      </c>
      <c r="K82" t="s">
        <v>33</v>
      </c>
      <c r="L82">
        <v>30</v>
      </c>
      <c r="M82">
        <v>1056.06</v>
      </c>
      <c r="N82">
        <v>0.15</v>
      </c>
      <c r="O82">
        <v>0</v>
      </c>
      <c r="P82" t="s">
        <v>414</v>
      </c>
      <c r="Q82" t="s">
        <v>409</v>
      </c>
      <c r="R82" t="s">
        <v>413</v>
      </c>
      <c r="S82" s="1">
        <v>45711</v>
      </c>
      <c r="T82">
        <v>26929.53</v>
      </c>
      <c r="U82" t="s">
        <v>420</v>
      </c>
      <c r="V82" t="s">
        <v>702</v>
      </c>
      <c r="W82" t="s">
        <v>659</v>
      </c>
      <c r="X82" t="s">
        <v>659</v>
      </c>
      <c r="Y82" t="b">
        <v>1</v>
      </c>
    </row>
    <row r="83" spans="1:25" x14ac:dyDescent="0.3">
      <c r="A83" t="s">
        <v>585</v>
      </c>
      <c r="B83" s="1">
        <v>45808</v>
      </c>
      <c r="C83">
        <v>90</v>
      </c>
      <c r="D83" t="s">
        <v>212</v>
      </c>
      <c r="E83" t="s">
        <v>316</v>
      </c>
      <c r="F83" t="s">
        <v>160</v>
      </c>
      <c r="G83" t="s">
        <v>154</v>
      </c>
      <c r="H83" t="s">
        <v>28</v>
      </c>
      <c r="I83" t="s">
        <v>512</v>
      </c>
      <c r="J83" t="s">
        <v>64</v>
      </c>
      <c r="K83" t="s">
        <v>32</v>
      </c>
      <c r="L83">
        <v>1</v>
      </c>
      <c r="N83">
        <v>0</v>
      </c>
      <c r="O83">
        <v>0</v>
      </c>
      <c r="P83" t="s">
        <v>431</v>
      </c>
      <c r="Q83" t="s">
        <v>409</v>
      </c>
      <c r="R83" t="s">
        <v>438</v>
      </c>
      <c r="S83" s="1">
        <v>45809</v>
      </c>
      <c r="U83" t="s">
        <v>416</v>
      </c>
      <c r="V83" t="s">
        <v>659</v>
      </c>
      <c r="W83" t="s">
        <v>700</v>
      </c>
      <c r="X83" t="s">
        <v>659</v>
      </c>
      <c r="Y83" t="b">
        <v>1</v>
      </c>
    </row>
    <row r="84" spans="1:25" x14ac:dyDescent="0.3">
      <c r="A84" t="s">
        <v>585</v>
      </c>
      <c r="B84" s="1">
        <v>45808</v>
      </c>
      <c r="C84">
        <v>347</v>
      </c>
      <c r="D84" t="s">
        <v>212</v>
      </c>
      <c r="E84" t="s">
        <v>316</v>
      </c>
      <c r="F84" t="s">
        <v>160</v>
      </c>
      <c r="G84" t="s">
        <v>154</v>
      </c>
      <c r="H84" t="s">
        <v>28</v>
      </c>
      <c r="I84" t="s">
        <v>512</v>
      </c>
      <c r="J84" t="s">
        <v>64</v>
      </c>
      <c r="K84" t="s">
        <v>32</v>
      </c>
      <c r="L84">
        <v>1</v>
      </c>
      <c r="N84">
        <v>0</v>
      </c>
      <c r="O84">
        <v>0</v>
      </c>
      <c r="P84" t="s">
        <v>431</v>
      </c>
      <c r="Q84" t="s">
        <v>409</v>
      </c>
      <c r="R84" t="s">
        <v>438</v>
      </c>
      <c r="S84" s="1">
        <v>45809</v>
      </c>
      <c r="U84" t="s">
        <v>416</v>
      </c>
      <c r="V84" t="s">
        <v>659</v>
      </c>
      <c r="W84" t="s">
        <v>700</v>
      </c>
      <c r="X84" t="s">
        <v>659</v>
      </c>
      <c r="Y84" t="b">
        <v>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640</v>
      </c>
      <c r="D1" t="s">
        <v>643</v>
      </c>
      <c r="G1" t="s">
        <v>645</v>
      </c>
      <c r="J1" t="s">
        <v>653</v>
      </c>
      <c r="M1" t="s">
        <v>654</v>
      </c>
      <c r="P1" t="s">
        <v>675</v>
      </c>
      <c r="S1" t="s">
        <v>683</v>
      </c>
      <c r="V1" t="s">
        <v>685</v>
      </c>
      <c r="Y1" t="s">
        <v>688</v>
      </c>
    </row>
    <row r="2" spans="1:26" x14ac:dyDescent="0.3">
      <c r="A2" t="s">
        <v>23</v>
      </c>
      <c r="B2" t="s">
        <v>641</v>
      </c>
      <c r="D2" t="s">
        <v>351</v>
      </c>
      <c r="E2" t="s">
        <v>641</v>
      </c>
      <c r="G2" t="s">
        <v>355</v>
      </c>
      <c r="H2" t="s">
        <v>641</v>
      </c>
      <c r="J2" t="s">
        <v>127</v>
      </c>
      <c r="K2" t="s">
        <v>641</v>
      </c>
      <c r="M2" t="s">
        <v>129</v>
      </c>
      <c r="N2" t="s">
        <v>641</v>
      </c>
      <c r="P2" t="s">
        <v>598</v>
      </c>
      <c r="Q2" t="s">
        <v>641</v>
      </c>
      <c r="S2" t="s">
        <v>24</v>
      </c>
      <c r="T2" t="s">
        <v>641</v>
      </c>
      <c r="V2" t="s">
        <v>404</v>
      </c>
      <c r="W2" t="s">
        <v>641</v>
      </c>
      <c r="Y2" t="s">
        <v>403</v>
      </c>
      <c r="Z2" t="s">
        <v>641</v>
      </c>
    </row>
    <row r="3" spans="1:26" x14ac:dyDescent="0.3">
      <c r="A3" t="s">
        <v>629</v>
      </c>
      <c r="B3" t="s">
        <v>33</v>
      </c>
      <c r="D3" t="s">
        <v>381</v>
      </c>
      <c r="E3" t="str">
        <f>LISTA_Marki17[[#This Row],[Marka]]</f>
        <v>AquaPure</v>
      </c>
      <c r="G3" t="s">
        <v>358</v>
      </c>
      <c r="H3" t="str">
        <f>LISTA_Dostawcy20[[#This Row],[Dostawca]]</f>
        <v>Vistula Partners</v>
      </c>
      <c r="J3" t="s">
        <v>267</v>
      </c>
      <c r="K3" t="s">
        <v>154</v>
      </c>
      <c r="M3" t="s">
        <v>207</v>
      </c>
      <c r="N3" t="str">
        <f>LISTA_Segment26[[#This Row],[Segment]]</f>
        <v>Klient biznesowy</v>
      </c>
      <c r="P3" t="s">
        <v>663</v>
      </c>
      <c r="Q3" t="s">
        <v>676</v>
      </c>
      <c r="S3" t="s">
        <v>612</v>
      </c>
      <c r="T3" t="s">
        <v>30</v>
      </c>
      <c r="V3" t="s">
        <v>513</v>
      </c>
      <c r="W3" t="s">
        <v>440</v>
      </c>
      <c r="Y3" t="s">
        <v>479</v>
      </c>
      <c r="Z3" t="s">
        <v>412</v>
      </c>
    </row>
    <row r="4" spans="1:26" x14ac:dyDescent="0.3">
      <c r="A4" t="s">
        <v>35</v>
      </c>
      <c r="B4" t="s">
        <v>33</v>
      </c>
      <c r="D4" t="s">
        <v>379</v>
      </c>
      <c r="E4" t="str">
        <f>LISTA_Marki17[[#This Row],[Marka]]</f>
        <v>CleanAir</v>
      </c>
      <c r="G4" t="s">
        <v>371</v>
      </c>
      <c r="H4" t="str">
        <f>LISTA_Dostawcy20[[#This Row],[Dostawca]]</f>
        <v>Nord Distribution</v>
      </c>
      <c r="J4" t="s">
        <v>195</v>
      </c>
      <c r="K4" t="s">
        <v>154</v>
      </c>
      <c r="M4" t="s">
        <v>143</v>
      </c>
      <c r="N4" t="s">
        <v>655</v>
      </c>
      <c r="P4" t="s">
        <v>664</v>
      </c>
      <c r="Q4" t="s">
        <v>664</v>
      </c>
      <c r="S4" t="s">
        <v>613</v>
      </c>
      <c r="T4" t="s">
        <v>46</v>
      </c>
      <c r="V4" t="s">
        <v>444</v>
      </c>
      <c r="W4" t="s">
        <v>440</v>
      </c>
      <c r="Y4" t="s">
        <v>626</v>
      </c>
      <c r="Z4" t="s">
        <v>431</v>
      </c>
    </row>
    <row r="5" spans="1:26" x14ac:dyDescent="0.3">
      <c r="A5" t="s">
        <v>630</v>
      </c>
      <c r="B5" t="s">
        <v>32</v>
      </c>
      <c r="D5" t="s">
        <v>377</v>
      </c>
      <c r="E5" t="str">
        <f>LISTA_Marki17[[#This Row],[Marka]]</f>
        <v>CookMaster</v>
      </c>
      <c r="G5" t="s">
        <v>362</v>
      </c>
      <c r="H5" t="str">
        <f>LISTA_Dostawcy20[[#This Row],[Dostawca]]</f>
        <v>Central Supply</v>
      </c>
      <c r="J5" t="s">
        <v>154</v>
      </c>
      <c r="K5" t="str">
        <f>LISTA_Wojewodztwa23[[#This Row],[Wojewodztwo]]</f>
        <v>dolnośląskie</v>
      </c>
      <c r="M5" t="s">
        <v>159</v>
      </c>
      <c r="N5" t="str">
        <f>LISTA_Segment26[[#This Row],[Segment]]</f>
        <v>VIP</v>
      </c>
      <c r="P5" t="s">
        <v>665</v>
      </c>
      <c r="Q5" t="s">
        <v>603</v>
      </c>
      <c r="S5" t="s">
        <v>34</v>
      </c>
      <c r="T5" t="s">
        <v>28</v>
      </c>
      <c r="V5" t="s">
        <v>424</v>
      </c>
      <c r="W5" t="s">
        <v>409</v>
      </c>
      <c r="Y5" t="s">
        <v>455</v>
      </c>
      <c r="Z5" t="s">
        <v>422</v>
      </c>
    </row>
    <row r="6" spans="1:26" x14ac:dyDescent="0.3">
      <c r="A6" t="s">
        <v>42</v>
      </c>
      <c r="B6" t="s">
        <v>32</v>
      </c>
      <c r="D6" t="s">
        <v>366</v>
      </c>
      <c r="E6" t="s">
        <v>365</v>
      </c>
      <c r="G6" t="s">
        <v>360</v>
      </c>
      <c r="H6" t="str">
        <f>LISTA_Dostawcy20[[#This Row],[Dostawca]]</f>
        <v>Direct Import</v>
      </c>
      <c r="J6" t="s">
        <v>274</v>
      </c>
      <c r="K6" t="s">
        <v>149</v>
      </c>
      <c r="M6" t="s">
        <v>162</v>
      </c>
      <c r="N6" t="str">
        <f>LISTA_Segment26[[#This Row],[Segment]]</f>
        <v>Nowy klient</v>
      </c>
      <c r="P6" t="s">
        <v>667</v>
      </c>
      <c r="Q6" t="s">
        <v>604</v>
      </c>
      <c r="S6" t="s">
        <v>43</v>
      </c>
      <c r="T6" t="s">
        <v>30</v>
      </c>
      <c r="V6" t="s">
        <v>623</v>
      </c>
      <c r="W6" t="s">
        <v>423</v>
      </c>
      <c r="Y6" t="s">
        <v>627</v>
      </c>
      <c r="Z6" t="s">
        <v>414</v>
      </c>
    </row>
    <row r="7" spans="1:26" x14ac:dyDescent="0.3">
      <c r="A7" t="s">
        <v>631</v>
      </c>
      <c r="B7" t="s">
        <v>32</v>
      </c>
      <c r="D7" t="s">
        <v>365</v>
      </c>
      <c r="E7" t="str">
        <f>LISTA_Marki17[[#This Row],[Marka]]</f>
        <v>DataCore</v>
      </c>
      <c r="G7" t="s">
        <v>378</v>
      </c>
      <c r="H7" t="s">
        <v>362</v>
      </c>
      <c r="J7" t="s">
        <v>149</v>
      </c>
      <c r="K7" t="str">
        <f>LISTA_Wojewodztwa23[[#This Row],[Wojewodztwo]]</f>
        <v>kujawsko-pomorskie</v>
      </c>
      <c r="M7" t="s">
        <v>172</v>
      </c>
      <c r="N7" t="s">
        <v>655</v>
      </c>
      <c r="P7" t="s">
        <v>669</v>
      </c>
      <c r="Q7" t="s">
        <v>610</v>
      </c>
      <c r="S7" t="s">
        <v>45</v>
      </c>
      <c r="T7" t="s">
        <v>30</v>
      </c>
      <c r="V7" t="s">
        <v>445</v>
      </c>
      <c r="W7" t="s">
        <v>686</v>
      </c>
      <c r="Y7" t="s">
        <v>500</v>
      </c>
      <c r="Z7" t="s">
        <v>422</v>
      </c>
    </row>
    <row r="8" spans="1:26" x14ac:dyDescent="0.3">
      <c r="A8" t="s">
        <v>29</v>
      </c>
      <c r="B8" t="s">
        <v>27</v>
      </c>
      <c r="D8" t="s">
        <v>373</v>
      </c>
      <c r="E8" t="str">
        <f>LISTA_Marki17[[#This Row],[Marka]]</f>
        <v>ErgoLine</v>
      </c>
      <c r="G8" t="s">
        <v>364</v>
      </c>
      <c r="H8" t="s">
        <v>369</v>
      </c>
      <c r="J8" t="s">
        <v>450</v>
      </c>
      <c r="K8" t="s">
        <v>197</v>
      </c>
      <c r="M8" t="s">
        <v>41</v>
      </c>
      <c r="N8" t="s">
        <v>207</v>
      </c>
      <c r="P8" t="s">
        <v>670</v>
      </c>
      <c r="Q8" t="s">
        <v>611</v>
      </c>
      <c r="S8" t="s">
        <v>614</v>
      </c>
      <c r="T8" t="s">
        <v>28</v>
      </c>
      <c r="V8" t="s">
        <v>442</v>
      </c>
      <c r="W8" t="s">
        <v>440</v>
      </c>
      <c r="Y8" t="s">
        <v>484</v>
      </c>
      <c r="Z8" t="s">
        <v>431</v>
      </c>
    </row>
    <row r="9" spans="1:26" x14ac:dyDescent="0.3">
      <c r="A9" t="s">
        <v>632</v>
      </c>
      <c r="B9" t="s">
        <v>27</v>
      </c>
      <c r="D9" t="s">
        <v>370</v>
      </c>
      <c r="E9" t="str">
        <f>LISTA_Marki17[[#This Row],[Marka]]</f>
        <v>FitPulse</v>
      </c>
      <c r="G9" t="s">
        <v>367</v>
      </c>
      <c r="H9" t="s">
        <v>360</v>
      </c>
      <c r="J9" t="s">
        <v>529</v>
      </c>
      <c r="K9" t="s">
        <v>174</v>
      </c>
      <c r="M9" t="s">
        <v>150</v>
      </c>
      <c r="N9" t="str">
        <f>LISTA_Segment26[[#This Row],[Segment]]</f>
        <v>Enterprise</v>
      </c>
      <c r="P9" t="s">
        <v>671</v>
      </c>
      <c r="Q9" t="s">
        <v>611</v>
      </c>
      <c r="S9" t="s">
        <v>615</v>
      </c>
      <c r="T9" t="s">
        <v>684</v>
      </c>
      <c r="V9" t="s">
        <v>624</v>
      </c>
      <c r="W9" t="s">
        <v>686</v>
      </c>
      <c r="Y9" t="s">
        <v>465</v>
      </c>
      <c r="Z9" t="s">
        <v>431</v>
      </c>
    </row>
    <row r="10" spans="1:26" x14ac:dyDescent="0.3">
      <c r="A10" t="s">
        <v>633</v>
      </c>
      <c r="B10" t="s">
        <v>36</v>
      </c>
      <c r="D10" t="s">
        <v>375</v>
      </c>
      <c r="E10" t="str">
        <f>LISTA_Marki17[[#This Row],[Marka]]</f>
        <v>Homevia</v>
      </c>
      <c r="G10" t="s">
        <v>374</v>
      </c>
      <c r="H10" t="s">
        <v>371</v>
      </c>
      <c r="J10" t="s">
        <v>174</v>
      </c>
      <c r="K10" t="str">
        <f>LISTA_Wojewodztwa23[[#This Row],[Wojewodztwo]]</f>
        <v>lubelskie</v>
      </c>
      <c r="M10" t="s">
        <v>188</v>
      </c>
      <c r="N10" t="str">
        <f>LISTA_Segment26[[#This Row],[Segment]]</f>
        <v>MŚP</v>
      </c>
      <c r="P10" t="s">
        <v>672</v>
      </c>
      <c r="Q10" t="s">
        <v>609</v>
      </c>
      <c r="S10" t="s">
        <v>616</v>
      </c>
      <c r="T10" t="s">
        <v>28</v>
      </c>
      <c r="V10" t="s">
        <v>490</v>
      </c>
      <c r="W10" t="s">
        <v>686</v>
      </c>
      <c r="Y10" t="s">
        <v>454</v>
      </c>
      <c r="Z10" t="s">
        <v>408</v>
      </c>
    </row>
    <row r="11" spans="1:26" x14ac:dyDescent="0.3">
      <c r="A11" t="s">
        <v>634</v>
      </c>
      <c r="B11" t="s">
        <v>36</v>
      </c>
      <c r="D11" t="s">
        <v>390</v>
      </c>
      <c r="E11" t="str">
        <f>LISTA_Marki17[[#This Row],[Marka]]</f>
        <v>IronWay</v>
      </c>
      <c r="G11" t="s">
        <v>369</v>
      </c>
      <c r="H11" t="str">
        <f>LISTA_Dostawcy20[[#This Row],[Dostawca]]</f>
        <v>PolTrade Sp. z o.o.</v>
      </c>
      <c r="J11" t="s">
        <v>190</v>
      </c>
      <c r="K11" t="s">
        <v>144</v>
      </c>
      <c r="M11" t="s">
        <v>194</v>
      </c>
      <c r="N11" t="s">
        <v>655</v>
      </c>
      <c r="P11" t="s">
        <v>673</v>
      </c>
      <c r="Q11" t="s">
        <v>676</v>
      </c>
      <c r="S11" t="s">
        <v>617</v>
      </c>
      <c r="T11" t="s">
        <v>31</v>
      </c>
      <c r="V11" t="s">
        <v>463</v>
      </c>
      <c r="W11" t="s">
        <v>686</v>
      </c>
      <c r="Y11" t="s">
        <v>508</v>
      </c>
      <c r="Z11" t="s">
        <v>408</v>
      </c>
    </row>
    <row r="12" spans="1:26" x14ac:dyDescent="0.3">
      <c r="A12" t="s">
        <v>47</v>
      </c>
      <c r="B12" t="s">
        <v>36</v>
      </c>
      <c r="D12" t="s">
        <v>376</v>
      </c>
      <c r="E12" t="str">
        <f>LISTA_Marki17[[#This Row],[Marka]]</f>
        <v>KitchenPro</v>
      </c>
      <c r="G12" t="s">
        <v>384</v>
      </c>
      <c r="H12" t="s">
        <v>358</v>
      </c>
      <c r="J12" t="s">
        <v>144</v>
      </c>
      <c r="K12" t="str">
        <f>LISTA_Wojewodztwa23[[#This Row],[Wojewodztwo]]</f>
        <v>lubuskie</v>
      </c>
      <c r="M12" t="s">
        <v>196</v>
      </c>
      <c r="N12" t="s">
        <v>150</v>
      </c>
      <c r="P12" t="s">
        <v>674</v>
      </c>
      <c r="Q12" t="s">
        <v>609</v>
      </c>
      <c r="S12" t="s">
        <v>40</v>
      </c>
      <c r="T12" t="s">
        <v>31</v>
      </c>
      <c r="V12" t="s">
        <v>467</v>
      </c>
      <c r="W12" t="s">
        <v>423</v>
      </c>
      <c r="Y12" t="s">
        <v>458</v>
      </c>
      <c r="Z12" t="s">
        <v>414</v>
      </c>
    </row>
    <row r="13" spans="1:26" x14ac:dyDescent="0.3">
      <c r="A13" t="s">
        <v>635</v>
      </c>
      <c r="B13" t="s">
        <v>36</v>
      </c>
      <c r="D13" t="s">
        <v>372</v>
      </c>
      <c r="E13" t="str">
        <f>LISTA_Marki17[[#This Row],[Marka]]</f>
        <v>Luma</v>
      </c>
      <c r="G13" t="s">
        <v>387</v>
      </c>
      <c r="H13" t="s">
        <v>360</v>
      </c>
      <c r="J13" t="s">
        <v>470</v>
      </c>
      <c r="K13" t="s">
        <v>146</v>
      </c>
      <c r="M13" t="s">
        <v>205</v>
      </c>
      <c r="N13" t="s">
        <v>655</v>
      </c>
      <c r="S13" t="s">
        <v>44</v>
      </c>
      <c r="T13" t="s">
        <v>28</v>
      </c>
      <c r="V13" t="s">
        <v>425</v>
      </c>
      <c r="W13" t="s">
        <v>423</v>
      </c>
      <c r="Y13" t="s">
        <v>471</v>
      </c>
      <c r="Z13" t="s">
        <v>437</v>
      </c>
    </row>
    <row r="14" spans="1:26" x14ac:dyDescent="0.3">
      <c r="A14" t="s">
        <v>636</v>
      </c>
      <c r="B14" t="s">
        <v>38</v>
      </c>
      <c r="D14" t="s">
        <v>394</v>
      </c>
      <c r="E14" t="str">
        <f>LISTA_Marki17[[#This Row],[Marka]]</f>
        <v>MediHome</v>
      </c>
      <c r="J14" t="s">
        <v>214</v>
      </c>
      <c r="K14" t="s">
        <v>136</v>
      </c>
      <c r="M14" t="s">
        <v>211</v>
      </c>
      <c r="N14" t="s">
        <v>162</v>
      </c>
      <c r="S14" t="s">
        <v>37</v>
      </c>
      <c r="T14" t="s">
        <v>31</v>
      </c>
      <c r="V14" t="s">
        <v>607</v>
      </c>
      <c r="W14" t="s">
        <v>409</v>
      </c>
      <c r="Y14" t="s">
        <v>464</v>
      </c>
      <c r="Z14" t="s">
        <v>437</v>
      </c>
    </row>
    <row r="15" spans="1:26" x14ac:dyDescent="0.3">
      <c r="A15" t="s">
        <v>637</v>
      </c>
      <c r="B15" t="s">
        <v>38</v>
      </c>
      <c r="D15" t="s">
        <v>368</v>
      </c>
      <c r="E15" t="str">
        <f>LISTA_Marki17[[#This Row],[Marka]]</f>
        <v>NetWave</v>
      </c>
      <c r="J15" t="s">
        <v>136</v>
      </c>
      <c r="K15" t="str">
        <f>LISTA_Wojewodztwa23[[#This Row],[Wojewodztwo]]</f>
        <v>mazowieckie</v>
      </c>
      <c r="M15" t="s">
        <v>215</v>
      </c>
      <c r="N15" t="s">
        <v>207</v>
      </c>
      <c r="S15" t="s">
        <v>451</v>
      </c>
      <c r="T15" t="s">
        <v>28</v>
      </c>
      <c r="V15" t="s">
        <v>459</v>
      </c>
      <c r="W15" t="s">
        <v>409</v>
      </c>
      <c r="Y15" t="s">
        <v>628</v>
      </c>
      <c r="Z15" t="s">
        <v>437</v>
      </c>
    </row>
    <row r="16" spans="1:26" x14ac:dyDescent="0.3">
      <c r="A16" t="s">
        <v>48</v>
      </c>
      <c r="B16" t="s">
        <v>38</v>
      </c>
      <c r="D16" t="s">
        <v>357</v>
      </c>
      <c r="E16" t="str">
        <f>LISTA_Marki17[[#This Row],[Marka]]</f>
        <v>NovaSound</v>
      </c>
      <c r="J16" t="s">
        <v>146</v>
      </c>
      <c r="K16" t="str">
        <f>LISTA_Wojewodztwa23[[#This Row],[Wojewodztwo]]</f>
        <v>małopolskie</v>
      </c>
      <c r="M16" t="s">
        <v>232</v>
      </c>
      <c r="N16" t="s">
        <v>188</v>
      </c>
      <c r="S16" t="s">
        <v>618</v>
      </c>
      <c r="T16" t="s">
        <v>46</v>
      </c>
      <c r="V16" t="s">
        <v>547</v>
      </c>
      <c r="W16" t="s">
        <v>435</v>
      </c>
      <c r="Y16" t="s">
        <v>466</v>
      </c>
      <c r="Z16" t="s">
        <v>414</v>
      </c>
    </row>
    <row r="17" spans="1:23" x14ac:dyDescent="0.3">
      <c r="A17" t="s">
        <v>638</v>
      </c>
      <c r="B17" t="s">
        <v>38</v>
      </c>
      <c r="D17" t="s">
        <v>386</v>
      </c>
      <c r="E17" t="str">
        <f>LISTA_Marki17[[#This Row],[Marka]]</f>
        <v>OfficeMax</v>
      </c>
      <c r="J17" t="s">
        <v>185</v>
      </c>
      <c r="K17" t="str">
        <f>LISTA_Wojewodztwa23[[#This Row],[Wojewodztwo]]</f>
        <v>opolskie</v>
      </c>
      <c r="M17" t="s">
        <v>249</v>
      </c>
      <c r="N17" t="s">
        <v>159</v>
      </c>
      <c r="S17" t="s">
        <v>619</v>
      </c>
      <c r="T17" t="s">
        <v>31</v>
      </c>
      <c r="V17" t="s">
        <v>577</v>
      </c>
      <c r="W17" t="s">
        <v>435</v>
      </c>
    </row>
    <row r="18" spans="1:23" x14ac:dyDescent="0.3">
      <c r="D18" t="s">
        <v>385</v>
      </c>
      <c r="E18" t="str">
        <f>LISTA_Marki17[[#This Row],[Marka]]</f>
        <v>OutdoorGo</v>
      </c>
      <c r="J18" t="s">
        <v>192</v>
      </c>
      <c r="K18" t="str">
        <f>LISTA_Wojewodztwa23[[#This Row],[Wojewodztwo]]</f>
        <v>podkarpackie</v>
      </c>
      <c r="S18" t="s">
        <v>39</v>
      </c>
      <c r="T18" t="s">
        <v>46</v>
      </c>
      <c r="V18" t="s">
        <v>625</v>
      </c>
      <c r="W18" t="s">
        <v>435</v>
      </c>
    </row>
    <row r="19" spans="1:23" x14ac:dyDescent="0.3">
      <c r="D19" t="s">
        <v>388</v>
      </c>
      <c r="E19" t="str">
        <f>LISTA_Marki17[[#This Row],[Marka]]</f>
        <v>PaperLab</v>
      </c>
      <c r="J19" t="s">
        <v>221</v>
      </c>
      <c r="K19" t="str">
        <f>LISTA_Wojewodztwa23[[#This Row],[Wojewodztwo]]</f>
        <v>podlaskie</v>
      </c>
      <c r="S19" t="s">
        <v>620</v>
      </c>
      <c r="T19" t="s">
        <v>46</v>
      </c>
    </row>
    <row r="20" spans="1:23" x14ac:dyDescent="0.3">
      <c r="D20" t="s">
        <v>392</v>
      </c>
      <c r="E20" t="str">
        <f>LISTA_Marki17[[#This Row],[Marka]]</f>
        <v>PureCare</v>
      </c>
      <c r="J20" t="s">
        <v>231</v>
      </c>
      <c r="K20" t="s">
        <v>158</v>
      </c>
      <c r="S20" t="s">
        <v>506</v>
      </c>
      <c r="T20" t="s">
        <v>46</v>
      </c>
    </row>
    <row r="21" spans="1:23" x14ac:dyDescent="0.3">
      <c r="D21" t="s">
        <v>383</v>
      </c>
      <c r="E21" t="str">
        <f>LISTA_Marki17[[#This Row],[Marka]]</f>
        <v>SoftNest</v>
      </c>
      <c r="J21" t="s">
        <v>158</v>
      </c>
      <c r="K21" t="str">
        <f>LISTA_Wojewodztwa23[[#This Row],[Wojewodztwo]]</f>
        <v>pomorskie</v>
      </c>
      <c r="S21" t="s">
        <v>621</v>
      </c>
      <c r="T21" t="s">
        <v>46</v>
      </c>
    </row>
    <row r="22" spans="1:23" x14ac:dyDescent="0.3">
      <c r="D22" t="s">
        <v>393</v>
      </c>
      <c r="E22" t="str">
        <f>LISTA_Marki17[[#This Row],[Marka]]</f>
        <v>StylePro</v>
      </c>
      <c r="J22" t="s">
        <v>183</v>
      </c>
      <c r="K22" t="s">
        <v>164</v>
      </c>
      <c r="S22" t="s">
        <v>622</v>
      </c>
      <c r="T22" t="s">
        <v>28</v>
      </c>
    </row>
    <row r="23" spans="1:23" x14ac:dyDescent="0.3">
      <c r="D23" t="s">
        <v>359</v>
      </c>
      <c r="E23" t="str">
        <f>LISTA_Marki17[[#This Row],[Marka]]</f>
        <v>TechPoint</v>
      </c>
      <c r="J23" t="s">
        <v>330</v>
      </c>
      <c r="K23" t="s">
        <v>201</v>
      </c>
    </row>
    <row r="24" spans="1:23" x14ac:dyDescent="0.3">
      <c r="D24" t="s">
        <v>363</v>
      </c>
      <c r="E24" t="str">
        <f>LISTA_Marki17[[#This Row],[Marka]]</f>
        <v>VisionPro</v>
      </c>
      <c r="J24" t="s">
        <v>432</v>
      </c>
      <c r="K24" t="s">
        <v>209</v>
      </c>
    </row>
    <row r="25" spans="1:23" x14ac:dyDescent="0.3">
      <c r="D25" t="s">
        <v>361</v>
      </c>
      <c r="E25" t="str">
        <f>LISTA_Marki17[[#This Row],[Marka]]</f>
        <v>Voltix</v>
      </c>
      <c r="J25" t="s">
        <v>209</v>
      </c>
      <c r="K25" t="str">
        <f>LISTA_Wojewodztwa23[[#This Row],[Wojewodztwo]]</f>
        <v>warmińsko-mazurskie</v>
      </c>
    </row>
    <row r="26" spans="1:23" x14ac:dyDescent="0.3">
      <c r="D26" t="s">
        <v>389</v>
      </c>
      <c r="E26" t="str">
        <f>LISTA_Marki17[[#This Row],[Marka]]</f>
        <v>WorkSafe</v>
      </c>
      <c r="J26" t="s">
        <v>170</v>
      </c>
      <c r="K26" t="str">
        <f>LISTA_Wojewodztwa23[[#This Row],[Wojewodztwo]]</f>
        <v>wielkopolskie</v>
      </c>
    </row>
    <row r="27" spans="1:23" x14ac:dyDescent="0.3">
      <c r="D27" t="s">
        <v>382</v>
      </c>
      <c r="E27" t="s">
        <v>375</v>
      </c>
      <c r="J27" t="s">
        <v>483</v>
      </c>
      <c r="K27" t="s">
        <v>170</v>
      </c>
    </row>
    <row r="28" spans="1:23" x14ac:dyDescent="0.3">
      <c r="D28" t="s">
        <v>395</v>
      </c>
      <c r="E28" t="s">
        <v>394</v>
      </c>
      <c r="J28" t="s">
        <v>178</v>
      </c>
      <c r="K28" t="s">
        <v>180</v>
      </c>
    </row>
    <row r="29" spans="1:23" x14ac:dyDescent="0.3">
      <c r="J29" t="s">
        <v>180</v>
      </c>
      <c r="K29" t="str">
        <f>LISTA_Wojewodztwa23[[#This Row],[Wojewodztwo]]</f>
        <v>zachodniopomorskie</v>
      </c>
    </row>
    <row r="30" spans="1:23" x14ac:dyDescent="0.3">
      <c r="J30" t="s">
        <v>197</v>
      </c>
      <c r="K30" t="str">
        <f>LISTA_Wojewodztwa23[[#This Row],[Wojewodztwo]]</f>
        <v>łódzkie</v>
      </c>
    </row>
    <row r="31" spans="1:23" x14ac:dyDescent="0.3">
      <c r="J31" t="s">
        <v>164</v>
      </c>
      <c r="K31" t="str">
        <f>LISTA_Wojewodztwa23[[#This Row],[Wojewodztwo]]</f>
        <v>śląskie</v>
      </c>
    </row>
    <row r="32" spans="1:23" x14ac:dyDescent="0.3">
      <c r="J32" t="s">
        <v>201</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F0DE76BA-083C-4324-9FC3-6EA8AE752C8D}">
  <ds:schemaRefs/>
</ds:datastoreItem>
</file>

<file path=customXml/itemProps2.xml><?xml version="1.0" encoding="utf-8"?>
<ds:datastoreItem xmlns:ds="http://schemas.openxmlformats.org/officeDocument/2006/customXml" ds:itemID="{7C9DFF68-9C0D-4A9E-9E96-F8D813829A0D}">
  <ds:schemaRefs/>
</ds:datastoreItem>
</file>

<file path=customXml/itemProps3.xml><?xml version="1.0" encoding="utf-8"?>
<ds:datastoreItem xmlns:ds="http://schemas.openxmlformats.org/officeDocument/2006/customXml" ds:itemID="{06DE6DCB-D5CA-4600-A84D-4F4EEA2CB85C}">
  <ds:schemaRefs/>
</ds:datastoreItem>
</file>

<file path=customXml/itemProps4.xml><?xml version="1.0" encoding="utf-8"?>
<ds:datastoreItem xmlns:ds="http://schemas.openxmlformats.org/officeDocument/2006/customXml" ds:itemID="{F551C3EE-AF81-4F26-96B7-F53557DF049B}">
  <ds:schemaRefs/>
</ds:datastoreItem>
</file>

<file path=customXml/itemProps5.xml><?xml version="1.0" encoding="utf-8"?>
<ds:datastoreItem xmlns:ds="http://schemas.openxmlformats.org/officeDocument/2006/customXml" ds:itemID="{91E02C17-BD25-4CFE-8D7F-6F6D66D5B897}">
  <ds:schemaRefs/>
</ds:datastoreItem>
</file>

<file path=customXml/itemProps6.xml><?xml version="1.0" encoding="utf-8"?>
<ds:datastoreItem xmlns:ds="http://schemas.openxmlformats.org/officeDocument/2006/customXml" ds:itemID="{042AACE1-BA7E-4ABA-A09C-F89230B5657C}">
  <ds:schemaRefs/>
</ds:datastoreItem>
</file>

<file path=customXml/itemProps7.xml><?xml version="1.0" encoding="utf-8"?>
<ds:datastoreItem xmlns:ds="http://schemas.openxmlformats.org/officeDocument/2006/customXml" ds:itemID="{7E100523-DAAF-45AC-8C29-37781162386B}">
  <ds:schemaRefs/>
</ds:datastoreItem>
</file>

<file path=customXml/itemProps8.xml><?xml version="1.0" encoding="utf-8"?>
<ds:datastoreItem xmlns:ds="http://schemas.openxmlformats.org/officeDocument/2006/customXml" ds:itemID="{EB780041-BD3A-4A6C-870D-339506D283CC}">
  <ds:schemaRefs/>
</ds:datastoreItem>
</file>

<file path=customXml/itemProps9.xml><?xml version="1.0" encoding="utf-8"?>
<ds:datastoreItem xmlns:ds="http://schemas.openxmlformats.org/officeDocument/2006/customXml" ds:itemID="{A08EAE27-1408-4D40-9BC0-B89CE422904A}">
  <ds:schemaRefs>
    <ds:schemaRef ds:uri="http://schemas.microsoft.com/DataMashup"/>
  </ds:schemaRefs>
</ds:datastoreItem>
</file>

<file path=customXml/itemProps10.xml><?xml version="1.0" encoding="utf-8"?>
<ds:datastoreItem xmlns:ds="http://schemas.openxmlformats.org/officeDocument/2006/customXml" ds:itemID="{D3BD89BB-C5A4-4ED4-90D9-A56ABC04580B}">
  <ds:schemaRefs/>
</ds:datastoreItem>
</file>

<file path=customXml/itemProps11.xml><?xml version="1.0" encoding="utf-8"?>
<ds:datastoreItem xmlns:ds="http://schemas.openxmlformats.org/officeDocument/2006/customXml" ds:itemID="{E0251A59-5D7F-4C97-B45D-2BCAAFAB1726}">
  <ds:schemaRefs/>
</ds:datastoreItem>
</file>

<file path=customXml/itemProps12.xml><?xml version="1.0" encoding="utf-8"?>
<ds:datastoreItem xmlns:ds="http://schemas.openxmlformats.org/officeDocument/2006/customXml" ds:itemID="{3DFF8142-09A5-4D2D-BA74-E44EE60062EC}">
  <ds:schemaRefs/>
</ds:datastoreItem>
</file>

<file path=customXml/itemProps13.xml><?xml version="1.0" encoding="utf-8"?>
<ds:datastoreItem xmlns:ds="http://schemas.openxmlformats.org/officeDocument/2006/customXml" ds:itemID="{67302B86-4234-4119-A0A4-9304D53B7DBE}">
  <ds:schemaRefs/>
</ds:datastoreItem>
</file>

<file path=customXml/itemProps14.xml><?xml version="1.0" encoding="utf-8"?>
<ds:datastoreItem xmlns:ds="http://schemas.openxmlformats.org/officeDocument/2006/customXml" ds:itemID="{093429BC-7E7E-4824-95F6-6DB7F5C8EDBB}">
  <ds:schemaRefs/>
</ds:datastoreItem>
</file>

<file path=customXml/itemProps15.xml><?xml version="1.0" encoding="utf-8"?>
<ds:datastoreItem xmlns:ds="http://schemas.openxmlformats.org/officeDocument/2006/customXml" ds:itemID="{C71E9A7E-6C80-4906-B0B5-BC02AE75F674}">
  <ds:schemaRefs/>
</ds:datastoreItem>
</file>

<file path=customXml/itemProps16.xml><?xml version="1.0" encoding="utf-8"?>
<ds:datastoreItem xmlns:ds="http://schemas.openxmlformats.org/officeDocument/2006/customXml" ds:itemID="{FAFE1614-96F7-4F8A-B9BE-D7A6622831C3}">
  <ds:schemaRefs/>
</ds:datastoreItem>
</file>

<file path=customXml/itemProps17.xml><?xml version="1.0" encoding="utf-8"?>
<ds:datastoreItem xmlns:ds="http://schemas.openxmlformats.org/officeDocument/2006/customXml" ds:itemID="{06D0F15E-79B3-4C21-B2B6-C5135A05A7B5}">
  <ds:schemaRefs/>
</ds:datastoreItem>
</file>

<file path=customXml/itemProps18.xml><?xml version="1.0" encoding="utf-8"?>
<ds:datastoreItem xmlns:ds="http://schemas.openxmlformats.org/officeDocument/2006/customXml" ds:itemID="{211A293F-2091-4DCD-A6FE-A75AE6FFBD89}">
  <ds:schemaRefs/>
</ds:datastoreItem>
</file>

<file path=customXml/itemProps19.xml><?xml version="1.0" encoding="utf-8"?>
<ds:datastoreItem xmlns:ds="http://schemas.openxmlformats.org/officeDocument/2006/customXml" ds:itemID="{0A1EA837-A02F-4293-854E-CED1BFFA6716}">
  <ds:schemaRefs/>
</ds:datastoreItem>
</file>

<file path=customXml/itemProps20.xml><?xml version="1.0" encoding="utf-8"?>
<ds:datastoreItem xmlns:ds="http://schemas.openxmlformats.org/officeDocument/2006/customXml" ds:itemID="{1154C4E8-F854-4DFF-80D5-D928D32CCBDF}">
  <ds:schemaRefs/>
</ds:datastoreItem>
</file>

<file path=customXml/itemProps21.xml><?xml version="1.0" encoding="utf-8"?>
<ds:datastoreItem xmlns:ds="http://schemas.openxmlformats.org/officeDocument/2006/customXml" ds:itemID="{7D385A33-8E2B-4AB5-A341-572C51734827}">
  <ds:schemaRefs/>
</ds:datastoreItem>
</file>

<file path=customXml/itemProps22.xml><?xml version="1.0" encoding="utf-8"?>
<ds:datastoreItem xmlns:ds="http://schemas.openxmlformats.org/officeDocument/2006/customXml" ds:itemID="{6AFEE287-9E73-4497-B63C-7C65D9395B42}">
  <ds:schemaRefs/>
</ds:datastoreItem>
</file>

<file path=customXml/itemProps23.xml><?xml version="1.0" encoding="utf-8"?>
<ds:datastoreItem xmlns:ds="http://schemas.openxmlformats.org/officeDocument/2006/customXml" ds:itemID="{35E0083E-50CE-44F3-AE72-01878AEC0757}">
  <ds:schemaRefs/>
</ds:datastoreItem>
</file>

<file path=customXml/itemProps24.xml><?xml version="1.0" encoding="utf-8"?>
<ds:datastoreItem xmlns:ds="http://schemas.openxmlformats.org/officeDocument/2006/customXml" ds:itemID="{2D9846E6-8666-4092-B3E4-30732D08FEB7}">
  <ds:schemaRefs/>
</ds:datastoreItem>
</file>

<file path=customXml/itemProps25.xml><?xml version="1.0" encoding="utf-8"?>
<ds:datastoreItem xmlns:ds="http://schemas.openxmlformats.org/officeDocument/2006/customXml" ds:itemID="{5E1C6BC3-6EBE-4AA6-9001-B8D12823D7D6}">
  <ds:schemaRefs/>
</ds:datastoreItem>
</file>

<file path=customXml/itemProps26.xml><?xml version="1.0" encoding="utf-8"?>
<ds:datastoreItem xmlns:ds="http://schemas.openxmlformats.org/officeDocument/2006/customXml" ds:itemID="{A6E8D32F-009D-4DA4-95B8-2DAF468993BB}">
  <ds:schemaRefs/>
</ds:datastoreItem>
</file>

<file path=customXml/itemProps27.xml><?xml version="1.0" encoding="utf-8"?>
<ds:datastoreItem xmlns:ds="http://schemas.openxmlformats.org/officeDocument/2006/customXml" ds:itemID="{5FDFBED8-C56C-4B25-AF00-36140236BA36}">
  <ds:schemaRefs/>
</ds:datastoreItem>
</file>

<file path=customXml/itemProps28.xml><?xml version="1.0" encoding="utf-8"?>
<ds:datastoreItem xmlns:ds="http://schemas.openxmlformats.org/officeDocument/2006/customXml" ds:itemID="{A5CD80CE-1E3A-4FC3-9DAA-68DC28595721}">
  <ds:schemaRefs/>
</ds:datastoreItem>
</file>

<file path=customXml/itemProps29.xml><?xml version="1.0" encoding="utf-8"?>
<ds:datastoreItem xmlns:ds="http://schemas.openxmlformats.org/officeDocument/2006/customXml" ds:itemID="{FC3D2C4F-406C-4F65-A3D2-62625BE1188D}">
  <ds:schemaRefs/>
</ds:datastoreItem>
</file>

<file path=customXml/itemProps30.xml><?xml version="1.0" encoding="utf-8"?>
<ds:datastoreItem xmlns:ds="http://schemas.openxmlformats.org/officeDocument/2006/customXml" ds:itemID="{001D4571-66B2-4FBE-B8AE-7AAFF94DB9DE}">
  <ds:schemaRefs/>
</ds:datastoreItem>
</file>

<file path=customXml/itemProps31.xml><?xml version="1.0" encoding="utf-8"?>
<ds:datastoreItem xmlns:ds="http://schemas.openxmlformats.org/officeDocument/2006/customXml" ds:itemID="{6DE52FC5-2AEB-443C-BCA3-9FF65C76EA8E}">
  <ds:schemaRefs/>
</ds:datastoreItem>
</file>

<file path=customXml/itemProps32.xml><?xml version="1.0" encoding="utf-8"?>
<ds:datastoreItem xmlns:ds="http://schemas.openxmlformats.org/officeDocument/2006/customXml" ds:itemID="{B3DFC799-F417-42A3-84C2-186A76351519}">
  <ds:schemaRefs/>
</ds:datastoreItem>
</file>

<file path=customXml/itemProps33.xml><?xml version="1.0" encoding="utf-8"?>
<ds:datastoreItem xmlns:ds="http://schemas.openxmlformats.org/officeDocument/2006/customXml" ds:itemID="{BF53143E-90E3-4DF3-8EF9-36C626CE4F8C}">
  <ds:schemaRefs/>
</ds:datastoreItem>
</file>

<file path=customXml/itemProps34.xml><?xml version="1.0" encoding="utf-8"?>
<ds:datastoreItem xmlns:ds="http://schemas.openxmlformats.org/officeDocument/2006/customXml" ds:itemID="{09B5E045-D0C8-4C2D-B76A-37D63418E4BA}">
  <ds:schemaRefs/>
</ds:datastoreItem>
</file>

<file path=customXml/itemProps35.xml><?xml version="1.0" encoding="utf-8"?>
<ds:datastoreItem xmlns:ds="http://schemas.openxmlformats.org/officeDocument/2006/customXml" ds:itemID="{594321B0-2A16-4A97-BF4A-47343F985F6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INFORMACJA</vt: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2026-07-12T16:15:48Z</dcterms:modified>
</cp:coreProperties>
</file>