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Kowa\Documents\GitHub\Excel-Analysis-Dashboard\project\"/>
    </mc:Choice>
  </mc:AlternateContent>
  <xr:revisionPtr revIDLastSave="0" documentId="13_ncr:1_{B68CCAD7-D8A2-4364-A052-59CABA30089A}" xr6:coauthVersionLast="47" xr6:coauthVersionMax="47" xr10:uidLastSave="{00000000-0000-0000-0000-000000000000}"/>
  <bookViews>
    <workbookView xWindow="-108" yWindow="-108" windowWidth="23256" windowHeight="12456" activeTab="1" xr2:uid="{8BF7734E-9BAB-4FAA-8D45-BB81601FD755}"/>
  </bookViews>
  <sheets>
    <sheet name="INFORMACJA" sheetId="2" r:id="rId1"/>
    <sheet name="MAP_Kategoria" sheetId="14" r:id="rId2"/>
    <sheet name="MAP_Marki" sheetId="16" r:id="rId3"/>
    <sheet name="MAP_Dostawcy" sheetId="18" r:id="rId4"/>
    <sheet name="MAP_Wojewodztwa" sheetId="20" r:id="rId5"/>
    <sheet name="MAP_Segment" sheetId="24" r:id="rId6"/>
    <sheet name="MAP_Powod" sheetId="27" r:id="rId7"/>
    <sheet name="MAP_Kanal_Sprzedazy" sheetId="31" r:id="rId8"/>
    <sheet name="MAP_Status" sheetId="32" r:id="rId9"/>
    <sheet name="MAP_Metoda_Platnosci" sheetId="33" r:id="rId10"/>
    <sheet name="KONTROLA_Produkty" sheetId="19" r:id="rId11"/>
    <sheet name="KONTROLA_Klienci" sheetId="25" r:id="rId12"/>
    <sheet name="KONTROLA_Zwroty" sheetId="28" r:id="rId13"/>
    <sheet name="KONTROLA_Magazyn" sheetId="35" r:id="rId14"/>
    <sheet name="KONTROLA_Budzet" sheetId="37" r:id="rId15"/>
    <sheet name="KONTROLA_Sprzedaz" sheetId="34" r:id="rId16"/>
    <sheet name="Brudnopis" sheetId="1" r:id="rId17"/>
  </sheets>
  <definedNames>
    <definedName name="ExternalData_1" localSheetId="0" hidden="1">INFORMACJA!$A$1:$F$10</definedName>
    <definedName name="ExternalData_10" localSheetId="16" hidden="1">Brudnopis!$V$2:$V$18</definedName>
    <definedName name="ExternalData_10" localSheetId="2" hidden="1">MAP_Marki!$A$1:$B$27</definedName>
    <definedName name="ExternalData_11" localSheetId="16" hidden="1">Brudnopis!$G$2:$G$13</definedName>
    <definedName name="ExternalData_11" localSheetId="7" hidden="1">MAP_Kanal_Sprzedazy!$A$1:$B$21</definedName>
    <definedName name="ExternalData_12" localSheetId="16" hidden="1">Brudnopis!$Y$2:$Y$16</definedName>
    <definedName name="ExternalData_12" localSheetId="3" hidden="1">MAP_Dostawcy!$A$1:$B$12</definedName>
    <definedName name="ExternalData_13" localSheetId="10" hidden="1">KONTROLA_Produkty!$A$1:$M$10</definedName>
    <definedName name="ExternalData_13" localSheetId="9" hidden="1">MAP_Metoda_Platnosci!$A$1:$B$15</definedName>
    <definedName name="ExternalData_13" localSheetId="8" hidden="1">MAP_Status!$A$1:$B$17</definedName>
    <definedName name="ExternalData_14" localSheetId="15" hidden="1">KONTROLA_Sprzedaz!$A$1:$Y$84</definedName>
    <definedName name="ExternalData_15" localSheetId="14" hidden="1">KONTROLA_Budzet!$A$1:$I$17</definedName>
    <definedName name="ExternalData_15" localSheetId="13" hidden="1">KONTROLA_Magazyn!$A$1:$H$19</definedName>
    <definedName name="ExternalData_4" localSheetId="16" hidden="1">Brudnopis!$M$2:$M$17</definedName>
    <definedName name="ExternalData_4" localSheetId="11" hidden="1">KONTROLA_Klienci!$A$1:$O$13</definedName>
    <definedName name="ExternalData_5" localSheetId="16" hidden="1">Brudnopis!$P$2:$P$12</definedName>
    <definedName name="ExternalData_6" localSheetId="16" hidden="1">Brudnopis!$J$2:$J$32</definedName>
    <definedName name="ExternalData_6" localSheetId="6" hidden="1">MAP_Powod!$A$1:$B$11</definedName>
    <definedName name="ExternalData_6" localSheetId="5" hidden="1">MAP_Segment!$A$1:$B$16</definedName>
    <definedName name="ExternalData_7" localSheetId="16" hidden="1">Brudnopis!$A$2:$A$17</definedName>
    <definedName name="ExternalData_7" localSheetId="12" hidden="1">KONTROLA_Zwroty!$A$1:$O$6</definedName>
    <definedName name="ExternalData_7" localSheetId="4" hidden="1">MAP_Wojewodztwa!$A$1:$B$31</definedName>
    <definedName name="ExternalData_8" localSheetId="16" hidden="1">Brudnopis!$S$2:$S$22</definedName>
    <definedName name="ExternalData_8" localSheetId="1" hidden="1">MAP_Kategoria!$A$1:$B$16</definedName>
    <definedName name="ExternalData_9" localSheetId="16" hidden="1">Brudnopis!$D$2:$D$28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KLIENCI_ca8acb30-fa55-41d3-86dd-a3e9ea0e8b89" name="DIM_KLIENCI" connection="Query - DIM_KLIENCI"/>
          <x15:modelTable id="DIM_PRODUKTY_8dc2539d-8fc4-4313-8dec-331e7fe1b16f" name="DIM_PRODUKTY" connection="Query - DIM_PRODUKTY"/>
          <x15:modelTable id="DIM_Data_41a41411-ceba-4c5d-b95f-e9200996356b" name="DIM_Data" connection="Query - DIM_Data"/>
          <x15:modelTable id="DIM_Kategoria_07d524ab-6103-4a7c-b0d7-2fbb897e28f7" name="DIM_Kategoria" connection="Query - DIM_Kategoria"/>
          <x15:modelTable id="DIM_Kanal_6e0f172f-5388-408a-a351-2e8ef9666da6" name="DIM_Kanal" connection="Query - DIM_Kanal"/>
          <x15:modelTable id="FAKT_Sprzedaz_1640b551-6ec3-41cf-b49c-1dfbd0c98f77" name="FAKT_Sprzedaz" connection="Query - FAKT_Sprzedaz"/>
          <x15:modelTable id="FAKT_Magazyn_96620272-d36e-4c04-b5d5-005c254a1adb" name="FAKT_Magazyn" connection="Query - FAKT_Magazyn"/>
          <x15:modelTable id="FAKT_Budzet_cc8ecaed-7e83-41a9-ad5a-c9419e8dbc30" name="FAKT_Budzet" connection="Query - FAKT_Budzet"/>
          <x15:modelTable id="FAKT_Zwroty_79fcf7bb-8718-43cf-b258-91ef236eb81b" name="FAKT_Zwroty" connection="Query - FAKT_Zwroty"/>
        </x15:modelTables>
        <x15:modelRelationships>
          <x15:modelRelationship fromTable="FAKT_Sprzedaz" fromColumn="Data_zamowienia" toTable="DIM_Data" toColumn="Data"/>
          <x15:modelRelationship fromTable="FAKT_Sprzedaz" fromColumn="Kod_produktu" toTable="DIM_PRODUKTY" toColumn="Kod_produktu"/>
          <x15:modelRelationship fromTable="FAKT_Sprzedaz" fromColumn="Klient_ID" toTable="DIM_KLIENCI" toColumn="ID_Klient"/>
          <x15:modelRelationship fromTable="FAKT_Sprzedaz" fromColumn="Kategoria" toTable="DIM_Kategoria" toColumn="Kategoria"/>
          <x15:modelRelationship fromTable="FAKT_Sprzedaz" fromColumn="Kanal_Sprzedazy" toTable="DIM_Kanal" toColumn="Kanal_Sprzedazy"/>
          <x15:modelRelationship fromTable="FAKT_Magazyn" fromColumn="Kod_produktu" toTable="DIM_PRODUKTY" toColumn="Kod_produktu"/>
          <x15:modelRelationship fromTable="FAKT_Budzet" fromColumn="Kategoria" toTable="DIM_Kategoria" toColumn="Kategoria"/>
          <x15:modelRelationship fromTable="FAKT_Budzet" fromColumn="Kanal_sprzedazy" toTable="DIM_Kanal" toColumn="Kanal_Sprzedazy"/>
          <x15:modelRelationship fromTable="FAKT_Budzet" fromColumn="Miesiac" toTable="DIM_Data" toColumn="Data"/>
          <x15:modelRelationship fromTable="FAKT_Zwroty" fromColumn="Kod_produktu" toTable="DIM_PRODUKTY" toColumn="Kod_produktu"/>
          <x15:modelRelationship fromTable="FAKT_Zwroty" fromColumn="Data_zgloszenia" toTable="DIM_Data" toColumn="Dat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5" i="1"/>
  <c r="N6" i="1"/>
  <c r="N9" i="1"/>
  <c r="N10" i="1"/>
  <c r="K5" i="1"/>
  <c r="K7" i="1"/>
  <c r="K10" i="1"/>
  <c r="K12" i="1"/>
  <c r="K15" i="1"/>
  <c r="K16" i="1"/>
  <c r="K17" i="1"/>
  <c r="K18" i="1"/>
  <c r="K19" i="1"/>
  <c r="K21" i="1"/>
  <c r="K25" i="1"/>
  <c r="K26" i="1"/>
  <c r="K29" i="1"/>
  <c r="K30" i="1"/>
  <c r="K31" i="1"/>
  <c r="K32" i="1"/>
  <c r="H3" i="1"/>
  <c r="H4" i="1"/>
  <c r="H5" i="1"/>
  <c r="H6" i="1"/>
  <c r="H11" i="1"/>
  <c r="E3" i="1"/>
  <c r="E4" i="1"/>
  <c r="E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857CBC-F9F0-4BC6-B899-E3AB05601993}" name="Query - DIM_Data" description="Connection to the 'DIM_Data' query in the workbook." type="100" refreshedVersion="8" minRefreshableVersion="5">
    <extLst>
      <ext xmlns:x15="http://schemas.microsoft.com/office/spreadsheetml/2010/11/main" uri="{DE250136-89BD-433C-8126-D09CA5730AF9}">
        <x15:connection id="0c11306e-c998-493f-9d98-80fcaa13f0f3"/>
      </ext>
    </extLst>
  </connection>
  <connection id="2" xr16:uid="{888CB05B-4CF6-489A-805B-C62F1BEE2ECB}" name="Query - DIM_Kanal" description="Connection to the 'DIM_Kanal' query in the workbook." type="100" refreshedVersion="8" minRefreshableVersion="5">
    <extLst>
      <ext xmlns:x15="http://schemas.microsoft.com/office/spreadsheetml/2010/11/main" uri="{DE250136-89BD-433C-8126-D09CA5730AF9}">
        <x15:connection id="f5dea61b-391c-4976-9444-96f1a3cd8d13"/>
      </ext>
    </extLst>
  </connection>
  <connection id="3" xr16:uid="{5DE046DC-7BC2-4635-AA43-AE42BE10784A}" name="Query - DIM_Kategoria" description="Connection to the 'DIM_Kategoria' query in the workbook." type="100" refreshedVersion="8" minRefreshableVersion="5">
    <extLst>
      <ext xmlns:x15="http://schemas.microsoft.com/office/spreadsheetml/2010/11/main" uri="{DE250136-89BD-433C-8126-D09CA5730AF9}">
        <x15:connection id="79d726fe-3019-43e7-b6bc-6040b1448ae5"/>
      </ext>
    </extLst>
  </connection>
  <connection id="4" xr16:uid="{007D1260-2222-401B-A2EF-7169102E2943}" name="Query - DIM_KLIENCI" description="Connection to the 'DIM_KLIENCI' query in the workbook." type="100" refreshedVersion="8" minRefreshableVersion="5">
    <extLst>
      <ext xmlns:x15="http://schemas.microsoft.com/office/spreadsheetml/2010/11/main" uri="{DE250136-89BD-433C-8126-D09CA5730AF9}">
        <x15:connection id="37e9620d-962c-4b47-87a8-5c0660727e35"/>
      </ext>
    </extLst>
  </connection>
  <connection id="5" xr16:uid="{42070766-275E-4154-85EA-4E7765A2F3FF}" name="Query - DIM_PRODUKTY" description="Connection to the 'DIM_PRODUKTY' query in the workbook." type="100" refreshedVersion="8" minRefreshableVersion="5">
    <extLst>
      <ext xmlns:x15="http://schemas.microsoft.com/office/spreadsheetml/2010/11/main" uri="{DE250136-89BD-433C-8126-D09CA5730AF9}">
        <x15:connection id="301d4127-07de-4558-8f38-975fdff19071"/>
      </ext>
    </extLst>
  </connection>
  <connection id="6" xr16:uid="{46CCED25-4B0E-4719-B3BC-F9E01FBCDB65}" name="Query - FAKT_Budzet" description="Connection to the 'FAKT_Budzet' query in the workbook." type="100" refreshedVersion="8" minRefreshableVersion="5">
    <extLst>
      <ext xmlns:x15="http://schemas.microsoft.com/office/spreadsheetml/2010/11/main" uri="{DE250136-89BD-433C-8126-D09CA5730AF9}">
        <x15:connection id="8dedec25-d4d7-4087-b86d-e8f580fb259a"/>
      </ext>
    </extLst>
  </connection>
  <connection id="7" xr16:uid="{BF9BF62F-8342-4DC0-B078-10B9DB776123}" name="Query - FAKT_Magazyn" description="Connection to the 'FAKT_Magazyn' query in the workbook." type="100" refreshedVersion="8" minRefreshableVersion="5">
    <extLst>
      <ext xmlns:x15="http://schemas.microsoft.com/office/spreadsheetml/2010/11/main" uri="{DE250136-89BD-433C-8126-D09CA5730AF9}">
        <x15:connection id="b7fd3f7a-9809-41bb-a986-8d987f9faa6d"/>
      </ext>
    </extLst>
  </connection>
  <connection id="8" xr16:uid="{73CA1873-4578-479D-8B87-40A2D78D2846}" name="Query - FAKT_Sprzedaz" description="Connection to the 'FAKT_Sprzedaz' query in the workbook." type="100" refreshedVersion="8" minRefreshableVersion="5">
    <extLst>
      <ext xmlns:x15="http://schemas.microsoft.com/office/spreadsheetml/2010/11/main" uri="{DE250136-89BD-433C-8126-D09CA5730AF9}">
        <x15:connection id="64979716-a258-46e0-a7e3-5ff79753436f"/>
      </ext>
    </extLst>
  </connection>
  <connection id="9" xr16:uid="{CF618937-9112-44C4-9E85-DDCB0757B4A1}" name="Query - FAKT_Zwroty" description="Connection to the 'FAKT_Zwroty' query in the workbook." type="100" refreshedVersion="8" minRefreshableVersion="5">
    <extLst>
      <ext xmlns:x15="http://schemas.microsoft.com/office/spreadsheetml/2010/11/main" uri="{DE250136-89BD-433C-8126-D09CA5730AF9}">
        <x15:connection id="7bd2cf04-d133-4333-b169-3c4ecf44d429"/>
      </ext>
    </extLst>
  </connection>
  <connection id="10" xr16:uid="{C54729BA-2ACE-4496-9C26-963E0734C7EA}" keepAlive="1" name="Query - INFORMACJA" description="Connection to the 'INFORMACJA' query in the workbook." type="5" refreshedVersion="8" background="1" saveData="1">
    <dbPr connection="Provider=Microsoft.Mashup.OleDb.1;Data Source=$Workbook$;Location=INFORMACJA;Extended Properties=&quot;&quot;" command="SELECT * FROM [INFORMACJA]"/>
  </connection>
  <connection id="11" xr16:uid="{42E80AB6-E3C3-461A-AB75-637B38B77CE2}" keepAlive="1" name="Query - KONTROLA_Budzet" description="Connection to the 'KONTROLA_Budzet' query in the workbook." type="5" refreshedVersion="8" background="1" saveData="1">
    <dbPr connection="Provider=Microsoft.Mashup.OleDb.1;Data Source=$Workbook$;Location=KONTROLA_Budzet;Extended Properties=&quot;&quot;" command="SELECT * FROM [KONTROLA_Budzet]"/>
  </connection>
  <connection id="12" xr16:uid="{80F54A5C-CE10-4B3A-9E55-C5E49060A3E0}" keepAlive="1" name="Query - KONTROLA_Klienci(1)" description="Connection to the 'KONTROLA_Klienci' query in the workbook." type="5" refreshedVersion="8" background="1" saveData="1">
    <dbPr connection="Provider=Microsoft.Mashup.OleDb.1;Data Source=$Workbook$;Location=KONTROLA_Klienci;Extended Properties=&quot;&quot;" command="SELECT * FROM [KONTROLA_Klienci]"/>
  </connection>
  <connection id="13" xr16:uid="{FD69B9B9-BAF9-4DCD-A225-BA1B5E5B3942}" keepAlive="1" name="Query - KONTROLA_Magazyn" description="Connection to the 'KONTROLA_Magazyn' query in the workbook." type="5" refreshedVersion="8" background="1" saveData="1">
    <dbPr connection="Provider=Microsoft.Mashup.OleDb.1;Data Source=$Workbook$;Location=KONTROLA_Magazyn;Extended Properties=&quot;&quot;" command="SELECT * FROM [KONTROLA_Magazyn]"/>
  </connection>
  <connection id="14" xr16:uid="{FAB78F14-6CE4-44D4-830F-961D08ECEEE6}" keepAlive="1" name="Query - KONTROLA_Produkty" description="Connection to the 'KONTROLA_Produkty' query in the workbook." type="5" refreshedVersion="8" background="1" saveData="1">
    <dbPr connection="Provider=Microsoft.Mashup.OleDb.1;Data Source=$Workbook$;Location=KONTROLA_Produkty;Extended Properties=&quot;&quot;" command="SELECT * FROM [KONTROLA_Produkty]"/>
  </connection>
  <connection id="15" xr16:uid="{74C0D605-2A5B-454C-9B97-BC49B371D05A}" keepAlive="1" name="Query - KONTROLA_Sprzedaz" description="Connection to the 'KONTROLA_Sprzedaz' query in the workbook." type="5" refreshedVersion="8" background="1" saveData="1">
    <dbPr connection="Provider=Microsoft.Mashup.OleDb.1;Data Source=$Workbook$;Location=KONTROLA_Sprzedaz;Extended Properties=&quot;&quot;" command="SELECT * FROM [KONTROLA_Sprzedaz]"/>
  </connection>
  <connection id="16" xr16:uid="{1CAE2262-8936-4928-96BA-236EADCD4C5B}" keepAlive="1" name="Query - KONTROLA_Zwroty" description="Connection to the 'KONTROLA_Zwroty' query in the workbook." type="5" refreshedVersion="8" background="1" saveData="1">
    <dbPr connection="Provider=Microsoft.Mashup.OleDb.1;Data Source=$Workbook$;Location=KONTROLA_Zwroty;Extended Properties=&quot;&quot;" command="SELECT * FROM [KONTROLA_Zwroty]"/>
  </connection>
  <connection id="17" xr16:uid="{24F17892-93B5-4DE1-985D-97CB91F4F097}" keepAlive="1" name="Query - MAP_Dostawcy" description="Connection to the 'MAP_Dostawcy' query in the workbook." type="5" refreshedVersion="8" background="1" saveData="1">
    <dbPr connection="Provider=Microsoft.Mashup.OleDb.1;Data Source=$Workbook$;Location=MAP_Dostawcy;Extended Properties=&quot;&quot;" command="SELECT * FROM [MAP_Dostawcy]"/>
  </connection>
  <connection id="18" xr16:uid="{EC10C5D5-3BE5-4AB7-87FC-071FC8974DC7}" keepAlive="1" name="Query - MAP_Kanal_Sprzedazy" description="Connection to the 'MAP_Kanal_Sprzedazy' query in the workbook." type="5" refreshedVersion="8" background="1" saveData="1">
    <dbPr connection="Provider=Microsoft.Mashup.OleDb.1;Data Source=$Workbook$;Location=MAP_Kanal_Sprzedazy;Extended Properties=&quot;&quot;" command="SELECT * FROM [MAP_Kanal_Sprzedazy]"/>
  </connection>
  <connection id="19" xr16:uid="{A30137DE-CAD3-4997-B0AE-59E6B1A6359C}" keepAlive="1" name="Query - MAP_Kategoria" description="Connection to the 'MAP_Kategoria' query in the workbook." type="5" refreshedVersion="8" background="1" saveData="1">
    <dbPr connection="Provider=Microsoft.Mashup.OleDb.1;Data Source=$Workbook$;Location=MAP_Kategoria;Extended Properties=&quot;&quot;" command="SELECT * FROM [MAP_Kategoria]"/>
  </connection>
  <connection id="20" xr16:uid="{86A3616A-E2A7-4CF7-8956-5B423C2AC7A8}" keepAlive="1" name="Query - MAP_Marki" description="Connection to the 'MAP_Marki' query in the workbook." type="5" refreshedVersion="8" background="1" saveData="1">
    <dbPr connection="Provider=Microsoft.Mashup.OleDb.1;Data Source=$Workbook$;Location=MAP_Marki;Extended Properties=&quot;&quot;" command="SELECT * FROM [MAP_Marki]"/>
  </connection>
  <connection id="21" xr16:uid="{75777D9A-E063-496B-9E4C-E41716B5DFAE}" keepAlive="1" name="Query - MAP_Metoda_Platnosci" description="Connection to the 'MAP_Metoda_Platnosci' query in the workbook." type="5" refreshedVersion="8" background="1" saveData="1">
    <dbPr connection="Provider=Microsoft.Mashup.OleDb.1;Data Source=$Workbook$;Location=MAP_Metoda_Platnosci;Extended Properties=&quot;&quot;" command="SELECT * FROM [MAP_Metoda_Platnosci]"/>
  </connection>
  <connection id="22" xr16:uid="{D1AA1456-55C1-499D-BC17-E79555330B8F}" keepAlive="1" name="Query - MAP_Powod" description="Connection to the 'MAP_Powod' query in the workbook." type="5" refreshedVersion="8" background="1" saveData="1">
    <dbPr connection="Provider=Microsoft.Mashup.OleDb.1;Data Source=$Workbook$;Location=MAP_Powod;Extended Properties=&quot;&quot;" command="SELECT * FROM [MAP_Powod]"/>
  </connection>
  <connection id="23" xr16:uid="{AB26D85F-DF8A-44C8-A344-56668219AEF8}" keepAlive="1" name="Query - MAP_Segment" description="Connection to the 'MAP_Segment' query in the workbook." type="5" refreshedVersion="8" background="1" saveData="1">
    <dbPr connection="Provider=Microsoft.Mashup.OleDb.1;Data Source=$Workbook$;Location=MAP_Segment;Extended Properties=&quot;&quot;" command="SELECT * FROM [MAP_Segment]"/>
  </connection>
  <connection id="24" xr16:uid="{9989F574-7627-4F2D-B0C1-BF24EE198328}" keepAlive="1" name="Query - MAP_Status" description="Connection to the 'MAP_Status' query in the workbook." type="5" refreshedVersion="8" background="1" saveData="1">
    <dbPr connection="Provider=Microsoft.Mashup.OleDb.1;Data Source=$Workbook$;Location=MAP_Status;Extended Properties=&quot;&quot;" command="SELECT * FROM [MAP_Status]"/>
  </connection>
  <connection id="25" xr16:uid="{00564912-F1FF-479B-BFA1-E2657D5751EA}" keepAlive="1" name="Query - MAP_Wojewodztwa" description="Connection to the 'MAP_Wojewodztwa' query in the workbook." type="5" refreshedVersion="8" background="1" saveData="1">
    <dbPr connection="Provider=Microsoft.Mashup.OleDb.1;Data Source=$Workbook$;Location=MAP_Wojewodztwa;Extended Properties=&quot;&quot;" command="SELECT * FROM [MAP_Wojewodztwa]"/>
  </connection>
  <connection id="26" xr16:uid="{4561C74B-7D5B-47A8-BCB8-0678CB720D9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<sst xmlns="http://schemas.openxmlformats.org/spreadsheetml/2006/main" count="2350" uniqueCount="736">
  <si>
    <t>SUROWE DANE DO PROJEKTU ANALITYCZNEGO W EXCELU</t>
  </si>
  <si>
    <t>Column2</t>
  </si>
  <si>
    <t>Column3</t>
  </si>
  <si>
    <t>Column4</t>
  </si>
  <si>
    <t>Column5</t>
  </si>
  <si>
    <t>Column6</t>
  </si>
  <si>
    <t>Zakres</t>
  </si>
  <si>
    <t>Sprzedaż detaliczna i B2B, rok 2025</t>
  </si>
  <si>
    <t>Arkusze źródłowe</t>
  </si>
  <si>
    <t>Sprzedaż, produkty, klienci, zwroty, budżet, magazyn</t>
  </si>
  <si>
    <t>Charakter danych</t>
  </si>
  <si>
    <t>Dane syntetyczne, celowo zabrudzone</t>
  </si>
  <si>
    <t>Przeznaczenie</t>
  </si>
  <si>
    <t>Power Query, model danych, funkcje Excela, PivotTable, dashboard</t>
  </si>
  <si>
    <t>Ważne</t>
  </si>
  <si>
    <t>Nie poprawiaj danych bezpośrednio w tym pliku. Użyj go jako źródła.</t>
  </si>
  <si>
    <t>Klucz zamówienia</t>
  </si>
  <si>
    <t>Nr_zamowienia – może występować w wielu wierszach dla wielu produktów</t>
  </si>
  <si>
    <t>Klucz produktu</t>
  </si>
  <si>
    <t>Kod_produktu – naturalny kod, miejscami zapisany niepoprawnie</t>
  </si>
  <si>
    <t>Klucz klienta</t>
  </si>
  <si>
    <t>Brak sztucznego ID; identyfikacja wymaga oczyszczenia emaila i danych klienta</t>
  </si>
  <si>
    <t>Miesiac</t>
  </si>
  <si>
    <t>Kategoria</t>
  </si>
  <si>
    <t>Kanal_sprzedazy</t>
  </si>
  <si>
    <t>Cel_marzy</t>
  </si>
  <si>
    <t>Plan_zamowien</t>
  </si>
  <si>
    <t>Elektronika</t>
  </si>
  <si>
    <t>Sklep online</t>
  </si>
  <si>
    <t>elektronika</t>
  </si>
  <si>
    <t>Marketplace</t>
  </si>
  <si>
    <t>Sklep stacjonarny</t>
  </si>
  <si>
    <t>Dom i kuchnia</t>
  </si>
  <si>
    <t>Biuro</t>
  </si>
  <si>
    <t>e-commerce</t>
  </si>
  <si>
    <t>biuro</t>
  </si>
  <si>
    <t>Sport i turystyka</t>
  </si>
  <si>
    <t>sklep stacjonarny</t>
  </si>
  <si>
    <t>Uroda i zdrowie</t>
  </si>
  <si>
    <t>telefon</t>
  </si>
  <si>
    <t>sklep fizyczny</t>
  </si>
  <si>
    <t>B2B</t>
  </si>
  <si>
    <t>dom i kuchnia</t>
  </si>
  <si>
    <t>market place</t>
  </si>
  <si>
    <t>sklep online</t>
  </si>
  <si>
    <t>marketplace</t>
  </si>
  <si>
    <t>Telefon/B2B</t>
  </si>
  <si>
    <t>sport i turystyka</t>
  </si>
  <si>
    <t>uroda i zdrowie</t>
  </si>
  <si>
    <t>Kod_produktu</t>
  </si>
  <si>
    <t>Produkt</t>
  </si>
  <si>
    <t>Magazyn</t>
  </si>
  <si>
    <t>Stan</t>
  </si>
  <si>
    <t>Punkt_zamowienia</t>
  </si>
  <si>
    <t>Ostatnia_aktualizacja</t>
  </si>
  <si>
    <t>Jednostka</t>
  </si>
  <si>
    <t>Magazyn Południe - Katowice</t>
  </si>
  <si>
    <t>UZ-1005</t>
  </si>
  <si>
    <t>Magazyn Zachód - Zielona Góra</t>
  </si>
  <si>
    <t>szt.</t>
  </si>
  <si>
    <t>DK-1019</t>
  </si>
  <si>
    <t>EL-1012</t>
  </si>
  <si>
    <t>Magazyn Centralny - Poznań</t>
  </si>
  <si>
    <t>UZ-1011</t>
  </si>
  <si>
    <t>DK-1013</t>
  </si>
  <si>
    <t>DK-1020</t>
  </si>
  <si>
    <t>DK-1012</t>
  </si>
  <si>
    <t>ST-1014</t>
  </si>
  <si>
    <t>DK-1014</t>
  </si>
  <si>
    <t>BI-1009</t>
  </si>
  <si>
    <t>EL-1010</t>
  </si>
  <si>
    <t>UZ-1009</t>
  </si>
  <si>
    <t>EL-1014</t>
  </si>
  <si>
    <t>UZ-1015</t>
  </si>
  <si>
    <t>EL-1019</t>
  </si>
  <si>
    <t>BI-1017</t>
  </si>
  <si>
    <t>EL-1016</t>
  </si>
  <si>
    <t>BI-1015</t>
  </si>
  <si>
    <t>ST-1011</t>
  </si>
  <si>
    <t>EL-1013</t>
  </si>
  <si>
    <t>ST-1007</t>
  </si>
  <si>
    <t>DK-1006</t>
  </si>
  <si>
    <t>DK-1011</t>
  </si>
  <si>
    <t>EL-1020</t>
  </si>
  <si>
    <t>EL-1011</t>
  </si>
  <si>
    <t>EL-1006</t>
  </si>
  <si>
    <t>EL-1015</t>
  </si>
  <si>
    <t>BI-1011</t>
  </si>
  <si>
    <t>EL-1003</t>
  </si>
  <si>
    <t>DK-1005</t>
  </si>
  <si>
    <t>ST-1001</t>
  </si>
  <si>
    <t>EL-1009</t>
  </si>
  <si>
    <t>ST-1009</t>
  </si>
  <si>
    <t>UZ-1006</t>
  </si>
  <si>
    <t>DK-1016</t>
  </si>
  <si>
    <t>UZ-1003</t>
  </si>
  <si>
    <t>DK-1003</t>
  </si>
  <si>
    <t>DK-1009</t>
  </si>
  <si>
    <t>UZ-1010</t>
  </si>
  <si>
    <t>DK-1007</t>
  </si>
  <si>
    <t>EL-1018</t>
  </si>
  <si>
    <t>ST-1013</t>
  </si>
  <si>
    <t>ST-1015</t>
  </si>
  <si>
    <t>DK-1010</t>
  </si>
  <si>
    <t>DZBANEK FILTRUJĄCY</t>
  </si>
  <si>
    <t>BI-1013</t>
  </si>
  <si>
    <t>DK-1002</t>
  </si>
  <si>
    <t>EL-1008</t>
  </si>
  <si>
    <t>BI-1002</t>
  </si>
  <si>
    <t>BI-1001</t>
  </si>
  <si>
    <t>UZ-1004</t>
  </si>
  <si>
    <t>DK-1001</t>
  </si>
  <si>
    <t>EL-1005</t>
  </si>
  <si>
    <t>UZ-1013</t>
  </si>
  <si>
    <t>UZ-1002</t>
  </si>
  <si>
    <t>BI-1016</t>
  </si>
  <si>
    <t>ST-1012</t>
  </si>
  <si>
    <t>BI-1006</t>
  </si>
  <si>
    <t>UZ-1014</t>
  </si>
  <si>
    <t>ST-1005</t>
  </si>
  <si>
    <t>KALENDARZ KSIĄŻKOWY</t>
  </si>
  <si>
    <t>ZSZYWACZ METALOWY</t>
  </si>
  <si>
    <t>Klient</t>
  </si>
  <si>
    <t>Email</t>
  </si>
  <si>
    <t>Telefon</t>
  </si>
  <si>
    <t>Miasto</t>
  </si>
  <si>
    <t>Wojewodztwo</t>
  </si>
  <si>
    <t>Kod_pocztowy</t>
  </si>
  <si>
    <t>Segment</t>
  </si>
  <si>
    <t>Data_rejestracji</t>
  </si>
  <si>
    <t>NIP</t>
  </si>
  <si>
    <t>Partner Handel</t>
  </si>
  <si>
    <t>natalia.szymański@biznes.pl</t>
  </si>
  <si>
    <t>527585485</t>
  </si>
  <si>
    <t>Radom</t>
  </si>
  <si>
    <t>mazowieckie</t>
  </si>
  <si>
    <t>26-600</t>
  </si>
  <si>
    <t>116827809</t>
  </si>
  <si>
    <t>Krzysztof Kamiński</t>
  </si>
  <si>
    <t>krzysztof.kamiński30@onet.pl</t>
  </si>
  <si>
    <t>Gdynia</t>
  </si>
  <si>
    <t>81-001</t>
  </si>
  <si>
    <t>Detaliczny</t>
  </si>
  <si>
    <t>lubuskie</t>
  </si>
  <si>
    <t>Kraków</t>
  </si>
  <si>
    <t>małopolskie</t>
  </si>
  <si>
    <t>30-001</t>
  </si>
  <si>
    <t>Częstochowa</t>
  </si>
  <si>
    <t>kujawsko-pomorskie</t>
  </si>
  <si>
    <t>Enterprise</t>
  </si>
  <si>
    <t>Kamil Dąbrowski</t>
  </si>
  <si>
    <t>kamil.dąbrowski72@gmail.com</t>
  </si>
  <si>
    <t>Legnica</t>
  </si>
  <si>
    <t>dolnośląskie</t>
  </si>
  <si>
    <t>59-220</t>
  </si>
  <si>
    <t>Toruń</t>
  </si>
  <si>
    <t>Gdańsk</t>
  </si>
  <si>
    <t>pomorskie</t>
  </si>
  <si>
    <t>VIP</t>
  </si>
  <si>
    <t>Wrocław</t>
  </si>
  <si>
    <t>50-001</t>
  </si>
  <si>
    <t>Nowy klient</t>
  </si>
  <si>
    <t>Bielsko-Biała</t>
  </si>
  <si>
    <t>śląskie</t>
  </si>
  <si>
    <t>zuzanna.mazur749@gmail.com</t>
  </si>
  <si>
    <t>754172439</t>
  </si>
  <si>
    <t>Katowice</t>
  </si>
  <si>
    <t>Anna Woźniak</t>
  </si>
  <si>
    <t>anna.woźniak517@gmail.com</t>
  </si>
  <si>
    <t>wielkopolskie</t>
  </si>
  <si>
    <t>Gorzów Wielkopolski</t>
  </si>
  <si>
    <t>B2C</t>
  </si>
  <si>
    <t>Lublin</t>
  </si>
  <si>
    <t>lubelskie</t>
  </si>
  <si>
    <t>Paulina Wróbel</t>
  </si>
  <si>
    <t>paulina.wróbel824@gmail.com</t>
  </si>
  <si>
    <t>Koszalin</t>
  </si>
  <si>
    <t>zach-pom</t>
  </si>
  <si>
    <t>Szczecin</t>
  </si>
  <si>
    <t>zachodniopomorskie</t>
  </si>
  <si>
    <t>Prime S.A.</t>
  </si>
  <si>
    <t>dawid.wieczorek@biznes.pl</t>
  </si>
  <si>
    <t>slaskie</t>
  </si>
  <si>
    <t>Opole</t>
  </si>
  <si>
    <t>opolskie</t>
  </si>
  <si>
    <t>Baltic Serwis</t>
  </si>
  <si>
    <t>Bydgoszcz</t>
  </si>
  <si>
    <t>MŚP</t>
  </si>
  <si>
    <t>Białystok</t>
  </si>
  <si>
    <t>lubus.</t>
  </si>
  <si>
    <t>Rzeszów</t>
  </si>
  <si>
    <t>podkarpackie</t>
  </si>
  <si>
    <t>35-001</t>
  </si>
  <si>
    <t>DETALICZNY</t>
  </si>
  <si>
    <t>dolnośl.</t>
  </si>
  <si>
    <t>enterprise</t>
  </si>
  <si>
    <t>łódzkie</t>
  </si>
  <si>
    <t>Dominika Kowalski</t>
  </si>
  <si>
    <t>dominika.kowalski191@interia.pl</t>
  </si>
  <si>
    <t>Kielce</t>
  </si>
  <si>
    <t>świętokrzyskie</t>
  </si>
  <si>
    <t>25-001</t>
  </si>
  <si>
    <t>Nova Serwis</t>
  </si>
  <si>
    <t>Łódź</t>
  </si>
  <si>
    <t>detaliczny</t>
  </si>
  <si>
    <t>Meridian Consulting</t>
  </si>
  <si>
    <t>Klient biznesowy</t>
  </si>
  <si>
    <t>Olsztyn</t>
  </si>
  <si>
    <t>warmińsko-mazurskie</t>
  </si>
  <si>
    <t>10-001</t>
  </si>
  <si>
    <t>NOWY KLIENT</t>
  </si>
  <si>
    <t>Joanna Mazur</t>
  </si>
  <si>
    <t>Smart Usługi</t>
  </si>
  <si>
    <t>mazow.</t>
  </si>
  <si>
    <t>klient biznesowy</t>
  </si>
  <si>
    <t>Baltic Consulting</t>
  </si>
  <si>
    <t>maciej.pawłowski@firma.pl</t>
  </si>
  <si>
    <t>Warszawa</t>
  </si>
  <si>
    <t>Solid Group</t>
  </si>
  <si>
    <t>bartosz.nowak@biznes.pl</t>
  </si>
  <si>
    <t>podlaskie</t>
  </si>
  <si>
    <t>Adam Wiśniewski</t>
  </si>
  <si>
    <t>adam.wiśniewski789@outlook.com</t>
  </si>
  <si>
    <t>Natalia Michalski</t>
  </si>
  <si>
    <t>natalia.michalski430@outlook.com</t>
  </si>
  <si>
    <t>Grzegorz Jankowski</t>
  </si>
  <si>
    <t>grzegorz.jankowski96@outlook.com</t>
  </si>
  <si>
    <t>paweł.piotrowski420@onet.pl</t>
  </si>
  <si>
    <t>Sigma Consulting</t>
  </si>
  <si>
    <t>szymon.michalski@office.eu</t>
  </si>
  <si>
    <t>pom.</t>
  </si>
  <si>
    <t>mśp</t>
  </si>
  <si>
    <t>Orion Usługi</t>
  </si>
  <si>
    <t>Maciej Pawłowski</t>
  </si>
  <si>
    <t>maciej.pawłowski93@gmail.com</t>
  </si>
  <si>
    <t>Anna Krawczyk</t>
  </si>
  <si>
    <t>anna.krawczyk765@outlook.com</t>
  </si>
  <si>
    <t>łukasz.woźniak235@onet.pl</t>
  </si>
  <si>
    <t>Krzysztof Wojciechowski</t>
  </si>
  <si>
    <t>krzysztof.wojciechowski63@wp.pl</t>
  </si>
  <si>
    <t>Partner Consulting</t>
  </si>
  <si>
    <t>Oliwia Kwiatkowski</t>
  </si>
  <si>
    <t>oliwia.kwiatkowski568@outlook.com</t>
  </si>
  <si>
    <t>Mateusz Majewski</t>
  </si>
  <si>
    <t>Karolina Mazur</t>
  </si>
  <si>
    <t>karolina.mazur558@outlook.com</t>
  </si>
  <si>
    <t>Iwona Kaczmarek</t>
  </si>
  <si>
    <t>iwona.kaczmarek436@outlook.com</t>
  </si>
  <si>
    <t>vip</t>
  </si>
  <si>
    <t>Paweł Wojciechowski</t>
  </si>
  <si>
    <t>paweł.nowak263@outlook.com</t>
  </si>
  <si>
    <t>Wojciech Woźniak</t>
  </si>
  <si>
    <t>wojciech.woźniak199@gmail.com</t>
  </si>
  <si>
    <t>Michał Zieliński</t>
  </si>
  <si>
    <t>michał.zieliński924@wp.pl</t>
  </si>
  <si>
    <t>792213258</t>
  </si>
  <si>
    <t>Paulina Michalski</t>
  </si>
  <si>
    <t>paulina.michalski136@gmail.com</t>
  </si>
  <si>
    <t>Rafał Wieczorek</t>
  </si>
  <si>
    <t>adam.kwiatkowski@biznes.pl</t>
  </si>
  <si>
    <t>Magdalena Olszewski</t>
  </si>
  <si>
    <t>Vertex Group</t>
  </si>
  <si>
    <t>mateusz.dąbrowski@biznes.pl</t>
  </si>
  <si>
    <t>585685122</t>
  </si>
  <si>
    <t>Wojciech Kowalczyk</t>
  </si>
  <si>
    <t>wojciech.kowalczyk774@onet.pl</t>
  </si>
  <si>
    <t>dolnoslaskie</t>
  </si>
  <si>
    <t>Idea Studio</t>
  </si>
  <si>
    <t>dominika.zieliński@firma.pl</t>
  </si>
  <si>
    <t>562258682</t>
  </si>
  <si>
    <t>295244551</t>
  </si>
  <si>
    <t>Jakub Jabłoński</t>
  </si>
  <si>
    <t>jakub.jabłoński763@interia.pl</t>
  </si>
  <si>
    <t>kuj-pom</t>
  </si>
  <si>
    <t>Horyzont Studio</t>
  </si>
  <si>
    <t>łukasz.michalski@biznes.pl</t>
  </si>
  <si>
    <t>kamil.olszewski34@firma.pl</t>
  </si>
  <si>
    <t>jakub.olszewski236@interia.pl</t>
  </si>
  <si>
    <t>Anna Pawłowski</t>
  </si>
  <si>
    <t>aleksandra.kowalczyk483@onet.pl</t>
  </si>
  <si>
    <t>Joanna Zieliński</t>
  </si>
  <si>
    <t>joanna.zieliński623@wp.pl</t>
  </si>
  <si>
    <t>740840624</t>
  </si>
  <si>
    <t>Magdalena Wieczorek</t>
  </si>
  <si>
    <t>magdalena.wieczorek199@wp.pl</t>
  </si>
  <si>
    <t>Katarzyna Kwiatkowski</t>
  </si>
  <si>
    <t>katarzyna.kwiatkowski246@interia.pl</t>
  </si>
  <si>
    <t>Magdalena Michalski</t>
  </si>
  <si>
    <t>magdalena.michalski243@onet.pl</t>
  </si>
  <si>
    <t>Marcin Wróbel</t>
  </si>
  <si>
    <t>marcin.wróbel746@gmail.com</t>
  </si>
  <si>
    <t>635662395</t>
  </si>
  <si>
    <t>Karolina Wieczorek</t>
  </si>
  <si>
    <t>karolina.wieczorek558@onet.pl</t>
  </si>
  <si>
    <t>Julia Dąbrowski</t>
  </si>
  <si>
    <t>julia.dąbrowski139@wp.pl</t>
  </si>
  <si>
    <t>krzysztof.wojciechowski547@interia.pl</t>
  </si>
  <si>
    <t>łukasz.wójcik@firma.pl</t>
  </si>
  <si>
    <t>jakub.wieczorek@biznes.pl</t>
  </si>
  <si>
    <t>Grzegorz Krawczyk</t>
  </si>
  <si>
    <t>wojciech.wójcik60@outlook.com</t>
  </si>
  <si>
    <t>Iwona Kowalski</t>
  </si>
  <si>
    <t>iwona.kowalski602@interia.pl</t>
  </si>
  <si>
    <t>Łukasz Pawłowski</t>
  </si>
  <si>
    <t>łukasz.pawłowski305@gmail.com</t>
  </si>
  <si>
    <t>magdalena.wieczorek941@outlook.com</t>
  </si>
  <si>
    <t>606175599</t>
  </si>
  <si>
    <t>Tomasz Nowakowski</t>
  </si>
  <si>
    <t>Zuzanna Kowalczyk</t>
  </si>
  <si>
    <t>zuzanna.kowalczyk865@interia.pl</t>
  </si>
  <si>
    <t>Ewa Jabłoński</t>
  </si>
  <si>
    <t>ewa.jabłoński133@onet.pl</t>
  </si>
  <si>
    <t>Wojciech Kowalski</t>
  </si>
  <si>
    <t>wojciech.kowalski723@gmail.com</t>
  </si>
  <si>
    <t>Progres Usługi</t>
  </si>
  <si>
    <t>joanna.mazur933@outlook.com</t>
  </si>
  <si>
    <t>Ewa Wojciechowski</t>
  </si>
  <si>
    <t>Horyzont S.A.</t>
  </si>
  <si>
    <t>paulina.król@biznes.pl</t>
  </si>
  <si>
    <t>887818452</t>
  </si>
  <si>
    <t>Iwona Kozłowski</t>
  </si>
  <si>
    <t>iwona.kozłowski46@outlook.com</t>
  </si>
  <si>
    <t>Magdalena Woźniak</t>
  </si>
  <si>
    <t>magdalena.woźniak855@onet.pl</t>
  </si>
  <si>
    <t>aleksandra.szymański95@kontakt.com</t>
  </si>
  <si>
    <t>501933433</t>
  </si>
  <si>
    <t>807715778</t>
  </si>
  <si>
    <t>Katarzyna Kaczmarek</t>
  </si>
  <si>
    <t>katarzyna.kaczmarek655@outlook.com</t>
  </si>
  <si>
    <t>swietokrzyskie</t>
  </si>
  <si>
    <t>Beata Pawłowski</t>
  </si>
  <si>
    <t>beata.pawłowski633@outlook.com</t>
  </si>
  <si>
    <t>oliwia.majewski@biznes.pl</t>
  </si>
  <si>
    <t>716743149</t>
  </si>
  <si>
    <t>637094053</t>
  </si>
  <si>
    <t>Krzysztof Król</t>
  </si>
  <si>
    <t>krzysztof.król375@outlook.com</t>
  </si>
  <si>
    <t>jakub.michalski@firma.pl</t>
  </si>
  <si>
    <t>Dominika Kozłowski</t>
  </si>
  <si>
    <t>dominika.kozłowski562@wp.pl</t>
  </si>
  <si>
    <t>Prime Sp. z o.o.</t>
  </si>
  <si>
    <t>Anna Kozłowski</t>
  </si>
  <si>
    <t>anna.kozłowski316@wp.pl</t>
  </si>
  <si>
    <t>Karolina Piotrowski</t>
  </si>
  <si>
    <t>karolina.piotrowski971@outlook.com</t>
  </si>
  <si>
    <t>Natalia Majewski</t>
  </si>
  <si>
    <t>maciej.piotrowski@biznes.pl</t>
  </si>
  <si>
    <t>Green Handel</t>
  </si>
  <si>
    <t>joanna.nowakowski@office.eu</t>
  </si>
  <si>
    <t>Nazwa_produktu</t>
  </si>
  <si>
    <t>Marka</t>
  </si>
  <si>
    <t>Cena_zakupu</t>
  </si>
  <si>
    <t>Cena_katalogowa</t>
  </si>
  <si>
    <t>VAT</t>
  </si>
  <si>
    <t>Dostawca</t>
  </si>
  <si>
    <t>Aktywny</t>
  </si>
  <si>
    <t>NovaSound</t>
  </si>
  <si>
    <t>Vistula Partners</t>
  </si>
  <si>
    <t>TechPoint</t>
  </si>
  <si>
    <t>Direct Import</t>
  </si>
  <si>
    <t>Voltix</t>
  </si>
  <si>
    <t>Central Supply</t>
  </si>
  <si>
    <t>VisionPro</t>
  </si>
  <si>
    <t>POLTRADE SP. Z O.O.</t>
  </si>
  <si>
    <t>DataCore</t>
  </si>
  <si>
    <t>DATACORE</t>
  </si>
  <si>
    <t>direct import</t>
  </si>
  <si>
    <t>NetWave</t>
  </si>
  <si>
    <t>PolTrade Sp. z o.o.</t>
  </si>
  <si>
    <t>FitPulse</t>
  </si>
  <si>
    <t>Nord Distribution</t>
  </si>
  <si>
    <t>Luma</t>
  </si>
  <si>
    <t>ErgoLine</t>
  </si>
  <si>
    <t>NORD DISTRIBUTION</t>
  </si>
  <si>
    <t>Homevia</t>
  </si>
  <si>
    <t>KitchenPro</t>
  </si>
  <si>
    <t>CookMaster</t>
  </si>
  <si>
    <t>CENTRAL SUPPLY</t>
  </si>
  <si>
    <t>CleanAir</t>
  </si>
  <si>
    <t>NAWILŻACZ POWIETRZA</t>
  </si>
  <si>
    <t>AquaPure</t>
  </si>
  <si>
    <t>homevia</t>
  </si>
  <si>
    <t>SoftNest</t>
  </si>
  <si>
    <t>VISTULA PARTNERS</t>
  </si>
  <si>
    <t>OutdoorGo</t>
  </si>
  <si>
    <t>OfficeMax</t>
  </si>
  <si>
    <t>DIRECT IMPORT</t>
  </si>
  <si>
    <t>PaperLab</t>
  </si>
  <si>
    <t>WorkSafe</t>
  </si>
  <si>
    <t>IronWay</t>
  </si>
  <si>
    <t>ŚPIWÓR TRZYSEZONOWY</t>
  </si>
  <si>
    <t>PureCare</t>
  </si>
  <si>
    <t>StylePro</t>
  </si>
  <si>
    <t>MediHome</t>
  </si>
  <si>
    <t>medihome</t>
  </si>
  <si>
    <t>MASAŻER KARKU</t>
  </si>
  <si>
    <t>Nr_Zamowienia</t>
  </si>
  <si>
    <t>Data_zamowienia</t>
  </si>
  <si>
    <t>Ilosc</t>
  </si>
  <si>
    <t>Cena_jednostkowa</t>
  </si>
  <si>
    <t>Rabat</t>
  </si>
  <si>
    <t>Koszt_dostawy</t>
  </si>
  <si>
    <t>Metoda_platnosci</t>
  </si>
  <si>
    <t>Status</t>
  </si>
  <si>
    <t>Handlowiec</t>
  </si>
  <si>
    <t>Data_wysylki</t>
  </si>
  <si>
    <t>Uwagi</t>
  </si>
  <si>
    <t>PayPo</t>
  </si>
  <si>
    <t>Zrealizowane</t>
  </si>
  <si>
    <t>Katarzyna Lis</t>
  </si>
  <si>
    <t>faktura VAT</t>
  </si>
  <si>
    <t>BLIK</t>
  </si>
  <si>
    <t>Joanna Kubiak</t>
  </si>
  <si>
    <t>Pobranie</t>
  </si>
  <si>
    <t>Tomasz Pawlik</t>
  </si>
  <si>
    <t>odbiór po 16:00</t>
  </si>
  <si>
    <t>kontakt przed dostawą</t>
  </si>
  <si>
    <t>ZAM/2025/000802</t>
  </si>
  <si>
    <t>Piotr Król</t>
  </si>
  <si>
    <t>sprawdzić adres</t>
  </si>
  <si>
    <t>Anna Maj</t>
  </si>
  <si>
    <t>Gotówka</t>
  </si>
  <si>
    <t>Wysłane</t>
  </si>
  <si>
    <t>dostarczone</t>
  </si>
  <si>
    <t>wysłane</t>
  </si>
  <si>
    <t>ZAM/2025/001432</t>
  </si>
  <si>
    <t>tomasz.woźniak@firma.pl</t>
  </si>
  <si>
    <t>ZAM/2025/000822</t>
  </si>
  <si>
    <t>ZAM/2025/000319</t>
  </si>
  <si>
    <t>ZAM/2025/001306</t>
  </si>
  <si>
    <t>Karta</t>
  </si>
  <si>
    <t>war-maz</t>
  </si>
  <si>
    <t>Paweł Bąk</t>
  </si>
  <si>
    <t>pilne</t>
  </si>
  <si>
    <t>Zwrócone</t>
  </si>
  <si>
    <t>Monika Dudek</t>
  </si>
  <si>
    <t>Przelew</t>
  </si>
  <si>
    <t>Michał Wrona</t>
  </si>
  <si>
    <t>ZAM/2025/000881</t>
  </si>
  <si>
    <t>Anulowane</t>
  </si>
  <si>
    <t>Natalia Kurek</t>
  </si>
  <si>
    <t>odrzucone</t>
  </si>
  <si>
    <t>Jakub Urban</t>
  </si>
  <si>
    <t>anulowano</t>
  </si>
  <si>
    <t>oczekuje</t>
  </si>
  <si>
    <t>Paweł Nowak</t>
  </si>
  <si>
    <t>ZAM/2025/001107</t>
  </si>
  <si>
    <t>mateusz.majewski421@outlook.com</t>
  </si>
  <si>
    <t>Paweł Piotrowski</t>
  </si>
  <si>
    <t>lodzkie</t>
  </si>
  <si>
    <t>sklep www</t>
  </si>
  <si>
    <t>PLECAK TURYSTYCZNY 30 L</t>
  </si>
  <si>
    <t>ZAM/2025/000289</t>
  </si>
  <si>
    <t>pay po</t>
  </si>
  <si>
    <t>cash</t>
  </si>
  <si>
    <t>paweł.wojciechowski112@outlook.com</t>
  </si>
  <si>
    <t>MONITOR 27 CALI</t>
  </si>
  <si>
    <t>pobranie</t>
  </si>
  <si>
    <t>zrealizowane</t>
  </si>
  <si>
    <t>Solid S.A.</t>
  </si>
  <si>
    <t>grzegorz.olszewski@office.eu</t>
  </si>
  <si>
    <t>Łukasz Woźniak</t>
  </si>
  <si>
    <t>w trakcie</t>
  </si>
  <si>
    <t>przelew bankowy</t>
  </si>
  <si>
    <t>karta płatnicza</t>
  </si>
  <si>
    <t>za pobraniem</t>
  </si>
  <si>
    <t>wyslane</t>
  </si>
  <si>
    <t>ZAM/2025/001396</t>
  </si>
  <si>
    <t>tomasz.nowakowski115@onet.pl</t>
  </si>
  <si>
    <t>malopolskie</t>
  </si>
  <si>
    <t>przelew</t>
  </si>
  <si>
    <t>ZAM/2025/001122</t>
  </si>
  <si>
    <t>Jakub Olszewski</t>
  </si>
  <si>
    <t>ZAM/2025/000318</t>
  </si>
  <si>
    <t>ZAM/2025/000678</t>
  </si>
  <si>
    <t>grzegorz.krawczyk538@interia.pl</t>
  </si>
  <si>
    <t>ZAM/2025/001284</t>
  </si>
  <si>
    <t>ZAM/2025/001232</t>
  </si>
  <si>
    <t>blik</t>
  </si>
  <si>
    <t>ZAM/2025/000650</t>
  </si>
  <si>
    <t>paweł.kozłowski@office.eu</t>
  </si>
  <si>
    <t>ZAM/2025/000892</t>
  </si>
  <si>
    <t>wlkp</t>
  </si>
  <si>
    <t>karta</t>
  </si>
  <si>
    <t>ZAM/2025/001136</t>
  </si>
  <si>
    <t>ZAM/2025/001028</t>
  </si>
  <si>
    <t>Aleksandra Kowalczyk</t>
  </si>
  <si>
    <t>rafał.wieczorek522@wp.pl</t>
  </si>
  <si>
    <t>adam.mazur@firma.pl</t>
  </si>
  <si>
    <t>w realizacji</t>
  </si>
  <si>
    <t>ZAM/2025/000352</t>
  </si>
  <si>
    <t>DESKA DO PRASOWANIA</t>
  </si>
  <si>
    <t>ZAM/2025/000556</t>
  </si>
  <si>
    <t>ROUTER WI-FI 6</t>
  </si>
  <si>
    <t>ZAM/2025/000266</t>
  </si>
  <si>
    <t>ZAM/2025/000930</t>
  </si>
  <si>
    <t>ZAM/2025/001537</t>
  </si>
  <si>
    <t>ZAM/2025/001547</t>
  </si>
  <si>
    <t>ZAM/2025/001522</t>
  </si>
  <si>
    <t>gotówka</t>
  </si>
  <si>
    <t>LAMPKA BIURKOWA LED</t>
  </si>
  <si>
    <t>ZAM/2025/001145</t>
  </si>
  <si>
    <t>ORGANIZER KOSMETYCZNY</t>
  </si>
  <si>
    <t>ZAM/2025/000123</t>
  </si>
  <si>
    <t>WAGA ŁAZIENKOWA</t>
  </si>
  <si>
    <t>telefon / b2b</t>
  </si>
  <si>
    <t>ZAM/2025/001196</t>
  </si>
  <si>
    <t>paypo</t>
  </si>
  <si>
    <t>ZAM/2025/001009</t>
  </si>
  <si>
    <t>ewa.wojciechowski91@outlook.com</t>
  </si>
  <si>
    <t>ZAM/2025/001171</t>
  </si>
  <si>
    <t>SUSZARKA NA PRANIE</t>
  </si>
  <si>
    <t>anulowane</t>
  </si>
  <si>
    <t>ZAM/2025/000935</t>
  </si>
  <si>
    <t>Zuzanna Mazur</t>
  </si>
  <si>
    <t>ZAM/2025/000555</t>
  </si>
  <si>
    <t>PAS BIEGOWY</t>
  </si>
  <si>
    <t>ZAM/2025/001140</t>
  </si>
  <si>
    <t>GŁOŚNIK BLUETOOTH</t>
  </si>
  <si>
    <t>GARNEK 5 L</t>
  </si>
  <si>
    <t>anna.pawłowski396@gmail.com</t>
  </si>
  <si>
    <t>maciej.zieliński@firma.pl</t>
  </si>
  <si>
    <t>ZAM/2025/001524</t>
  </si>
  <si>
    <t>KAMERA INTERNETOWA HD</t>
  </si>
  <si>
    <t>KOŃCÓWKI DO SZCZOTECZKI 4 SZT.</t>
  </si>
  <si>
    <t>ZAM/2025/001304</t>
  </si>
  <si>
    <t>HUB USB-C 7W1</t>
  </si>
  <si>
    <t>ZAM/2025/000152</t>
  </si>
  <si>
    <t>lub.</t>
  </si>
  <si>
    <t>ZAM/2025/001420</t>
  </si>
  <si>
    <t>ZAM/2025/000527</t>
  </si>
  <si>
    <t>ZAM/2025/000803</t>
  </si>
  <si>
    <t>ZAM/2025/000128</t>
  </si>
  <si>
    <t>ZAM/2025/001100</t>
  </si>
  <si>
    <t>ZAM/2025/000889</t>
  </si>
  <si>
    <t>ZAM/2025/000146</t>
  </si>
  <si>
    <t>Solid Studio</t>
  </si>
  <si>
    <t>ZAM/2025/000035</t>
  </si>
  <si>
    <t>ZAM/2025/000929</t>
  </si>
  <si>
    <t>ZAM/2025/000516</t>
  </si>
  <si>
    <t>ZAM/2025/000977</t>
  </si>
  <si>
    <t>ZAM/2025/001294</t>
  </si>
  <si>
    <t>SUSZARKA DO WŁOSÓW</t>
  </si>
  <si>
    <t>ZAM/2025/001001</t>
  </si>
  <si>
    <t>Wojciech Wójcik</t>
  </si>
  <si>
    <t>RĘCZNIK KĄPIELOWY</t>
  </si>
  <si>
    <t>zwrot</t>
  </si>
  <si>
    <t>Lodź</t>
  </si>
  <si>
    <t>ZAM/2025/001421</t>
  </si>
  <si>
    <t>MARKER DO TABLIC 4 SZT.</t>
  </si>
  <si>
    <t>GOLARKA ELEKTRYCZNA</t>
  </si>
  <si>
    <t>ZAM/2025/000932</t>
  </si>
  <si>
    <t>KLAWIATURA MECHANICZNA</t>
  </si>
  <si>
    <t>ZAM/2025/000151</t>
  </si>
  <si>
    <t>magdalena.olszewski641@onet.pl</t>
  </si>
  <si>
    <t>TRYMER WIELOFUNKCYJNY</t>
  </si>
  <si>
    <t>ZAM/2025/000320</t>
  </si>
  <si>
    <t>ZAM/2025/000416</t>
  </si>
  <si>
    <t>ZAM/2025/000208</t>
  </si>
  <si>
    <t>ZAM/2025/001261</t>
  </si>
  <si>
    <t>ZAM/2025/000680</t>
  </si>
  <si>
    <t>ZAM/2025/000345</t>
  </si>
  <si>
    <t>ZAM/2025/001038</t>
  </si>
  <si>
    <t>ZAM/2025/001326</t>
  </si>
  <si>
    <t>ZAM/2025/000297</t>
  </si>
  <si>
    <t>ZAM/2025/001051</t>
  </si>
  <si>
    <t>ETYKIETY SAMOPRZYLEPNE</t>
  </si>
  <si>
    <t>ZAM/2025/000116</t>
  </si>
  <si>
    <t>ZAM/2025/000843</t>
  </si>
  <si>
    <t>PODSTAWKA POD LAPTOP</t>
  </si>
  <si>
    <t>ZAM/2025/001409</t>
  </si>
  <si>
    <t>ZAM/2025/000814</t>
  </si>
  <si>
    <t>ZAM/2025/001202</t>
  </si>
  <si>
    <t>ZAM/2025/001545</t>
  </si>
  <si>
    <t>ZAM/2025/000295</t>
  </si>
  <si>
    <t>ZAM/2025/001190</t>
  </si>
  <si>
    <t>zwrócone</t>
  </si>
  <si>
    <t>ZAM/2025/000044</t>
  </si>
  <si>
    <t>ZAM/2025/000645</t>
  </si>
  <si>
    <t>SMARTWATCH ACTIVE</t>
  </si>
  <si>
    <t>ZAM/2025/000010</t>
  </si>
  <si>
    <t>ZAM/2025/001341</t>
  </si>
  <si>
    <t>MOP OBROTOWY</t>
  </si>
  <si>
    <t>ZAM/2025/000698</t>
  </si>
  <si>
    <t>ZAM/2025/000690</t>
  </si>
  <si>
    <t>ZAM/2025/001225</t>
  </si>
  <si>
    <t>ZAM/2025/000243</t>
  </si>
  <si>
    <t>ZAM/2025/000965</t>
  </si>
  <si>
    <t>ZAM/2025/000085</t>
  </si>
  <si>
    <t>ZAM/2025/000302</t>
  </si>
  <si>
    <t>ZAM/2025/000851</t>
  </si>
  <si>
    <t>ZAM/2025/001117</t>
  </si>
  <si>
    <t>ZAM/2025/001451</t>
  </si>
  <si>
    <t>ZAM/2025/000211</t>
  </si>
  <si>
    <t>Nr_zamowienia</t>
  </si>
  <si>
    <t>Data_zgloszenia</t>
  </si>
  <si>
    <t>Typ</t>
  </si>
  <si>
    <t>Powod</t>
  </si>
  <si>
    <t>Kwota_zwrotu</t>
  </si>
  <si>
    <t>Data_zakonczenia</t>
  </si>
  <si>
    <t>Komentarz</t>
  </si>
  <si>
    <t>Zwrot</t>
  </si>
  <si>
    <t>Opóźniona dostawa</t>
  </si>
  <si>
    <t>Niezgodność z opisem</t>
  </si>
  <si>
    <t>Przyjęte</t>
  </si>
  <si>
    <t>Reklamacja</t>
  </si>
  <si>
    <t>zamknięte</t>
  </si>
  <si>
    <t>klient oczekuje wymiany</t>
  </si>
  <si>
    <t>Błędny rozmiar/model</t>
  </si>
  <si>
    <t>Zmiana decyzji</t>
  </si>
  <si>
    <t>Wadliwy produkt</t>
  </si>
  <si>
    <t>allegro</t>
  </si>
  <si>
    <t>b2b</t>
  </si>
  <si>
    <t>online</t>
  </si>
  <si>
    <t>salon</t>
  </si>
  <si>
    <t>sklep  online</t>
  </si>
  <si>
    <t>sklep  stacjonarny</t>
  </si>
  <si>
    <t>sprzedaż telefoniczna</t>
  </si>
  <si>
    <t>stacjonarny</t>
  </si>
  <si>
    <t>telefon  /  b2b</t>
  </si>
  <si>
    <t>telefon/b2b</t>
  </si>
  <si>
    <t>www</t>
  </si>
  <si>
    <t>nadane</t>
  </si>
  <si>
    <t>w  trakcie</t>
  </si>
  <si>
    <t>zwrócony</t>
  </si>
  <si>
    <t>card</t>
  </si>
  <si>
    <t>cod</t>
  </si>
  <si>
    <t>transfer</t>
  </si>
  <si>
    <t>artykuły biurowe</t>
  </si>
  <si>
    <t>dom  i  kuchnia</t>
  </si>
  <si>
    <t>dom/kuchnia</t>
  </si>
  <si>
    <t>rtv/it</t>
  </si>
  <si>
    <t>sport</t>
  </si>
  <si>
    <t>sport  i  turystyka</t>
  </si>
  <si>
    <t>sport/turystyka</t>
  </si>
  <si>
    <t>uroda</t>
  </si>
  <si>
    <t>uroda  i  zdrowie</t>
  </si>
  <si>
    <t>zdrowie i uroda</t>
  </si>
  <si>
    <t>682513710</t>
  </si>
  <si>
    <t>MAP_KATEGORIE</t>
  </si>
  <si>
    <t>Poprawne</t>
  </si>
  <si>
    <t>Kategorie</t>
  </si>
  <si>
    <t>MAP_MARKI</t>
  </si>
  <si>
    <t>Marki</t>
  </si>
  <si>
    <t>MAP_DOSTAWCA</t>
  </si>
  <si>
    <t>Dostawcy</t>
  </si>
  <si>
    <t>FLAGA_Brak_ceny</t>
  </si>
  <si>
    <t>FLAGA_Cena_ponizej_zakupu</t>
  </si>
  <si>
    <t>FLAGA_Brak_VAT</t>
  </si>
  <si>
    <t>FLAGA_CHECK</t>
  </si>
  <si>
    <t>FLAGA_Email</t>
  </si>
  <si>
    <t>FLAGA_Telefon</t>
  </si>
  <si>
    <t>MAP_WOJEWODZTWA</t>
  </si>
  <si>
    <t>MAP_Segment</t>
  </si>
  <si>
    <t>Klient detaliczny</t>
  </si>
  <si>
    <t>ID_Klient</t>
  </si>
  <si>
    <t>FLAGA_NIP</t>
  </si>
  <si>
    <t>Nieprawidłowa długość NIP</t>
  </si>
  <si>
    <t>OK</t>
  </si>
  <si>
    <t>FLAGA_Data</t>
  </si>
  <si>
    <t>Brak telefonu</t>
  </si>
  <si>
    <t>Brak NIP klienta biznesowego</t>
  </si>
  <si>
    <t>Uszkodzenie W Transporcie</t>
  </si>
  <si>
    <t>Inne</t>
  </si>
  <si>
    <t>Opóźniona Dostawa</t>
  </si>
  <si>
    <t>W Trakcie</t>
  </si>
  <si>
    <t>Niezgodność Z Opisem</t>
  </si>
  <si>
    <t>Oczekuje</t>
  </si>
  <si>
    <t>Zmiana Decyzji</t>
  </si>
  <si>
    <t>Wadliwy Produkt</t>
  </si>
  <si>
    <t>Wada</t>
  </si>
  <si>
    <t>Błędny Rozmiar/Model</t>
  </si>
  <si>
    <t>Uszkodzone</t>
  </si>
  <si>
    <t>Nie Pasuje</t>
  </si>
  <si>
    <t>MAP_Powod</t>
  </si>
  <si>
    <t>Uszkodzone w transporcie</t>
  </si>
  <si>
    <t>Status_daty</t>
  </si>
  <si>
    <t>Status_kwoty</t>
  </si>
  <si>
    <t>FLAGA_Nieznany_produkt</t>
  </si>
  <si>
    <t>FLAGA_Brak_kodu_produktu</t>
  </si>
  <si>
    <t>Status otwarty z datą zakończenia</t>
  </si>
  <si>
    <t>FALG_CHECK</t>
  </si>
  <si>
    <t>MAP_Kanal</t>
  </si>
  <si>
    <t>Skelp stacjonarny</t>
  </si>
  <si>
    <t>MAP_Status</t>
  </si>
  <si>
    <t>W realizacji</t>
  </si>
  <si>
    <t>Kanal_Sprzedazy</t>
  </si>
  <si>
    <t>MAP_Metody</t>
  </si>
  <si>
    <t>FLAG_Stan</t>
  </si>
  <si>
    <t>BRAK DANYCH</t>
  </si>
  <si>
    <t>STAN UJEMNY</t>
  </si>
  <si>
    <t>BRAK ZAPASU</t>
  </si>
  <si>
    <t>Przychod</t>
  </si>
  <si>
    <t>FLAG_Data_wysylki</t>
  </si>
  <si>
    <t>FLAGA_Cena_jednostkowa</t>
  </si>
  <si>
    <t>FLAGA_Ilosc</t>
  </si>
  <si>
    <t>WYSYŁKA PRZED ZAMÓWIENIEM</t>
  </si>
  <si>
    <t>BRAK DATY WYSYŁKI</t>
  </si>
  <si>
    <t>Niepoprawna ilość</t>
  </si>
  <si>
    <t>BRAK LUB BŁĄD CENY</t>
  </si>
  <si>
    <t>Brak podanej ilośći</t>
  </si>
  <si>
    <t>BRAK DATY ZAMÓWIENIA</t>
  </si>
  <si>
    <t>PAPIER A4 500 ARK.</t>
  </si>
  <si>
    <t>DŁUGOPISY 10 SZT.</t>
  </si>
  <si>
    <t>FOLIA DO LAMINOWANIA</t>
  </si>
  <si>
    <t>KRZESŁO BIUROWE ERGO</t>
  </si>
  <si>
    <t>PODKŁADKA POD MYSZ</t>
  </si>
  <si>
    <t>CZAJNIK ELEKTRYCZNY</t>
  </si>
  <si>
    <t>BLENDER KIELICHOWY</t>
  </si>
  <si>
    <t>TOSTER DWUSZCZELINOWY</t>
  </si>
  <si>
    <t>PATELNIA 28 CM</t>
  </si>
  <si>
    <t>ZESTAW POJEMNIKÓW</t>
  </si>
  <si>
    <t>FILTR DO DZBANKA 3 SZT.</t>
  </si>
  <si>
    <t>TERMOS 1 L</t>
  </si>
  <si>
    <t>BUTELKA TERMICZNA</t>
  </si>
  <si>
    <t>KABEL USB-C 2 M</t>
  </si>
  <si>
    <t>MONITOR 24 CALE</t>
  </si>
  <si>
    <t>DYSK SSD 1 TB</t>
  </si>
  <si>
    <t>DYSK SSD 500 GB</t>
  </si>
  <si>
    <t>KARTA PAMIĘCI 128 GB</t>
  </si>
  <si>
    <t>MIKROFON USB</t>
  </si>
  <si>
    <t>MATA TRENINGOWA</t>
  </si>
  <si>
    <t>BIDON SPORTOWY</t>
  </si>
  <si>
    <t>SKAKANKA TRENINGOWA</t>
  </si>
  <si>
    <t>PIŁKA FITNESS</t>
  </si>
  <si>
    <t>TORBA SPORTOWA</t>
  </si>
  <si>
    <t>RĘKAWICZKI TRENINGOWE</t>
  </si>
  <si>
    <t>PROSTOWNICA CERAMICZNA</t>
  </si>
  <si>
    <t>LUSTERKO LED</t>
  </si>
  <si>
    <t>IRYGATOR DENTYSTYCZNY</t>
  </si>
  <si>
    <t>PODUSZKA ELEKTRYCZNA</t>
  </si>
  <si>
    <t>FLAG_CHECK</t>
  </si>
  <si>
    <t>Budzet</t>
  </si>
  <si>
    <t>FLAGA_Miesiac</t>
  </si>
  <si>
    <t>FLAGA_Marza</t>
  </si>
  <si>
    <t>Klient_ID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</si>
</sst>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9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47" Type="http://schemas.openxmlformats.org/officeDocument/2006/relationships/customXml" Target="../customXml/item2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46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29" Type="http://schemas.openxmlformats.org/officeDocument/2006/relationships/customXml" Target="../customXml/item6.xml"/><Relationship Id="rId41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45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48" Type="http://schemas.openxmlformats.org/officeDocument/2006/relationships/customXml" Target="../customXml/item2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EF59DA8D-346B-4DF4-993B-1327EEA74AC6}" autoFormatId="16" applyNumberFormats="0" applyBorderFormats="0" applyFontFormats="0" applyPatternFormats="0" applyAlignmentFormats="0" applyWidthHeightFormats="0">
  <queryTableRefresh nextId="7">
    <queryTableFields count="6">
      <queryTableField id="1" name="SUROWE DANE DO PROJEKTU ANALITYCZNEGO W EXCELU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9" xr16:uid="{303DA281-5091-46B1-9670-D20F00950289}" autoFormatId="16" applyNumberFormats="0" applyBorderFormats="0" applyFontFormats="0" applyPatternFormats="0" applyAlignmentFormats="0" applyWidthHeightFormats="0">
  <queryTableRefresh nextId="3">
    <queryTableFields count="2">
      <queryTableField id="1" name="Kategoria" tableColumnId="1"/>
      <queryTableField id="2" name="Poprawn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0" xr16:uid="{E3683F51-07D7-450A-8308-19C6855C29A9}" autoFormatId="16" applyNumberFormats="0" applyBorderFormats="0" applyFontFormats="0" applyPatternFormats="0" applyAlignmentFormats="0" applyWidthHeightFormats="0">
  <queryTableRefresh nextId="3">
    <queryTableFields count="2">
      <queryTableField id="1" name="Marka" tableColumnId="1"/>
      <queryTableField id="2" name="Poprawn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7" xr16:uid="{A760B818-B3D4-46BA-AF65-4FFB160B9EAD}" autoFormatId="16" applyNumberFormats="0" applyBorderFormats="0" applyFontFormats="0" applyPatternFormats="0" applyAlignmentFormats="0" applyWidthHeightFormats="0">
  <queryTableRefresh nextId="3">
    <queryTableFields count="2">
      <queryTableField id="1" name="Dostawca" tableColumnId="1"/>
      <queryTableField id="2" name="Poprawn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5" xr16:uid="{B16F06C1-EDBC-4428-8348-A5D155EB28AB}" autoFormatId="16" applyNumberFormats="0" applyBorderFormats="0" applyFontFormats="0" applyPatternFormats="0" applyAlignmentFormats="0" applyWidthHeightFormats="0">
  <queryTableRefresh nextId="3">
    <queryTableFields count="2">
      <queryTableField id="1" name="Wojewodztwo" tableColumnId="1"/>
      <queryTableField id="2" name="Poprawn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3" xr16:uid="{CFDDB6DD-4CC3-4B7A-9E8E-9B0510F08769}" autoFormatId="16" applyNumberFormats="0" applyBorderFormats="0" applyFontFormats="0" applyPatternFormats="0" applyAlignmentFormats="0" applyWidthHeightFormats="0">
  <queryTableRefresh nextId="3">
    <queryTableFields count="2">
      <queryTableField id="1" name="Segment" tableColumnId="1"/>
      <queryTableField id="2" name="Poprawn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2" xr16:uid="{7F804F73-E067-4C37-B8C7-A306D3408947}" autoFormatId="16" applyNumberFormats="0" applyBorderFormats="0" applyFontFormats="0" applyPatternFormats="0" applyAlignmentFormats="0" applyWidthHeightFormats="0">
  <queryTableRefresh nextId="3">
    <queryTableFields count="2">
      <queryTableField id="1" name="Powod" tableColumnId="1"/>
      <queryTableField id="2" name="Poprawne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8" xr16:uid="{E947BBB0-6EB9-42A6-B337-CCCEAFF10106}" autoFormatId="16" applyNumberFormats="0" applyBorderFormats="0" applyFontFormats="0" applyPatternFormats="0" applyAlignmentFormats="0" applyWidthHeightFormats="0">
  <queryTableRefresh nextId="3">
    <queryTableFields count="2">
      <queryTableField id="1" name="Kanal_sprzedazy" tableColumnId="1"/>
      <queryTableField id="2" name="Poprawne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24" xr16:uid="{64E893F1-2111-4886-8117-B3DEE78F4E56}" autoFormatId="16" applyNumberFormats="0" applyBorderFormats="0" applyFontFormats="0" applyPatternFormats="0" applyAlignmentFormats="0" applyWidthHeightFormats="0">
  <queryTableRefresh nextId="3">
    <queryTableFields count="2">
      <queryTableField id="1" name="Status" tableColumnId="1"/>
      <queryTableField id="2" name="Poprawne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21" xr16:uid="{BB4D8AD8-19C8-4AB8-B1E3-016B9F45D695}" autoFormatId="16" applyNumberFormats="0" applyBorderFormats="0" applyFontFormats="0" applyPatternFormats="0" applyAlignmentFormats="0" applyWidthHeightFormats="0">
  <queryTableRefresh nextId="3">
    <queryTableFields count="2">
      <queryTableField id="1" name="Metoda_platnosci" tableColumnId="1"/>
      <queryTableField id="2" name="Poprawne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4" xr16:uid="{C8FB07FE-75A8-435A-A61E-093ADF561396}" autoFormatId="16" applyNumberFormats="0" applyBorderFormats="0" applyFontFormats="0" applyPatternFormats="0" applyAlignmentFormats="0" applyWidthHeightFormats="0">
  <queryTableRefresh nextId="14">
    <queryTableFields count="13">
      <queryTableField id="1" name="Kod_produktu" tableColumnId="1"/>
      <queryTableField id="2" name="Kategorie" tableColumnId="2"/>
      <queryTableField id="3" name="Nazwa_produktu" tableColumnId="3"/>
      <queryTableField id="4" name="Marki" tableColumnId="4"/>
      <queryTableField id="5" name="Cena_zakupu" tableColumnId="5"/>
      <queryTableField id="6" name="Cena_katalogowa" tableColumnId="6"/>
      <queryTableField id="7" name="VAT" tableColumnId="7"/>
      <queryTableField id="8" name="Dostawcy" tableColumnId="8"/>
      <queryTableField id="9" name="Aktywny" tableColumnId="9"/>
      <queryTableField id="10" name="FLAGA_Brak_ceny" tableColumnId="10"/>
      <queryTableField id="11" name="FLAGA_Cena_ponizej_zakupu" tableColumnId="11"/>
      <queryTableField id="12" name="FLAGA_Brak_VAT" tableColumnId="12"/>
      <queryTableField id="13" name="FLAGA_CHECK" tableColumnId="1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2DD7F72B-8E70-4A05-B09C-9DE4C5E542A9}" autoFormatId="16" applyNumberFormats="0" applyBorderFormats="0" applyFontFormats="0" applyPatternFormats="0" applyAlignmentFormats="0" applyWidthHeightFormats="0">
  <queryTableRefresh nextId="16">
    <queryTableFields count="15">
      <queryTableField id="1" name="ID_Klient" tableColumnId="1"/>
      <queryTableField id="2" name="Klient" tableColumnId="2"/>
      <queryTableField id="3" name="Email" tableColumnId="3"/>
      <queryTableField id="4" name="Telefon" tableColumnId="4"/>
      <queryTableField id="5" name="Miasto" tableColumnId="5"/>
      <queryTableField id="6" name="Wojewodztwo" tableColumnId="6"/>
      <queryTableField id="7" name="Kod_pocztowy" tableColumnId="7"/>
      <queryTableField id="8" name="Segment" tableColumnId="8"/>
      <queryTableField id="9" name="Data_rejestracji" tableColumnId="9"/>
      <queryTableField id="10" name="NIP" tableColumnId="10"/>
      <queryTableField id="11" name="FLAGA_Email" tableColumnId="11"/>
      <queryTableField id="12" name="FLAGA_Telefon" tableColumnId="12"/>
      <queryTableField id="13" name="FLAGA_NIP" tableColumnId="13"/>
      <queryTableField id="14" name="FLAGA_Data" tableColumnId="14"/>
      <queryTableField id="15" name="FLAGA_CHECK" tableColumnId="1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6" xr16:uid="{67EB4E31-5302-46D8-8A60-141B03E39800}" autoFormatId="16" applyNumberFormats="0" applyBorderFormats="0" applyFontFormats="0" applyPatternFormats="0" applyAlignmentFormats="0" applyWidthHeightFormats="0">
  <queryTableRefresh nextId="16">
    <queryTableFields count="15">
      <queryTableField id="1" name="Nr_zamowienia" tableColumnId="1"/>
      <queryTableField id="2" name="Data_zgloszenia" tableColumnId="2"/>
      <queryTableField id="3" name="Typ" tableColumnId="3"/>
      <queryTableField id="4" name="Powod" tableColumnId="4"/>
      <queryTableField id="5" name="Ilosc" tableColumnId="5"/>
      <queryTableField id="6" name="Kwota_zwrotu" tableColumnId="6"/>
      <queryTableField id="7" name="Status" tableColumnId="7"/>
      <queryTableField id="8" name="Data_zakonczenia" tableColumnId="8"/>
      <queryTableField id="9" name="Kod_produktu" tableColumnId="9"/>
      <queryTableField id="10" name="Komentarz" tableColumnId="10"/>
      <queryTableField id="11" name="Status_daty" tableColumnId="11"/>
      <queryTableField id="12" name="Status_kwoty" tableColumnId="12"/>
      <queryTableField id="13" name="FLAGA_Nieznany_produkt" tableColumnId="13"/>
      <queryTableField id="14" name="FLAGA_Brak_kodu_produktu" tableColumnId="14"/>
      <queryTableField id="15" name="FALG_CHECK" tableColumnId="15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3" xr16:uid="{F80F6C20-5AC6-4091-9DC8-7AF0D7E9EBF2}" autoFormatId="16" applyNumberFormats="0" applyBorderFormats="0" applyFontFormats="0" applyPatternFormats="0" applyAlignmentFormats="0" applyWidthHeightFormats="0">
  <queryTableRefresh nextId="9">
    <queryTableFields count="8">
      <queryTableField id="1" name="Kod_produktu" tableColumnId="1"/>
      <queryTableField id="2" name="Produkt" tableColumnId="2"/>
      <queryTableField id="3" name="Magazyn" tableColumnId="3"/>
      <queryTableField id="4" name="Stan" tableColumnId="4"/>
      <queryTableField id="5" name="Punkt_zamowienia" tableColumnId="5"/>
      <queryTableField id="6" name="Ostatnia_aktualizacja" tableColumnId="6"/>
      <queryTableField id="7" name="Jednostka" tableColumnId="7"/>
      <queryTableField id="8" name="FLAG_Stan" tableColumnId="8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1" xr16:uid="{C49E9B17-0ABA-4BCA-9F27-16446B3878BD}" autoFormatId="16" applyNumberFormats="0" applyBorderFormats="0" applyFontFormats="0" applyPatternFormats="0" applyAlignmentFormats="0" applyWidthHeightFormats="0">
  <queryTableRefresh nextId="10">
    <queryTableFields count="9">
      <queryTableField id="1" name="Miesiac" tableColumnId="1"/>
      <queryTableField id="2" name="Kategoria" tableColumnId="2"/>
      <queryTableField id="3" name="Kanal_sprzedazy" tableColumnId="3"/>
      <queryTableField id="4" name="Budzet" tableColumnId="4"/>
      <queryTableField id="5" name="Cel_marzy" tableColumnId="5"/>
      <queryTableField id="6" name="Plan_zamowien" tableColumnId="6"/>
      <queryTableField id="7" name="FLAGA_Miesiac" tableColumnId="7"/>
      <queryTableField id="8" name="FLAGA_Marza" tableColumnId="8"/>
      <queryTableField id="9" name="FLAGA_CHECK" tableColumnId="9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5" xr16:uid="{A15C5622-161B-40B8-83C8-17B14B27EED2}" autoFormatId="16" applyNumberFormats="0" applyBorderFormats="0" applyFontFormats="0" applyPatternFormats="0" applyAlignmentFormats="0" applyWidthHeightFormats="0">
  <queryTableRefresh nextId="27">
    <queryTableFields count="25">
      <queryTableField id="1" name="Nr_Zamowienia" tableColumnId="1"/>
      <queryTableField id="2" name="Data_zamowienia" tableColumnId="2"/>
      <queryTableField id="25" name="Klient_ID" tableColumnId="25"/>
      <queryTableField id="3" name="Klient" tableColumnId="3"/>
      <queryTableField id="4" name="Email" tableColumnId="4"/>
      <queryTableField id="5" name="Miasto" tableColumnId="5"/>
      <queryTableField id="6" name="Wojewodztwo" tableColumnId="6"/>
      <queryTableField id="7" name="Kanal_Sprzedazy" tableColumnId="7"/>
      <queryTableField id="8" name="Produkt" tableColumnId="8"/>
      <queryTableField id="9" name="Kod_produktu" tableColumnId="9"/>
      <queryTableField id="10" name="Kategoria" tableColumnId="10"/>
      <queryTableField id="11" name="Ilosc" tableColumnId="11"/>
      <queryTableField id="12" name="Cena_jednostkowa" tableColumnId="12"/>
      <queryTableField id="13" name="Rabat" tableColumnId="13"/>
      <queryTableField id="14" name="Koszt_dostawy" tableColumnId="14"/>
      <queryTableField id="15" name="Metoda_platnosci" tableColumnId="15"/>
      <queryTableField id="16" name="Status" tableColumnId="16"/>
      <queryTableField id="17" name="Handlowiec" tableColumnId="17"/>
      <queryTableField id="18" name="Data_wysylki" tableColumnId="18"/>
      <queryTableField id="19" name="Przychod" tableColumnId="19"/>
      <queryTableField id="20" name="Uwagi" tableColumnId="20"/>
      <queryTableField id="21" name="FLAG_Data_wysylki" tableColumnId="21"/>
      <queryTableField id="22" name="FLAGA_Cena_jednostkowa" tableColumnId="22"/>
      <queryTableField id="23" name="FLAGA_Ilosc" tableColumnId="23"/>
      <queryTableField id="24" name="FLAG_CHECK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C933AC-A8EE-4BDC-AB87-3210FC14725D}" name="INFORMACJA" displayName="INFORMACJA" ref="A1:F10" tableType="queryTable" totalsRowShown="0">
  <autoFilter ref="A1:F10" xr:uid="{71C933AC-A8EE-4BDC-AB87-3210FC14725D}"/>
  <tableColumns count="6">
    <tableColumn id="1" xr3:uid="{B36BA950-1294-40A0-AFCF-594E96AA7A62}" uniqueName="1" name="SUROWE DANE DO PROJEKTU ANALITYCZNEGO W EXCELU" queryTableFieldId="1" dataDxfId="78"/>
    <tableColumn id="2" xr3:uid="{CF64820A-7397-4223-B565-6CD6BC8CB681}" uniqueName="2" name="Column2" queryTableFieldId="2" dataDxfId="77"/>
    <tableColumn id="3" xr3:uid="{E835EC00-AF9F-44DD-91E6-B438B3416201}" uniqueName="3" name="Column3" queryTableFieldId="3"/>
    <tableColumn id="4" xr3:uid="{F9883312-19CE-4CDF-83AA-30D2F48474FB}" uniqueName="4" name="Column4" queryTableFieldId="4"/>
    <tableColumn id="5" xr3:uid="{1B28CC26-07F6-4476-9A70-28A26DF13157}" uniqueName="5" name="Column5" queryTableFieldId="5"/>
    <tableColumn id="6" xr3:uid="{90C3235F-A8BC-409A-A7A7-294FF84BE2B8}" uniqueName="6" name="Column6" queryTableField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6FCEFD7-F6B9-4028-86DC-191E10DD4832}" name="MAP_Kategoria" displayName="MAP_Kategoria" ref="A1:B16" tableType="queryTable" totalsRowShown="0">
  <autoFilter ref="A1:B16" xr:uid="{96FCEFD7-F6B9-4028-86DC-191E10DD4832}"/>
  <tableColumns count="2">
    <tableColumn id="1" xr3:uid="{3502CAD4-8550-4A18-936E-68B4D575A344}" uniqueName="1" name="Kategoria" queryTableFieldId="1" dataDxfId="76"/>
    <tableColumn id="2" xr3:uid="{5D90A290-01FD-4AE4-8C33-38DB2EC66DF8}" uniqueName="2" name="Poprawne" queryTableFieldId="2" dataDxfId="7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8A5F57A-53AE-4F0E-B4F7-8B9E27DD7269}" name="MAP_Marki" displayName="MAP_Marki" ref="A1:B27" tableType="queryTable" totalsRowShown="0">
  <autoFilter ref="A1:B27" xr:uid="{78A5F57A-53AE-4F0E-B4F7-8B9E27DD7269}"/>
  <tableColumns count="2">
    <tableColumn id="1" xr3:uid="{FBEB6870-5650-4028-A10C-F0FB6B22A0C1}" uniqueName="1" name="Marka" queryTableFieldId="1" dataDxfId="74"/>
    <tableColumn id="2" xr3:uid="{E306F8FF-6318-49BC-ABED-0E4F99FB64B7}" uniqueName="2" name="Poprawne" queryTableFieldId="2" dataDxfId="7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20A2023-6BDA-4FF4-9503-8C8E809B3233}" name="MAP_Dostawcy" displayName="MAP_Dostawcy" ref="A1:B12" tableType="queryTable" totalsRowShown="0">
  <autoFilter ref="A1:B12" xr:uid="{820A2023-6BDA-4FF4-9503-8C8E809B3233}"/>
  <tableColumns count="2">
    <tableColumn id="1" xr3:uid="{B8B24C84-02CE-4213-992D-9B526A9DB133}" uniqueName="1" name="Dostawca" queryTableFieldId="1" dataDxfId="72"/>
    <tableColumn id="2" xr3:uid="{EB5ABB31-077A-462A-A11F-DA6413E81016}" uniqueName="2" name="Poprawne" queryTableFieldId="2" dataDxfId="7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42C0DEF-FFDC-4D3A-8FD7-090041B0E4C8}" name="MAP_Wojewodztwa" displayName="MAP_Wojewodztwa" ref="A1:B31" tableType="queryTable" totalsRowShown="0">
  <autoFilter ref="A1:B31" xr:uid="{442C0DEF-FFDC-4D3A-8FD7-090041B0E4C8}"/>
  <tableColumns count="2">
    <tableColumn id="1" xr3:uid="{368A2C9A-DDB5-4783-A6A5-4D3F97245FC4}" uniqueName="1" name="Wojewodztwo" queryTableFieldId="1" dataDxfId="70"/>
    <tableColumn id="2" xr3:uid="{60C019D1-479F-46BA-A6F2-6D714A90676D}" uniqueName="2" name="Poprawne" queryTableFieldId="2" dataDxfId="6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68116DD-5300-4F3E-8C4C-6F35BD81C74A}" name="MAP_Segment" displayName="MAP_Segment" ref="A1:B16" tableType="queryTable" totalsRowShown="0">
  <autoFilter ref="A1:B16" xr:uid="{E68116DD-5300-4F3E-8C4C-6F35BD81C74A}"/>
  <tableColumns count="2">
    <tableColumn id="1" xr3:uid="{857C3670-DDB8-49BB-B773-E4C3A170216C}" uniqueName="1" name="Segment" queryTableFieldId="1" dataDxfId="68"/>
    <tableColumn id="2" xr3:uid="{78751B9D-8552-4058-834D-CB37D27CB75C}" uniqueName="2" name="Poprawne" queryTableFieldId="2" dataDxfId="6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8B35A02-AA50-41D9-AA38-617A10507680}" name="MAP_Powod" displayName="MAP_Powod" ref="A1:B11" tableType="queryTable" totalsRowShown="0">
  <autoFilter ref="A1:B11" xr:uid="{38B35A02-AA50-41D9-AA38-617A10507680}"/>
  <tableColumns count="2">
    <tableColumn id="1" xr3:uid="{745082C9-200B-480F-9A3A-F2A9280E3E9B}" uniqueName="1" name="Powod" queryTableFieldId="1" dataDxfId="66"/>
    <tableColumn id="2" xr3:uid="{57344E37-52E9-4644-8B05-F1A2B6964A69}" uniqueName="2" name="Poprawne" queryTableFieldId="2" dataDxfId="6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D46C20C-D346-423A-8104-9D1954EEB6D8}" name="MAP_Kanal_Sprzedazy" displayName="MAP_Kanal_Sprzedazy" ref="A1:B21" tableType="queryTable" totalsRowShown="0">
  <autoFilter ref="A1:B21" xr:uid="{0D46C20C-D346-423A-8104-9D1954EEB6D8}"/>
  <tableColumns count="2">
    <tableColumn id="1" xr3:uid="{B9D1B1C8-5105-4422-9480-E492A33FDC87}" uniqueName="1" name="Kanal_sprzedazy" queryTableFieldId="1" dataDxfId="64"/>
    <tableColumn id="2" xr3:uid="{DF3D6B05-8407-4945-B25E-B24208E0B486}" uniqueName="2" name="Poprawne" queryTableFieldId="2" dataDxfId="6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9DEE309-6B34-47D5-94F4-7646A7F14600}" name="MAP_Status" displayName="MAP_Status" ref="A1:B17" tableType="queryTable" totalsRowShown="0">
  <autoFilter ref="A1:B17" xr:uid="{99DEE309-6B34-47D5-94F4-7646A7F14600}"/>
  <tableColumns count="2">
    <tableColumn id="1" xr3:uid="{F2AB7E80-9EA1-4B8F-8F2A-F07E1A8BC3CE}" uniqueName="1" name="Status" queryTableFieldId="1" dataDxfId="62"/>
    <tableColumn id="2" xr3:uid="{A14FFBFC-0EBC-412E-8405-364EEC866EB0}" uniqueName="2" name="Poprawne" queryTableFieldId="2" dataDxfId="6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D508AD3-A7AB-4ED2-8973-A37EE82E0A77}" name="MAP_Metoda_Platnosci" displayName="MAP_Metoda_Platnosci" ref="A1:B15" tableType="queryTable" totalsRowShown="0">
  <autoFilter ref="A1:B15" xr:uid="{DD508AD3-A7AB-4ED2-8973-A37EE82E0A77}"/>
  <tableColumns count="2">
    <tableColumn id="1" xr3:uid="{A0A0481C-642C-42A5-9713-0BF2E1EC866F}" uniqueName="1" name="Metoda_platnosci" queryTableFieldId="1" dataDxfId="60"/>
    <tableColumn id="2" xr3:uid="{4AE8E084-B0BB-4DB5-A2E7-4234D444701C}" uniqueName="2" name="Poprawne" queryTableFieldId="2" dataDxfId="5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DB6C859-E69D-458C-8D54-D91014580802}" name="KONTROLA_Produkty" displayName="KONTROLA_Produkty" ref="A1:M10" tableType="queryTable" totalsRowShown="0">
  <autoFilter ref="A1:M10" xr:uid="{6DB6C859-E69D-458C-8D54-D91014580802}"/>
  <tableColumns count="13">
    <tableColumn id="1" xr3:uid="{32418CEC-ABD2-4E24-B84F-D6663F13ABF8}" uniqueName="1" name="Kod_produktu" queryTableFieldId="1" dataDxfId="58"/>
    <tableColumn id="2" xr3:uid="{C0C8F8E9-C20B-45F2-A97B-F7455B0FFDCC}" uniqueName="2" name="Kategorie" queryTableFieldId="2" dataDxfId="57"/>
    <tableColumn id="3" xr3:uid="{93E9D2C4-48E6-41C6-911F-3B364AEED9D4}" uniqueName="3" name="Nazwa_produktu" queryTableFieldId="3" dataDxfId="56"/>
    <tableColumn id="4" xr3:uid="{E90A9890-141C-4270-8350-B68D5297B30A}" uniqueName="4" name="Marki" queryTableFieldId="4" dataDxfId="55"/>
    <tableColumn id="5" xr3:uid="{A6595390-88F0-4017-ADFB-5589AD1F403E}" uniqueName="5" name="Cena_zakupu" queryTableFieldId="5"/>
    <tableColumn id="6" xr3:uid="{93673428-9445-4449-AA9B-9CF8E5D9FDB8}" uniqueName="6" name="Cena_katalogowa" queryTableFieldId="6"/>
    <tableColumn id="7" xr3:uid="{13091219-58D9-45CD-AC4F-A9F749CD2545}" uniqueName="7" name="VAT" queryTableFieldId="7"/>
    <tableColumn id="8" xr3:uid="{1FC85CB9-3A22-479C-9784-40BCD0A8639F}" uniqueName="8" name="Dostawcy" queryTableFieldId="8" dataDxfId="54"/>
    <tableColumn id="9" xr3:uid="{F33F1773-32B4-4911-95BE-ACF60FE7FC06}" uniqueName="9" name="Aktywny" queryTableFieldId="9"/>
    <tableColumn id="10" xr3:uid="{FF921D90-8A35-4FA9-AC9A-43F85DD67DDC}" uniqueName="10" name="FLAGA_Brak_ceny" queryTableFieldId="10"/>
    <tableColumn id="11" xr3:uid="{678A31AB-729B-40B4-AC68-02BB502E38F0}" uniqueName="11" name="FLAGA_Cena_ponizej_zakupu" queryTableFieldId="11"/>
    <tableColumn id="12" xr3:uid="{55F65095-84AD-4F33-8136-A5D9FB4986FD}" uniqueName="12" name="FLAGA_Brak_VAT" queryTableFieldId="12"/>
    <tableColumn id="13" xr3:uid="{2FA96B13-9C85-42FB-95C1-5BD5E075B5F5}" uniqueName="13" name="FLAGA_CHECK" queryTableFieldId="1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0A5DF91-5680-4130-9179-422FC34C7D60}" name="KONTROLA_Klienci" displayName="KONTROLA_Klienci" ref="A1:O13" tableType="queryTable" totalsRowShown="0">
  <autoFilter ref="A1:O13" xr:uid="{30A5DF91-5680-4130-9179-422FC34C7D60}"/>
  <tableColumns count="15">
    <tableColumn id="1" xr3:uid="{5A30EF26-39DA-4E29-8956-E9F1C73B6B57}" uniqueName="1" name="ID_Klient" queryTableFieldId="1"/>
    <tableColumn id="2" xr3:uid="{0443153A-DB1D-4B36-94D7-A74123DD510E}" uniqueName="2" name="Klient" queryTableFieldId="2" dataDxfId="53"/>
    <tableColumn id="3" xr3:uid="{85A37B38-454C-475B-ADD9-8DF3E08E0F99}" uniqueName="3" name="Email" queryTableFieldId="3" dataDxfId="52"/>
    <tableColumn id="4" xr3:uid="{7257C9F0-2FAB-4E87-BC62-3BBBC00784F5}" uniqueName="4" name="Telefon" queryTableFieldId="4"/>
    <tableColumn id="5" xr3:uid="{4B19FC56-0C2D-4FF4-9684-784E2E027EA2}" uniqueName="5" name="Miasto" queryTableFieldId="5" dataDxfId="51"/>
    <tableColumn id="6" xr3:uid="{10A87E03-6C5A-469F-82E1-90EF229CFAFE}" uniqueName="6" name="Wojewodztwo" queryTableFieldId="6" dataDxfId="50"/>
    <tableColumn id="7" xr3:uid="{BCBD5C00-58E8-4271-9E9B-BE7C2D607416}" uniqueName="7" name="Kod_pocztowy" queryTableFieldId="7"/>
    <tableColumn id="8" xr3:uid="{488085EE-FE6A-4EF2-88E3-2C462828352C}" uniqueName="8" name="Segment" queryTableFieldId="8" dataDxfId="49"/>
    <tableColumn id="9" xr3:uid="{A4470047-5F8F-4FE7-844E-8D204A8C4E9A}" uniqueName="9" name="Data_rejestracji" queryTableFieldId="9" dataDxfId="18"/>
    <tableColumn id="10" xr3:uid="{1648869D-19F2-469F-87C6-99D6F00FA40F}" uniqueName="10" name="NIP" queryTableFieldId="10" dataDxfId="48"/>
    <tableColumn id="11" xr3:uid="{50DAA73C-AC48-494E-8327-676F55AB1ECD}" uniqueName="11" name="FLAGA_Email" queryTableFieldId="11"/>
    <tableColumn id="12" xr3:uid="{0603A953-F841-454B-A5C8-90A74011D906}" uniqueName="12" name="FLAGA_Telefon" queryTableFieldId="12"/>
    <tableColumn id="13" xr3:uid="{7AA9E97B-603B-43CC-944D-FF91319CDC08}" uniqueName="13" name="FLAGA_NIP" queryTableFieldId="13"/>
    <tableColumn id="14" xr3:uid="{D2D55840-1753-4971-8909-678D830D833E}" uniqueName="14" name="FLAGA_Data" queryTableFieldId="14"/>
    <tableColumn id="15" xr3:uid="{56C0FD10-C15A-4043-ADA9-7D6D295C8CAD}" uniqueName="15" name="FLAGA_CHECK" queryTableFieldId="1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93BA8FC-9921-48A6-B77E-06D213476159}" name="KONTROLA_Zwroty" displayName="KONTROLA_Zwroty" ref="A1:O6" tableType="queryTable" totalsRowShown="0">
  <autoFilter ref="A1:O6" xr:uid="{293BA8FC-9921-48A6-B77E-06D213476159}"/>
  <tableColumns count="15">
    <tableColumn id="1" xr3:uid="{2E1CA1EC-1999-46FD-899E-33F63F854C87}" uniqueName="1" name="Nr_zamowienia" queryTableFieldId="1" dataDxfId="47"/>
    <tableColumn id="2" xr3:uid="{A6DAFF9F-BB33-449D-A119-BF5BAFB07538}" uniqueName="2" name="Data_zgloszenia" queryTableFieldId="2" dataDxfId="17"/>
    <tableColumn id="3" xr3:uid="{EA10F965-C12C-4DB8-8098-2C69902B34AC}" uniqueName="3" name="Typ" queryTableFieldId="3" dataDxfId="46"/>
    <tableColumn id="4" xr3:uid="{C6AFD996-BC1B-4345-9E0A-E25F966002CE}" uniqueName="4" name="Powod" queryTableFieldId="4" dataDxfId="45"/>
    <tableColumn id="5" xr3:uid="{0BE0EEA0-F37D-4EE0-9A26-6CC385676144}" uniqueName="5" name="Ilosc" queryTableFieldId="5"/>
    <tableColumn id="6" xr3:uid="{819F1634-898D-4755-9B62-65A74902FABA}" uniqueName="6" name="Kwota_zwrotu" queryTableFieldId="6"/>
    <tableColumn id="7" xr3:uid="{002E89BF-B878-4693-AC94-7400268B3ED5}" uniqueName="7" name="Status" queryTableFieldId="7" dataDxfId="44"/>
    <tableColumn id="8" xr3:uid="{B8289766-BB23-483C-81F8-5CBD3820CB25}" uniqueName="8" name="Data_zakonczenia" queryTableFieldId="8" dataDxfId="16"/>
    <tableColumn id="9" xr3:uid="{3E3B5CED-D54F-471F-842D-DD29597C3430}" uniqueName="9" name="Kod_produktu" queryTableFieldId="9" dataDxfId="43"/>
    <tableColumn id="10" xr3:uid="{A4B8836B-9017-455E-AA50-4B4B977700C1}" uniqueName="10" name="Komentarz" queryTableFieldId="10" dataDxfId="42"/>
    <tableColumn id="11" xr3:uid="{F6D723DC-D655-4F3C-8E26-7A7B8A35E6C4}" uniqueName="11" name="Status_daty" queryTableFieldId="11"/>
    <tableColumn id="12" xr3:uid="{2BAF5AA3-8DD4-4478-8937-82D00BD1A05F}" uniqueName="12" name="Status_kwoty" queryTableFieldId="12"/>
    <tableColumn id="13" xr3:uid="{3ED73BB2-9232-48FC-B843-49C9FBB253B4}" uniqueName="13" name="FLAGA_Nieznany_produkt" queryTableFieldId="13"/>
    <tableColumn id="14" xr3:uid="{2FC21AB5-E2C7-4221-A97D-3EA03C956E28}" uniqueName="14" name="FLAGA_Brak_kodu_produktu" queryTableFieldId="14"/>
    <tableColumn id="15" xr3:uid="{89E3CFCE-F70E-43AF-9A2A-0053AEC9207B}" uniqueName="15" name="FALG_CHECK" queryTableField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12F52C3-7620-4909-855E-A327EA1836F2}" name="KONTROLA_Magazyn" displayName="KONTROLA_Magazyn" ref="A1:H19" tableType="queryTable" totalsRowShown="0">
  <autoFilter ref="A1:H19" xr:uid="{B12F52C3-7620-4909-855E-A327EA1836F2}"/>
  <tableColumns count="8">
    <tableColumn id="1" xr3:uid="{FFE0B074-E4CB-4C32-BC0E-A26AE74E392A}" uniqueName="1" name="Kod_produktu" queryTableFieldId="1" dataDxfId="41"/>
    <tableColumn id="2" xr3:uid="{7F331FCF-7478-462F-B4E3-4F42B0ADCB8B}" uniqueName="2" name="Produkt" queryTableFieldId="2" dataDxfId="40"/>
    <tableColumn id="3" xr3:uid="{2683F887-86E4-4D0D-9E5F-8745A34AD8A6}" uniqueName="3" name="Magazyn" queryTableFieldId="3"/>
    <tableColumn id="4" xr3:uid="{A8D94B62-D3C0-4A54-8827-B390A9844198}" uniqueName="4" name="Stan" queryTableFieldId="4"/>
    <tableColumn id="5" xr3:uid="{C7A78E11-8240-4BFF-A850-2547C6BD35E1}" uniqueName="5" name="Punkt_zamowienia" queryTableFieldId="5"/>
    <tableColumn id="6" xr3:uid="{35C293F3-DE4E-406E-A5B1-8D0BDA7AA2C0}" uniqueName="6" name="Ostatnia_aktualizacja" queryTableFieldId="6" dataDxfId="15"/>
    <tableColumn id="7" xr3:uid="{E0282AC7-77E1-43B1-A16A-088EB3F8A601}" uniqueName="7" name="Jednostka" queryTableFieldId="7" dataDxfId="39"/>
    <tableColumn id="8" xr3:uid="{A3834A49-D9B3-44EA-ADF4-B4AEB3C12B4C}" uniqueName="8" name="FLAG_Stan" queryTableFieldId="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415B26B-E2C9-4FBD-95DE-239421706426}" name="KONTROLA_Budzet" displayName="KONTROLA_Budzet" ref="A1:I17" tableType="queryTable" totalsRowShown="0">
  <autoFilter ref="A1:I17" xr:uid="{8415B26B-E2C9-4FBD-95DE-239421706426}"/>
  <tableColumns count="9">
    <tableColumn id="1" xr3:uid="{4C9F2D1C-A33B-48D1-9583-AAEC215BB783}" uniqueName="1" name="Miesiac" queryTableFieldId="1" dataDxfId="14"/>
    <tableColumn id="2" xr3:uid="{C59C5AF5-E1F8-4128-AC6E-644D9E7822FC}" uniqueName="2" name="Kategoria" queryTableFieldId="2" dataDxfId="38"/>
    <tableColumn id="3" xr3:uid="{9CDE2A18-FE10-4E11-9E02-7CE9D5000B1F}" uniqueName="3" name="Kanal_sprzedazy" queryTableFieldId="3" dataDxfId="37"/>
    <tableColumn id="4" xr3:uid="{4DF95727-D268-479B-AFF5-62CBC61B4CA3}" uniqueName="4" name="Budzet" queryTableFieldId="4"/>
    <tableColumn id="5" xr3:uid="{CCB6761F-04B9-47DE-8577-301113755593}" uniqueName="5" name="Cel_marzy" queryTableFieldId="5"/>
    <tableColumn id="6" xr3:uid="{8977A1AC-57F7-4E90-AA69-EEAE7F0EA2E3}" uniqueName="6" name="Plan_zamowien" queryTableFieldId="6"/>
    <tableColumn id="7" xr3:uid="{BA93853E-DB44-43B7-8B35-798E867967D9}" uniqueName="7" name="FLAGA_Miesiac" queryTableFieldId="7"/>
    <tableColumn id="8" xr3:uid="{D8522105-D3E6-4CDB-900C-7460EAA8BC3D}" uniqueName="8" name="FLAGA_Marza" queryTableFieldId="8"/>
    <tableColumn id="9" xr3:uid="{F045C0D8-755E-4B59-BE10-1EC20F1310A1}" uniqueName="9" name="FLAGA_CHECK" queryTableFieldId="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6AD6892-77F3-4E30-AD27-1F5EAD23F3D5}" name="KONTROLA_Sprzedaz" displayName="KONTROLA_Sprzedaz" ref="A1:Y84" tableType="queryTable" totalsRowShown="0">
  <autoFilter ref="A1:Y84" xr:uid="{16AD6892-77F3-4E30-AD27-1F5EAD23F3D5}"/>
  <tableColumns count="25">
    <tableColumn id="1" xr3:uid="{0000D272-A267-4F2B-9F0D-9F0E83B26BB3}" uniqueName="1" name="Nr_Zamowienia" queryTableFieldId="1"/>
    <tableColumn id="2" xr3:uid="{94737B7B-BEF8-479E-8DD0-3FADBA8BEC68}" uniqueName="2" name="Data_zamowienia" queryTableFieldId="2" dataDxfId="13"/>
    <tableColumn id="25" xr3:uid="{8548C92B-001E-47A9-8E9B-BE1E782D82A8}" uniqueName="25" name="Klient_ID" queryTableFieldId="25"/>
    <tableColumn id="3" xr3:uid="{3039BD27-D392-4D39-B346-81679BA217F8}" uniqueName="3" name="Klient" queryTableFieldId="3" dataDxfId="12"/>
    <tableColumn id="4" xr3:uid="{0CE11316-FF14-4AD3-8AA2-5BD8C4211289}" uniqueName="4" name="Email" queryTableFieldId="4"/>
    <tableColumn id="5" xr3:uid="{11A3FCD8-FEF0-489F-99AD-EDC7398CDD2A}" uniqueName="5" name="Miasto" queryTableFieldId="5" dataDxfId="11"/>
    <tableColumn id="6" xr3:uid="{121A52BB-A8B4-4AC5-B969-34A34366590F}" uniqueName="6" name="Wojewodztwo" queryTableFieldId="6" dataDxfId="10"/>
    <tableColumn id="7" xr3:uid="{D8FC22DF-9CB0-462D-B56F-0DA5D81AD150}" uniqueName="7" name="Kanal_Sprzedazy" queryTableFieldId="7" dataDxfId="9"/>
    <tableColumn id="8" xr3:uid="{8606E261-8B3C-413B-B351-8510E37CDCFF}" uniqueName="8" name="Produkt" queryTableFieldId="8" dataDxfId="8"/>
    <tableColumn id="9" xr3:uid="{7E87A181-FFF7-43AC-9537-73C5478A990F}" uniqueName="9" name="Kod_produktu" queryTableFieldId="9" dataDxfId="7"/>
    <tableColumn id="10" xr3:uid="{AF0D23E4-E260-46A6-92C6-30914395E35C}" uniqueName="10" name="Kategoria" queryTableFieldId="10" dataDxfId="6"/>
    <tableColumn id="11" xr3:uid="{9D8F80BB-96BD-4742-951C-B692221E7F6B}" uniqueName="11" name="Ilosc" queryTableFieldId="11"/>
    <tableColumn id="12" xr3:uid="{235903AD-7C8D-4AA4-9606-0368639F5907}" uniqueName="12" name="Cena_jednostkowa" queryTableFieldId="12"/>
    <tableColumn id="13" xr3:uid="{B6001646-E2EB-4D77-BB93-59B357DBCD4C}" uniqueName="13" name="Rabat" queryTableFieldId="13"/>
    <tableColumn id="14" xr3:uid="{9EECACF9-9653-4864-B5F2-4A023424A2E2}" uniqueName="14" name="Koszt_dostawy" queryTableFieldId="14" dataDxfId="5"/>
    <tableColumn id="15" xr3:uid="{E1BB65CC-B216-4BFD-AFC9-9525AC5CEA8F}" uniqueName="15" name="Metoda_platnosci" queryTableFieldId="15" dataDxfId="4"/>
    <tableColumn id="16" xr3:uid="{8F554242-7BA7-4558-9539-F47EDE426B06}" uniqueName="16" name="Status" queryTableFieldId="16" dataDxfId="3"/>
    <tableColumn id="17" xr3:uid="{1418F28A-D5EA-4E58-96B9-DDA819498F93}" uniqueName="17" name="Handlowiec" queryTableFieldId="17" dataDxfId="2"/>
    <tableColumn id="18" xr3:uid="{735B3835-5B7E-4F55-A691-C8DC83B371BE}" uniqueName="18" name="Data_wysylki" queryTableFieldId="18" dataDxfId="1"/>
    <tableColumn id="19" xr3:uid="{86EDFA4D-26C5-463B-8CF8-97F633FED499}" uniqueName="19" name="Przychod" queryTableFieldId="19"/>
    <tableColumn id="20" xr3:uid="{1CA8FFC0-4880-4EBB-8183-209AC5A9C9BA}" uniqueName="20" name="Uwagi" queryTableFieldId="20" dataDxfId="0"/>
    <tableColumn id="21" xr3:uid="{2E2AF192-3EA5-4253-9BE9-42FFA56A6C27}" uniqueName="21" name="FLAG_Data_wysylki" queryTableFieldId="21"/>
    <tableColumn id="22" xr3:uid="{7BE371C2-674B-452E-A9FA-534E53B25F4F}" uniqueName="22" name="FLAGA_Cena_jednostkowa" queryTableFieldId="22"/>
    <tableColumn id="23" xr3:uid="{0B70D10C-F955-4B06-A121-973686A90FF1}" uniqueName="23" name="FLAGA_Ilosc" queryTableFieldId="23"/>
    <tableColumn id="24" xr3:uid="{214F7B54-9B93-4831-A75E-D6A628CFAA90}" uniqueName="24" name="FLAG_CHECK" queryTableFieldId="2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BCE46B-2647-4CF1-89D8-8C540EB8BE0B}" name="LISTA_Kategoria14" displayName="LISTA_Kategoria14" ref="A2:B17" totalsRowShown="0">
  <autoFilter ref="A2:B17" xr:uid="{E5BCE46B-2647-4CF1-89D8-8C540EB8BE0B}"/>
  <tableColumns count="2">
    <tableColumn id="1" xr3:uid="{0BEC709E-5355-468C-8663-A1684F568A68}" name="Kategoria" dataDxfId="36"/>
    <tableColumn id="2" xr3:uid="{F9A14803-2B0E-427C-B3E6-6806683D85E8}" name="Poprawne" dataDxfId="3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F3EE774-3DBB-491E-9168-42C3A1C0AA34}" name="LISTA_Marki17" displayName="LISTA_Marki17" ref="D2:E28" totalsRowShown="0">
  <autoFilter ref="D2:E28" xr:uid="{7F3EE774-3DBB-491E-9168-42C3A1C0AA34}"/>
  <tableColumns count="2">
    <tableColumn id="1" xr3:uid="{0D64BA6A-FE8C-4239-932E-65AB70FDD9F6}" name="Marka" dataDxfId="34"/>
    <tableColumn id="2" xr3:uid="{C8B8AEF0-3F04-4958-A623-500F9E3571AC}" name="Poprawne" dataDxfId="33">
      <calculatedColumnFormula>LISTA_Marki17[[#This Row],[Marka]]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DA86C8B-ACDB-4890-9154-B49CFA806B5A}" name="LISTA_Dostawcy20" displayName="LISTA_Dostawcy20" ref="G2:H13" totalsRowShown="0">
  <autoFilter ref="G2:H13" xr:uid="{ADA86C8B-ACDB-4890-9154-B49CFA806B5A}"/>
  <tableColumns count="2">
    <tableColumn id="1" xr3:uid="{D153A72B-005F-46A9-AF0A-2C519A8EBF0C}" name="Dostawca" dataDxfId="32"/>
    <tableColumn id="2" xr3:uid="{BB498BDE-1E0B-40A7-A515-3E26B2DB0D50}" name="Poprawne" dataDxfId="31">
      <calculatedColumnFormula>LISTA_Dostawcy20[[#This Row],[Dostawca]]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273BBB9-27F8-4A2C-8DAB-BD72E4C59108}" name="LISTA_Wojewodztwa23" displayName="LISTA_Wojewodztwa23" ref="J2:K32" totalsRowShown="0">
  <autoFilter ref="J2:K32" xr:uid="{5273BBB9-27F8-4A2C-8DAB-BD72E4C59108}"/>
  <tableColumns count="2">
    <tableColumn id="1" xr3:uid="{D3DC0AC0-04E1-45F2-9A53-7DDEBE9523D2}" name="Wojewodztwo" dataDxfId="30"/>
    <tableColumn id="2" xr3:uid="{52C988A1-EDEF-4CE7-81A6-57450A2D6D38}" name="Poprawne" dataDxfId="29">
      <calculatedColumnFormula>LISTA_Wojewodztwa23[[#This Row],[Wojewodztwo]]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D095898-24F0-4D7F-A3C4-7795FD8290D3}" name="LISTA_Segment26" displayName="LISTA_Segment26" ref="M2:N17" totalsRowShown="0">
  <autoFilter ref="M2:N17" xr:uid="{3D095898-24F0-4D7F-A3C4-7795FD8290D3}"/>
  <tableColumns count="2">
    <tableColumn id="1" xr3:uid="{24545790-26CD-42D4-AC54-24AE0EE56616}" name="Segment" dataDxfId="28"/>
    <tableColumn id="2" xr3:uid="{9B39B2FE-49F0-4566-B928-23DD9F4799B1}" name="Poprawne" dataDxfId="27">
      <calculatedColumnFormula>LISTA_Segment26[[#This Row],[Segment]]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7347492-9E31-481B-8821-980E109E323F}" name="LISTA_Powod30" displayName="LISTA_Powod30" ref="P2:Q12" totalsRowShown="0">
  <autoFilter ref="P2:Q12" xr:uid="{57347492-9E31-481B-8821-980E109E323F}"/>
  <tableColumns count="2">
    <tableColumn id="1" xr3:uid="{BEE2A464-C36B-4659-BD73-A0F7D64B7DFA}" name="Powod" dataDxfId="26"/>
    <tableColumn id="2" xr3:uid="{6C177C15-8486-4A5E-9035-F63FEB37E039}" name="Poprawne" dataDxfId="2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FD2FB49-AD9D-4C60-A571-E34C90349F99}" name="LISTA_Kanal_Sprzedazy33" displayName="LISTA_Kanal_Sprzedazy33" ref="S2:T22" totalsRowShown="0">
  <autoFilter ref="S2:T22" xr:uid="{7FD2FB49-AD9D-4C60-A571-E34C90349F99}"/>
  <tableColumns count="2">
    <tableColumn id="1" xr3:uid="{566A5660-B007-44A5-B223-82A1519FDA52}" name="Kanal_sprzedazy" dataDxfId="24"/>
    <tableColumn id="2" xr3:uid="{AE2D209F-8281-4E22-BB4C-22A697C62C66}" name="Poprawne" dataDxfId="23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3B9F719-8FEB-42D7-AB8A-BA50305DA17F}" name="LISTA_Status34" displayName="LISTA_Status34" ref="V2:W18" totalsRowShown="0">
  <autoFilter ref="V2:W18" xr:uid="{13B9F719-8FEB-42D7-AB8A-BA50305DA17F}"/>
  <tableColumns count="2">
    <tableColumn id="1" xr3:uid="{7209946E-1E73-4476-8484-DF92121EDA51}" name="Status" dataDxfId="22"/>
    <tableColumn id="2" xr3:uid="{474C43E3-F376-4060-937B-221419171EEC}" name="Poprawne" dataDxfId="21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E0EE80C-5A06-4C2C-A3DE-956E77970CD1}" name="LISTA_Metoda_Platnosci36" displayName="LISTA_Metoda_Platnosci36" ref="Y2:Z16" totalsRowShown="0">
  <autoFilter ref="Y2:Z16" xr:uid="{CE0EE80C-5A06-4C2C-A3DE-956E77970CD1}"/>
  <tableColumns count="2">
    <tableColumn id="1" xr3:uid="{3AFF8922-61EA-4AE5-BEEF-FF105DEE199D}" name="Metoda_platnosci" dataDxfId="20"/>
    <tableColumn id="2" xr3:uid="{9AA32A4B-76AA-49C0-B338-8DA434965482}" name="Poprawne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4.xml"/><Relationship Id="rId3" Type="http://schemas.openxmlformats.org/officeDocument/2006/relationships/table" Target="../tables/table19.xml"/><Relationship Id="rId7" Type="http://schemas.openxmlformats.org/officeDocument/2006/relationships/table" Target="../tables/table23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Relationship Id="rId6" Type="http://schemas.openxmlformats.org/officeDocument/2006/relationships/table" Target="../tables/table22.xml"/><Relationship Id="rId5" Type="http://schemas.openxmlformats.org/officeDocument/2006/relationships/table" Target="../tables/table21.xml"/><Relationship Id="rId4" Type="http://schemas.openxmlformats.org/officeDocument/2006/relationships/table" Target="../tables/table20.xml"/><Relationship Id="rId9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A0196-EFFA-4569-B59D-591A9E429FEB}">
  <sheetPr>
    <tabColor theme="4" tint="0.39997558519241921"/>
  </sheetPr>
  <dimension ref="A1:F10"/>
  <sheetViews>
    <sheetView workbookViewId="0">
      <selection activeCell="K18" sqref="K18"/>
    </sheetView>
  </sheetViews>
  <sheetFormatPr defaultRowHeight="14.4" x14ac:dyDescent="0.3"/>
  <cols>
    <col min="1" max="1" width="51.5546875" bestFit="1" customWidth="1"/>
    <col min="2" max="2" width="64.33203125" bestFit="1" customWidth="1"/>
    <col min="3" max="6" width="10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3">
      <c r="A3" t="s">
        <v>6</v>
      </c>
      <c r="B3" t="s">
        <v>7</v>
      </c>
    </row>
    <row r="4" spans="1:6" x14ac:dyDescent="0.3">
      <c r="A4" t="s">
        <v>8</v>
      </c>
      <c r="B4" t="s">
        <v>9</v>
      </c>
    </row>
    <row r="5" spans="1:6" x14ac:dyDescent="0.3">
      <c r="A5" t="s">
        <v>10</v>
      </c>
      <c r="B5" t="s">
        <v>11</v>
      </c>
    </row>
    <row r="6" spans="1:6" x14ac:dyDescent="0.3">
      <c r="A6" t="s">
        <v>12</v>
      </c>
      <c r="B6" t="s">
        <v>13</v>
      </c>
    </row>
    <row r="7" spans="1:6" x14ac:dyDescent="0.3">
      <c r="A7" t="s">
        <v>14</v>
      </c>
      <c r="B7" t="s">
        <v>15</v>
      </c>
    </row>
    <row r="8" spans="1:6" x14ac:dyDescent="0.3">
      <c r="A8" t="s">
        <v>16</v>
      </c>
      <c r="B8" t="s">
        <v>17</v>
      </c>
    </row>
    <row r="9" spans="1:6" x14ac:dyDescent="0.3">
      <c r="A9" t="s">
        <v>18</v>
      </c>
      <c r="B9" t="s">
        <v>19</v>
      </c>
    </row>
    <row r="10" spans="1:6" x14ac:dyDescent="0.3">
      <c r="A10" t="s">
        <v>20</v>
      </c>
      <c r="B10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8BF39-581A-416E-9537-6A7BF692B3FA}">
  <sheetPr>
    <tabColor theme="9" tint="0.39997558519241921"/>
  </sheetPr>
  <dimension ref="A1:B16"/>
  <sheetViews>
    <sheetView tabSelected="1" workbookViewId="0">
      <selection activeCell="B12" sqref="B12"/>
    </sheetView>
  </sheetViews>
  <sheetFormatPr defaultRowHeight="14.4" x14ac:dyDescent="0.3"/>
  <cols>
    <col min="1" max="1" width="14.109375" bestFit="1" customWidth="1"/>
    <col min="2" max="2" width="13.5546875" bestFit="1" customWidth="1"/>
  </cols>
  <sheetData>
    <row r="1" spans="1:2" x14ac:dyDescent="0.3">
      <c r="A1" t="s">
        <v>23</v>
      </c>
      <c r="B1" t="s">
        <v>640</v>
      </c>
    </row>
    <row r="2" spans="1:2" x14ac:dyDescent="0.3">
      <c r="A2" t="s">
        <v>628</v>
      </c>
      <c r="B2" t="s">
        <v>33</v>
      </c>
    </row>
    <row r="3" spans="1:2" x14ac:dyDescent="0.3">
      <c r="A3" t="s">
        <v>35</v>
      </c>
      <c r="B3" t="s">
        <v>33</v>
      </c>
    </row>
    <row r="4" spans="1:2" x14ac:dyDescent="0.3">
      <c r="A4" t="s">
        <v>629</v>
      </c>
      <c r="B4" t="s">
        <v>32</v>
      </c>
    </row>
    <row r="5" spans="1:2" x14ac:dyDescent="0.3">
      <c r="A5" t="s">
        <v>42</v>
      </c>
      <c r="B5" t="s">
        <v>32</v>
      </c>
    </row>
    <row r="6" spans="1:2" x14ac:dyDescent="0.3">
      <c r="A6" t="s">
        <v>630</v>
      </c>
      <c r="B6" t="s">
        <v>32</v>
      </c>
    </row>
    <row r="7" spans="1:2" x14ac:dyDescent="0.3">
      <c r="A7" t="s">
        <v>29</v>
      </c>
      <c r="B7" t="s">
        <v>27</v>
      </c>
    </row>
    <row r="8" spans="1:2" x14ac:dyDescent="0.3">
      <c r="A8" t="s">
        <v>631</v>
      </c>
      <c r="B8" t="s">
        <v>27</v>
      </c>
    </row>
    <row r="9" spans="1:2" x14ac:dyDescent="0.3">
      <c r="A9" t="s">
        <v>632</v>
      </c>
      <c r="B9" t="s">
        <v>36</v>
      </c>
    </row>
    <row r="10" spans="1:2" x14ac:dyDescent="0.3">
      <c r="A10" t="s">
        <v>633</v>
      </c>
      <c r="B10" t="s">
        <v>36</v>
      </c>
    </row>
    <row r="11" spans="1:2" x14ac:dyDescent="0.3">
      <c r="A11" t="s">
        <v>47</v>
      </c>
      <c r="B11" t="s">
        <v>36</v>
      </c>
    </row>
    <row r="12" spans="1:2" x14ac:dyDescent="0.3">
      <c r="A12" t="s">
        <v>634</v>
      </c>
      <c r="B12" t="s">
        <v>36</v>
      </c>
    </row>
    <row r="13" spans="1:2" x14ac:dyDescent="0.3">
      <c r="A13" t="s">
        <v>635</v>
      </c>
      <c r="B13" t="s">
        <v>38</v>
      </c>
    </row>
    <row r="14" spans="1:2" x14ac:dyDescent="0.3">
      <c r="A14" t="s">
        <v>636</v>
      </c>
      <c r="B14" t="s">
        <v>38</v>
      </c>
    </row>
    <row r="15" spans="1:2" x14ac:dyDescent="0.3">
      <c r="A15" t="s">
        <v>48</v>
      </c>
      <c r="B15" t="s">
        <v>38</v>
      </c>
    </row>
    <row r="16" spans="1:2" x14ac:dyDescent="0.3">
      <c r="A16" t="s">
        <v>637</v>
      </c>
      <c r="B16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87BE5-26F7-4906-B716-FD95E9B32F94}">
  <sheetPr>
    <tabColor theme="9" tint="0.39997558519241921"/>
  </sheetPr>
  <dimension ref="A1:B27"/>
  <sheetViews>
    <sheetView workbookViewId="0">
      <selection sqref="A1:B27"/>
    </sheetView>
  </sheetViews>
  <sheetFormatPr defaultRowHeight="14.4" x14ac:dyDescent="0.3"/>
  <cols>
    <col min="1" max="1" width="10.6640625" bestFit="1" customWidth="1"/>
    <col min="2" max="2" width="11.44140625" bestFit="1" customWidth="1"/>
  </cols>
  <sheetData>
    <row r="1" spans="1:2" x14ac:dyDescent="0.3">
      <c r="A1" t="s">
        <v>350</v>
      </c>
      <c r="B1" t="s">
        <v>640</v>
      </c>
    </row>
    <row r="2" spans="1:2" x14ac:dyDescent="0.3">
      <c r="A2" t="s">
        <v>380</v>
      </c>
      <c r="B2" t="s">
        <v>380</v>
      </c>
    </row>
    <row r="3" spans="1:2" x14ac:dyDescent="0.3">
      <c r="A3" t="s">
        <v>378</v>
      </c>
      <c r="B3" t="s">
        <v>378</v>
      </c>
    </row>
    <row r="4" spans="1:2" x14ac:dyDescent="0.3">
      <c r="A4" t="s">
        <v>376</v>
      </c>
      <c r="B4" t="s">
        <v>376</v>
      </c>
    </row>
    <row r="5" spans="1:2" x14ac:dyDescent="0.3">
      <c r="A5" t="s">
        <v>365</v>
      </c>
      <c r="B5" t="s">
        <v>364</v>
      </c>
    </row>
    <row r="6" spans="1:2" x14ac:dyDescent="0.3">
      <c r="A6" t="s">
        <v>364</v>
      </c>
      <c r="B6" t="s">
        <v>364</v>
      </c>
    </row>
    <row r="7" spans="1:2" x14ac:dyDescent="0.3">
      <c r="A7" t="s">
        <v>372</v>
      </c>
      <c r="B7" t="s">
        <v>372</v>
      </c>
    </row>
    <row r="8" spans="1:2" x14ac:dyDescent="0.3">
      <c r="A8" t="s">
        <v>369</v>
      </c>
      <c r="B8" t="s">
        <v>369</v>
      </c>
    </row>
    <row r="9" spans="1:2" x14ac:dyDescent="0.3">
      <c r="A9" t="s">
        <v>374</v>
      </c>
      <c r="B9" t="s">
        <v>374</v>
      </c>
    </row>
    <row r="10" spans="1:2" x14ac:dyDescent="0.3">
      <c r="A10" t="s">
        <v>389</v>
      </c>
      <c r="B10" t="s">
        <v>389</v>
      </c>
    </row>
    <row r="11" spans="1:2" x14ac:dyDescent="0.3">
      <c r="A11" t="s">
        <v>375</v>
      </c>
      <c r="B11" t="s">
        <v>375</v>
      </c>
    </row>
    <row r="12" spans="1:2" x14ac:dyDescent="0.3">
      <c r="A12" t="s">
        <v>371</v>
      </c>
      <c r="B12" t="s">
        <v>371</v>
      </c>
    </row>
    <row r="13" spans="1:2" x14ac:dyDescent="0.3">
      <c r="A13" t="s">
        <v>393</v>
      </c>
      <c r="B13" t="s">
        <v>393</v>
      </c>
    </row>
    <row r="14" spans="1:2" x14ac:dyDescent="0.3">
      <c r="A14" t="s">
        <v>367</v>
      </c>
      <c r="B14" t="s">
        <v>367</v>
      </c>
    </row>
    <row r="15" spans="1:2" x14ac:dyDescent="0.3">
      <c r="A15" t="s">
        <v>356</v>
      </c>
      <c r="B15" t="s">
        <v>356</v>
      </c>
    </row>
    <row r="16" spans="1:2" x14ac:dyDescent="0.3">
      <c r="A16" t="s">
        <v>385</v>
      </c>
      <c r="B16" t="s">
        <v>385</v>
      </c>
    </row>
    <row r="17" spans="1:2" x14ac:dyDescent="0.3">
      <c r="A17" t="s">
        <v>384</v>
      </c>
      <c r="B17" t="s">
        <v>384</v>
      </c>
    </row>
    <row r="18" spans="1:2" x14ac:dyDescent="0.3">
      <c r="A18" t="s">
        <v>387</v>
      </c>
      <c r="B18" t="s">
        <v>387</v>
      </c>
    </row>
    <row r="19" spans="1:2" x14ac:dyDescent="0.3">
      <c r="A19" t="s">
        <v>391</v>
      </c>
      <c r="B19" t="s">
        <v>391</v>
      </c>
    </row>
    <row r="20" spans="1:2" x14ac:dyDescent="0.3">
      <c r="A20" t="s">
        <v>382</v>
      </c>
      <c r="B20" t="s">
        <v>382</v>
      </c>
    </row>
    <row r="21" spans="1:2" x14ac:dyDescent="0.3">
      <c r="A21" t="s">
        <v>392</v>
      </c>
      <c r="B21" t="s">
        <v>392</v>
      </c>
    </row>
    <row r="22" spans="1:2" x14ac:dyDescent="0.3">
      <c r="A22" t="s">
        <v>358</v>
      </c>
      <c r="B22" t="s">
        <v>358</v>
      </c>
    </row>
    <row r="23" spans="1:2" x14ac:dyDescent="0.3">
      <c r="A23" t="s">
        <v>362</v>
      </c>
      <c r="B23" t="s">
        <v>362</v>
      </c>
    </row>
    <row r="24" spans="1:2" x14ac:dyDescent="0.3">
      <c r="A24" t="s">
        <v>360</v>
      </c>
      <c r="B24" t="s">
        <v>360</v>
      </c>
    </row>
    <row r="25" spans="1:2" x14ac:dyDescent="0.3">
      <c r="A25" t="s">
        <v>388</v>
      </c>
      <c r="B25" t="s">
        <v>388</v>
      </c>
    </row>
    <row r="26" spans="1:2" x14ac:dyDescent="0.3">
      <c r="A26" t="s">
        <v>381</v>
      </c>
      <c r="B26" t="s">
        <v>374</v>
      </c>
    </row>
    <row r="27" spans="1:2" x14ac:dyDescent="0.3">
      <c r="A27" t="s">
        <v>394</v>
      </c>
      <c r="B27" t="s">
        <v>393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FA75-329A-4960-89A5-FBB9F536810A}">
  <sheetPr>
    <tabColor theme="9" tint="0.39997558519241921"/>
  </sheetPr>
  <dimension ref="A1:B12"/>
  <sheetViews>
    <sheetView workbookViewId="0">
      <selection activeCell="B12" sqref="B12"/>
    </sheetView>
  </sheetViews>
  <sheetFormatPr defaultRowHeight="14.4" x14ac:dyDescent="0.3"/>
  <cols>
    <col min="1" max="1" width="18.21875" bestFit="1" customWidth="1"/>
    <col min="2" max="2" width="15.6640625" bestFit="1" customWidth="1"/>
  </cols>
  <sheetData>
    <row r="1" spans="1:2" x14ac:dyDescent="0.3">
      <c r="A1" t="s">
        <v>354</v>
      </c>
      <c r="B1" t="s">
        <v>640</v>
      </c>
    </row>
    <row r="2" spans="1:2" x14ac:dyDescent="0.3">
      <c r="A2" t="s">
        <v>357</v>
      </c>
      <c r="B2" t="s">
        <v>357</v>
      </c>
    </row>
    <row r="3" spans="1:2" x14ac:dyDescent="0.3">
      <c r="A3" t="s">
        <v>370</v>
      </c>
      <c r="B3" t="s">
        <v>370</v>
      </c>
    </row>
    <row r="4" spans="1:2" x14ac:dyDescent="0.3">
      <c r="A4" t="s">
        <v>361</v>
      </c>
      <c r="B4" t="s">
        <v>361</v>
      </c>
    </row>
    <row r="5" spans="1:2" x14ac:dyDescent="0.3">
      <c r="A5" t="s">
        <v>359</v>
      </c>
      <c r="B5" t="s">
        <v>359</v>
      </c>
    </row>
    <row r="6" spans="1:2" x14ac:dyDescent="0.3">
      <c r="A6" t="s">
        <v>377</v>
      </c>
      <c r="B6" t="s">
        <v>361</v>
      </c>
    </row>
    <row r="7" spans="1:2" x14ac:dyDescent="0.3">
      <c r="A7" t="s">
        <v>363</v>
      </c>
      <c r="B7" t="s">
        <v>368</v>
      </c>
    </row>
    <row r="8" spans="1:2" x14ac:dyDescent="0.3">
      <c r="A8" t="s">
        <v>366</v>
      </c>
      <c r="B8" t="s">
        <v>359</v>
      </c>
    </row>
    <row r="9" spans="1:2" x14ac:dyDescent="0.3">
      <c r="A9" t="s">
        <v>373</v>
      </c>
      <c r="B9" t="s">
        <v>370</v>
      </c>
    </row>
    <row r="10" spans="1:2" x14ac:dyDescent="0.3">
      <c r="A10" t="s">
        <v>368</v>
      </c>
      <c r="B10" t="s">
        <v>368</v>
      </c>
    </row>
    <row r="11" spans="1:2" x14ac:dyDescent="0.3">
      <c r="A11" t="s">
        <v>383</v>
      </c>
      <c r="B11" t="s">
        <v>357</v>
      </c>
    </row>
    <row r="12" spans="1:2" x14ac:dyDescent="0.3">
      <c r="A12" t="s">
        <v>386</v>
      </c>
      <c r="B12" t="s">
        <v>359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CAB3-B7F0-4C8A-B628-63946764E876}">
  <sheetPr>
    <tabColor theme="9" tint="0.39997558519241921"/>
  </sheetPr>
  <dimension ref="A1:B31"/>
  <sheetViews>
    <sheetView workbookViewId="0">
      <selection activeCell="B20" sqref="B20"/>
    </sheetView>
  </sheetViews>
  <sheetFormatPr defaultRowHeight="14.4" x14ac:dyDescent="0.3"/>
  <cols>
    <col min="1" max="2" width="18.88671875" bestFit="1" customWidth="1"/>
  </cols>
  <sheetData>
    <row r="1" spans="1:2" x14ac:dyDescent="0.3">
      <c r="A1" t="s">
        <v>126</v>
      </c>
      <c r="B1" t="s">
        <v>640</v>
      </c>
    </row>
    <row r="2" spans="1:2" x14ac:dyDescent="0.3">
      <c r="A2" t="s">
        <v>266</v>
      </c>
      <c r="B2" t="s">
        <v>153</v>
      </c>
    </row>
    <row r="3" spans="1:2" x14ac:dyDescent="0.3">
      <c r="A3" t="s">
        <v>194</v>
      </c>
      <c r="B3" t="s">
        <v>153</v>
      </c>
    </row>
    <row r="4" spans="1:2" x14ac:dyDescent="0.3">
      <c r="A4" t="s">
        <v>153</v>
      </c>
      <c r="B4" t="s">
        <v>153</v>
      </c>
    </row>
    <row r="5" spans="1:2" x14ac:dyDescent="0.3">
      <c r="A5" t="s">
        <v>273</v>
      </c>
      <c r="B5" t="s">
        <v>148</v>
      </c>
    </row>
    <row r="6" spans="1:2" x14ac:dyDescent="0.3">
      <c r="A6" t="s">
        <v>148</v>
      </c>
      <c r="B6" t="s">
        <v>148</v>
      </c>
    </row>
    <row r="7" spans="1:2" x14ac:dyDescent="0.3">
      <c r="A7" t="s">
        <v>449</v>
      </c>
      <c r="B7" t="s">
        <v>196</v>
      </c>
    </row>
    <row r="8" spans="1:2" x14ac:dyDescent="0.3">
      <c r="A8" t="s">
        <v>528</v>
      </c>
      <c r="B8" t="s">
        <v>173</v>
      </c>
    </row>
    <row r="9" spans="1:2" x14ac:dyDescent="0.3">
      <c r="A9" t="s">
        <v>173</v>
      </c>
      <c r="B9" t="s">
        <v>173</v>
      </c>
    </row>
    <row r="10" spans="1:2" x14ac:dyDescent="0.3">
      <c r="A10" t="s">
        <v>189</v>
      </c>
      <c r="B10" t="s">
        <v>143</v>
      </c>
    </row>
    <row r="11" spans="1:2" x14ac:dyDescent="0.3">
      <c r="A11" t="s">
        <v>143</v>
      </c>
      <c r="B11" t="s">
        <v>143</v>
      </c>
    </row>
    <row r="12" spans="1:2" x14ac:dyDescent="0.3">
      <c r="A12" t="s">
        <v>469</v>
      </c>
      <c r="B12" t="s">
        <v>145</v>
      </c>
    </row>
    <row r="13" spans="1:2" x14ac:dyDescent="0.3">
      <c r="A13" t="s">
        <v>213</v>
      </c>
      <c r="B13" t="s">
        <v>135</v>
      </c>
    </row>
    <row r="14" spans="1:2" x14ac:dyDescent="0.3">
      <c r="A14" t="s">
        <v>135</v>
      </c>
      <c r="B14" t="s">
        <v>135</v>
      </c>
    </row>
    <row r="15" spans="1:2" x14ac:dyDescent="0.3">
      <c r="A15" t="s">
        <v>145</v>
      </c>
      <c r="B15" t="s">
        <v>145</v>
      </c>
    </row>
    <row r="16" spans="1:2" x14ac:dyDescent="0.3">
      <c r="A16" t="s">
        <v>184</v>
      </c>
      <c r="B16" t="s">
        <v>184</v>
      </c>
    </row>
    <row r="17" spans="1:2" x14ac:dyDescent="0.3">
      <c r="A17" t="s">
        <v>191</v>
      </c>
      <c r="B17" t="s">
        <v>191</v>
      </c>
    </row>
    <row r="18" spans="1:2" x14ac:dyDescent="0.3">
      <c r="A18" t="s">
        <v>220</v>
      </c>
      <c r="B18" t="s">
        <v>220</v>
      </c>
    </row>
    <row r="19" spans="1:2" x14ac:dyDescent="0.3">
      <c r="A19" t="s">
        <v>230</v>
      </c>
      <c r="B19" t="s">
        <v>157</v>
      </c>
    </row>
    <row r="20" spans="1:2" x14ac:dyDescent="0.3">
      <c r="A20" t="s">
        <v>157</v>
      </c>
      <c r="B20" t="s">
        <v>157</v>
      </c>
    </row>
    <row r="21" spans="1:2" x14ac:dyDescent="0.3">
      <c r="A21" t="s">
        <v>182</v>
      </c>
      <c r="B21" t="s">
        <v>163</v>
      </c>
    </row>
    <row r="22" spans="1:2" x14ac:dyDescent="0.3">
      <c r="A22" t="s">
        <v>329</v>
      </c>
      <c r="B22" t="s">
        <v>200</v>
      </c>
    </row>
    <row r="23" spans="1:2" x14ac:dyDescent="0.3">
      <c r="A23" t="s">
        <v>431</v>
      </c>
      <c r="B23" t="s">
        <v>208</v>
      </c>
    </row>
    <row r="24" spans="1:2" x14ac:dyDescent="0.3">
      <c r="A24" t="s">
        <v>208</v>
      </c>
      <c r="B24" t="s">
        <v>208</v>
      </c>
    </row>
    <row r="25" spans="1:2" x14ac:dyDescent="0.3">
      <c r="A25" t="s">
        <v>169</v>
      </c>
      <c r="B25" t="s">
        <v>169</v>
      </c>
    </row>
    <row r="26" spans="1:2" x14ac:dyDescent="0.3">
      <c r="A26" t="s">
        <v>482</v>
      </c>
      <c r="B26" t="s">
        <v>169</v>
      </c>
    </row>
    <row r="27" spans="1:2" x14ac:dyDescent="0.3">
      <c r="A27" t="s">
        <v>177</v>
      </c>
      <c r="B27" t="s">
        <v>179</v>
      </c>
    </row>
    <row r="28" spans="1:2" x14ac:dyDescent="0.3">
      <c r="A28" t="s">
        <v>179</v>
      </c>
      <c r="B28" t="s">
        <v>179</v>
      </c>
    </row>
    <row r="29" spans="1:2" x14ac:dyDescent="0.3">
      <c r="A29" t="s">
        <v>196</v>
      </c>
      <c r="B29" t="s">
        <v>196</v>
      </c>
    </row>
    <row r="30" spans="1:2" x14ac:dyDescent="0.3">
      <c r="A30" t="s">
        <v>163</v>
      </c>
      <c r="B30" t="s">
        <v>163</v>
      </c>
    </row>
    <row r="31" spans="1:2" x14ac:dyDescent="0.3">
      <c r="A31" t="s">
        <v>200</v>
      </c>
      <c r="B31" t="s">
        <v>200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D9E3-BB95-4F60-B825-25D28D2CD555}">
  <sheetPr>
    <tabColor theme="9" tint="0.39997558519241921"/>
  </sheetPr>
  <dimension ref="A1:B16"/>
  <sheetViews>
    <sheetView workbookViewId="0">
      <selection activeCell="B13" sqref="B13"/>
    </sheetView>
  </sheetViews>
  <sheetFormatPr defaultRowHeight="14.4" x14ac:dyDescent="0.3"/>
  <cols>
    <col min="1" max="2" width="14.109375" bestFit="1" customWidth="1"/>
  </cols>
  <sheetData>
    <row r="1" spans="1:2" x14ac:dyDescent="0.3">
      <c r="A1" t="s">
        <v>128</v>
      </c>
      <c r="B1" t="s">
        <v>640</v>
      </c>
    </row>
    <row r="2" spans="1:2" x14ac:dyDescent="0.3">
      <c r="A2" t="s">
        <v>206</v>
      </c>
      <c r="B2" t="s">
        <v>206</v>
      </c>
    </row>
    <row r="3" spans="1:2" x14ac:dyDescent="0.3">
      <c r="A3" t="s">
        <v>142</v>
      </c>
      <c r="B3" t="s">
        <v>654</v>
      </c>
    </row>
    <row r="4" spans="1:2" x14ac:dyDescent="0.3">
      <c r="A4" t="s">
        <v>158</v>
      </c>
      <c r="B4" t="s">
        <v>158</v>
      </c>
    </row>
    <row r="5" spans="1:2" x14ac:dyDescent="0.3">
      <c r="A5" t="s">
        <v>161</v>
      </c>
      <c r="B5" t="s">
        <v>161</v>
      </c>
    </row>
    <row r="6" spans="1:2" x14ac:dyDescent="0.3">
      <c r="A6" t="s">
        <v>171</v>
      </c>
      <c r="B6" t="s">
        <v>654</v>
      </c>
    </row>
    <row r="7" spans="1:2" x14ac:dyDescent="0.3">
      <c r="A7" t="s">
        <v>41</v>
      </c>
      <c r="B7" t="s">
        <v>206</v>
      </c>
    </row>
    <row r="8" spans="1:2" x14ac:dyDescent="0.3">
      <c r="A8" t="s">
        <v>149</v>
      </c>
      <c r="B8" t="s">
        <v>149</v>
      </c>
    </row>
    <row r="9" spans="1:2" x14ac:dyDescent="0.3">
      <c r="A9" t="s">
        <v>187</v>
      </c>
      <c r="B9" t="s">
        <v>187</v>
      </c>
    </row>
    <row r="10" spans="1:2" x14ac:dyDescent="0.3">
      <c r="A10" t="s">
        <v>193</v>
      </c>
      <c r="B10" t="s">
        <v>654</v>
      </c>
    </row>
    <row r="11" spans="1:2" x14ac:dyDescent="0.3">
      <c r="A11" t="s">
        <v>195</v>
      </c>
      <c r="B11" t="s">
        <v>149</v>
      </c>
    </row>
    <row r="12" spans="1:2" x14ac:dyDescent="0.3">
      <c r="A12" t="s">
        <v>204</v>
      </c>
      <c r="B12" t="s">
        <v>654</v>
      </c>
    </row>
    <row r="13" spans="1:2" x14ac:dyDescent="0.3">
      <c r="A13" t="s">
        <v>210</v>
      </c>
      <c r="B13" t="s">
        <v>161</v>
      </c>
    </row>
    <row r="14" spans="1:2" x14ac:dyDescent="0.3">
      <c r="A14" t="s">
        <v>214</v>
      </c>
      <c r="B14" t="s">
        <v>206</v>
      </c>
    </row>
    <row r="15" spans="1:2" x14ac:dyDescent="0.3">
      <c r="A15" t="s">
        <v>231</v>
      </c>
      <c r="B15" t="s">
        <v>187</v>
      </c>
    </row>
    <row r="16" spans="1:2" x14ac:dyDescent="0.3">
      <c r="A16" t="s">
        <v>248</v>
      </c>
      <c r="B16" t="s">
        <v>158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B72E-5A66-44A9-8BC3-5FFD10DD3F0B}">
  <sheetPr>
    <tabColor theme="9" tint="0.39997558519241921"/>
  </sheetPr>
  <dimension ref="A1:B11"/>
  <sheetViews>
    <sheetView workbookViewId="0">
      <selection activeCell="B9" sqref="B9"/>
    </sheetView>
  </sheetViews>
  <sheetFormatPr defaultRowHeight="14.4" x14ac:dyDescent="0.3"/>
  <cols>
    <col min="1" max="1" width="23.21875" bestFit="1" customWidth="1"/>
    <col min="2" max="2" width="22.109375" bestFit="1" customWidth="1"/>
  </cols>
  <sheetData>
    <row r="1" spans="1:2" x14ac:dyDescent="0.3">
      <c r="A1" t="s">
        <v>597</v>
      </c>
      <c r="B1" t="s">
        <v>640</v>
      </c>
    </row>
    <row r="2" spans="1:2" x14ac:dyDescent="0.3">
      <c r="A2" t="s">
        <v>662</v>
      </c>
      <c r="B2" t="s">
        <v>675</v>
      </c>
    </row>
    <row r="3" spans="1:2" x14ac:dyDescent="0.3">
      <c r="A3" t="s">
        <v>663</v>
      </c>
      <c r="B3" t="s">
        <v>663</v>
      </c>
    </row>
    <row r="4" spans="1:2" x14ac:dyDescent="0.3">
      <c r="A4" t="s">
        <v>664</v>
      </c>
      <c r="B4" t="s">
        <v>602</v>
      </c>
    </row>
    <row r="5" spans="1:2" x14ac:dyDescent="0.3">
      <c r="A5" t="s">
        <v>666</v>
      </c>
      <c r="B5" t="s">
        <v>603</v>
      </c>
    </row>
    <row r="6" spans="1:2" x14ac:dyDescent="0.3">
      <c r="A6" t="s">
        <v>668</v>
      </c>
      <c r="B6" t="s">
        <v>609</v>
      </c>
    </row>
    <row r="7" spans="1:2" x14ac:dyDescent="0.3">
      <c r="A7" t="s">
        <v>669</v>
      </c>
      <c r="B7" t="s">
        <v>610</v>
      </c>
    </row>
    <row r="8" spans="1:2" x14ac:dyDescent="0.3">
      <c r="A8" t="s">
        <v>670</v>
      </c>
      <c r="B8" t="s">
        <v>610</v>
      </c>
    </row>
    <row r="9" spans="1:2" x14ac:dyDescent="0.3">
      <c r="A9" t="s">
        <v>671</v>
      </c>
      <c r="B9" t="s">
        <v>608</v>
      </c>
    </row>
    <row r="10" spans="1:2" x14ac:dyDescent="0.3">
      <c r="A10" t="s">
        <v>672</v>
      </c>
      <c r="B10" t="s">
        <v>675</v>
      </c>
    </row>
    <row r="11" spans="1:2" x14ac:dyDescent="0.3">
      <c r="A11" t="s">
        <v>673</v>
      </c>
      <c r="B11" t="s">
        <v>608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6FB38-1DB6-4F21-B9BC-01607501785B}">
  <sheetPr>
    <tabColor theme="9" tint="0.39997558519241921"/>
  </sheetPr>
  <dimension ref="A1:B21"/>
  <sheetViews>
    <sheetView workbookViewId="0">
      <selection activeCell="A16" sqref="A16"/>
    </sheetView>
  </sheetViews>
  <sheetFormatPr defaultRowHeight="14.4" x14ac:dyDescent="0.3"/>
  <cols>
    <col min="1" max="1" width="18.44140625" bestFit="1" customWidth="1"/>
    <col min="2" max="2" width="15.109375" bestFit="1" customWidth="1"/>
  </cols>
  <sheetData>
    <row r="1" spans="1:2" x14ac:dyDescent="0.3">
      <c r="A1" t="s">
        <v>24</v>
      </c>
      <c r="B1" t="s">
        <v>640</v>
      </c>
    </row>
    <row r="2" spans="1:2" x14ac:dyDescent="0.3">
      <c r="A2" t="s">
        <v>611</v>
      </c>
      <c r="B2" t="s">
        <v>30</v>
      </c>
    </row>
    <row r="3" spans="1:2" x14ac:dyDescent="0.3">
      <c r="A3" t="s">
        <v>612</v>
      </c>
      <c r="B3" t="s">
        <v>46</v>
      </c>
    </row>
    <row r="4" spans="1:2" x14ac:dyDescent="0.3">
      <c r="A4" t="s">
        <v>34</v>
      </c>
      <c r="B4" t="s">
        <v>28</v>
      </c>
    </row>
    <row r="5" spans="1:2" x14ac:dyDescent="0.3">
      <c r="A5" t="s">
        <v>43</v>
      </c>
      <c r="B5" t="s">
        <v>30</v>
      </c>
    </row>
    <row r="6" spans="1:2" x14ac:dyDescent="0.3">
      <c r="A6" t="s">
        <v>45</v>
      </c>
      <c r="B6" t="s">
        <v>30</v>
      </c>
    </row>
    <row r="7" spans="1:2" x14ac:dyDescent="0.3">
      <c r="A7" t="s">
        <v>613</v>
      </c>
      <c r="B7" t="s">
        <v>28</v>
      </c>
    </row>
    <row r="8" spans="1:2" x14ac:dyDescent="0.3">
      <c r="A8" t="s">
        <v>614</v>
      </c>
      <c r="B8" t="s">
        <v>31</v>
      </c>
    </row>
    <row r="9" spans="1:2" x14ac:dyDescent="0.3">
      <c r="A9" t="s">
        <v>615</v>
      </c>
      <c r="B9" t="s">
        <v>28</v>
      </c>
    </row>
    <row r="10" spans="1:2" x14ac:dyDescent="0.3">
      <c r="A10" t="s">
        <v>616</v>
      </c>
      <c r="B10" t="s">
        <v>31</v>
      </c>
    </row>
    <row r="11" spans="1:2" x14ac:dyDescent="0.3">
      <c r="A11" t="s">
        <v>40</v>
      </c>
      <c r="B11" t="s">
        <v>31</v>
      </c>
    </row>
    <row r="12" spans="1:2" x14ac:dyDescent="0.3">
      <c r="A12" t="s">
        <v>44</v>
      </c>
      <c r="B12" t="s">
        <v>28</v>
      </c>
    </row>
    <row r="13" spans="1:2" x14ac:dyDescent="0.3">
      <c r="A13" t="s">
        <v>37</v>
      </c>
      <c r="B13" t="s">
        <v>31</v>
      </c>
    </row>
    <row r="14" spans="1:2" x14ac:dyDescent="0.3">
      <c r="A14" t="s">
        <v>450</v>
      </c>
      <c r="B14" t="s">
        <v>28</v>
      </c>
    </row>
    <row r="15" spans="1:2" x14ac:dyDescent="0.3">
      <c r="A15" t="s">
        <v>617</v>
      </c>
      <c r="B15" t="s">
        <v>46</v>
      </c>
    </row>
    <row r="16" spans="1:2" x14ac:dyDescent="0.3">
      <c r="A16" t="s">
        <v>618</v>
      </c>
      <c r="B16" t="s">
        <v>31</v>
      </c>
    </row>
    <row r="17" spans="1:2" x14ac:dyDescent="0.3">
      <c r="A17" t="s">
        <v>39</v>
      </c>
      <c r="B17" t="s">
        <v>46</v>
      </c>
    </row>
    <row r="18" spans="1:2" x14ac:dyDescent="0.3">
      <c r="A18" t="s">
        <v>619</v>
      </c>
      <c r="B18" t="s">
        <v>46</v>
      </c>
    </row>
    <row r="19" spans="1:2" x14ac:dyDescent="0.3">
      <c r="A19" t="s">
        <v>505</v>
      </c>
      <c r="B19" t="s">
        <v>46</v>
      </c>
    </row>
    <row r="20" spans="1:2" x14ac:dyDescent="0.3">
      <c r="A20" t="s">
        <v>620</v>
      </c>
      <c r="B20" t="s">
        <v>46</v>
      </c>
    </row>
    <row r="21" spans="1:2" x14ac:dyDescent="0.3">
      <c r="A21" t="s">
        <v>621</v>
      </c>
      <c r="B21" t="s">
        <v>28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F93A-C4EC-473B-AB44-B6EA4FC6D6E7}">
  <sheetPr>
    <tabColor theme="9" tint="0.39997558519241921"/>
  </sheetPr>
  <dimension ref="A1:B17"/>
  <sheetViews>
    <sheetView workbookViewId="0">
      <selection activeCell="B16" sqref="B16"/>
    </sheetView>
  </sheetViews>
  <sheetFormatPr defaultRowHeight="14.4" x14ac:dyDescent="0.3"/>
  <cols>
    <col min="1" max="1" width="11.44140625" bestFit="1" customWidth="1"/>
    <col min="2" max="2" width="11.5546875" bestFit="1" customWidth="1"/>
  </cols>
  <sheetData>
    <row r="1" spans="1:2" x14ac:dyDescent="0.3">
      <c r="A1" t="s">
        <v>403</v>
      </c>
      <c r="B1" t="s">
        <v>640</v>
      </c>
    </row>
    <row r="2" spans="1:2" x14ac:dyDescent="0.3">
      <c r="A2" t="s">
        <v>512</v>
      </c>
      <c r="B2" t="s">
        <v>439</v>
      </c>
    </row>
    <row r="3" spans="1:2" x14ac:dyDescent="0.3">
      <c r="A3" t="s">
        <v>443</v>
      </c>
      <c r="B3" t="s">
        <v>439</v>
      </c>
    </row>
    <row r="4" spans="1:2" x14ac:dyDescent="0.3">
      <c r="A4" t="s">
        <v>423</v>
      </c>
      <c r="B4" t="s">
        <v>408</v>
      </c>
    </row>
    <row r="5" spans="1:2" x14ac:dyDescent="0.3">
      <c r="A5" t="s">
        <v>622</v>
      </c>
      <c r="B5" t="s">
        <v>422</v>
      </c>
    </row>
    <row r="6" spans="1:2" x14ac:dyDescent="0.3">
      <c r="A6" t="s">
        <v>444</v>
      </c>
      <c r="B6" t="s">
        <v>685</v>
      </c>
    </row>
    <row r="7" spans="1:2" x14ac:dyDescent="0.3">
      <c r="A7" t="s">
        <v>441</v>
      </c>
      <c r="B7" t="s">
        <v>439</v>
      </c>
    </row>
    <row r="8" spans="1:2" x14ac:dyDescent="0.3">
      <c r="A8" t="s">
        <v>623</v>
      </c>
      <c r="B8" t="s">
        <v>685</v>
      </c>
    </row>
    <row r="9" spans="1:2" x14ac:dyDescent="0.3">
      <c r="A9" t="s">
        <v>489</v>
      </c>
      <c r="B9" t="s">
        <v>685</v>
      </c>
    </row>
    <row r="10" spans="1:2" x14ac:dyDescent="0.3">
      <c r="A10" t="s">
        <v>462</v>
      </c>
      <c r="B10" t="s">
        <v>685</v>
      </c>
    </row>
    <row r="11" spans="1:2" x14ac:dyDescent="0.3">
      <c r="A11" t="s">
        <v>466</v>
      </c>
      <c r="B11" t="s">
        <v>422</v>
      </c>
    </row>
    <row r="12" spans="1:2" x14ac:dyDescent="0.3">
      <c r="A12" t="s">
        <v>424</v>
      </c>
      <c r="B12" t="s">
        <v>422</v>
      </c>
    </row>
    <row r="13" spans="1:2" x14ac:dyDescent="0.3">
      <c r="A13" t="s">
        <v>606</v>
      </c>
      <c r="B13" t="s">
        <v>408</v>
      </c>
    </row>
    <row r="14" spans="1:2" x14ac:dyDescent="0.3">
      <c r="A14" t="s">
        <v>458</v>
      </c>
      <c r="B14" t="s">
        <v>408</v>
      </c>
    </row>
    <row r="15" spans="1:2" x14ac:dyDescent="0.3">
      <c r="A15" t="s">
        <v>546</v>
      </c>
      <c r="B15" t="s">
        <v>434</v>
      </c>
    </row>
    <row r="16" spans="1:2" x14ac:dyDescent="0.3">
      <c r="A16" t="s">
        <v>576</v>
      </c>
      <c r="B16" t="s">
        <v>434</v>
      </c>
    </row>
    <row r="17" spans="1:2" x14ac:dyDescent="0.3">
      <c r="A17" t="s">
        <v>624</v>
      </c>
      <c r="B17" t="s">
        <v>434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1110D-A745-4E6A-9C9A-140FA843AF96}">
  <sheetPr>
    <tabColor theme="9" tint="0.39997558519241921"/>
  </sheetPr>
  <dimension ref="A1:B15"/>
  <sheetViews>
    <sheetView workbookViewId="0">
      <selection activeCell="B10" sqref="B10"/>
    </sheetView>
  </sheetViews>
  <sheetFormatPr defaultRowHeight="14.4" x14ac:dyDescent="0.3"/>
  <cols>
    <col min="1" max="1" width="18.109375" bestFit="1" customWidth="1"/>
    <col min="2" max="2" width="11.44140625" bestFit="1" customWidth="1"/>
  </cols>
  <sheetData>
    <row r="1" spans="1:2" x14ac:dyDescent="0.3">
      <c r="A1" t="s">
        <v>402</v>
      </c>
      <c r="B1" t="s">
        <v>640</v>
      </c>
    </row>
    <row r="2" spans="1:2" x14ac:dyDescent="0.3">
      <c r="A2" t="s">
        <v>478</v>
      </c>
      <c r="B2" t="s">
        <v>411</v>
      </c>
    </row>
    <row r="3" spans="1:2" x14ac:dyDescent="0.3">
      <c r="A3" t="s">
        <v>625</v>
      </c>
      <c r="B3" t="s">
        <v>430</v>
      </c>
    </row>
    <row r="4" spans="1:2" x14ac:dyDescent="0.3">
      <c r="A4" t="s">
        <v>454</v>
      </c>
      <c r="B4" t="s">
        <v>421</v>
      </c>
    </row>
    <row r="5" spans="1:2" x14ac:dyDescent="0.3">
      <c r="A5" t="s">
        <v>626</v>
      </c>
      <c r="B5" t="s">
        <v>413</v>
      </c>
    </row>
    <row r="6" spans="1:2" x14ac:dyDescent="0.3">
      <c r="A6" t="s">
        <v>499</v>
      </c>
      <c r="B6" t="s">
        <v>421</v>
      </c>
    </row>
    <row r="7" spans="1:2" x14ac:dyDescent="0.3">
      <c r="A7" t="s">
        <v>483</v>
      </c>
      <c r="B7" t="s">
        <v>430</v>
      </c>
    </row>
    <row r="8" spans="1:2" x14ac:dyDescent="0.3">
      <c r="A8" t="s">
        <v>464</v>
      </c>
      <c r="B8" t="s">
        <v>430</v>
      </c>
    </row>
    <row r="9" spans="1:2" x14ac:dyDescent="0.3">
      <c r="A9" t="s">
        <v>453</v>
      </c>
      <c r="B9" t="s">
        <v>407</v>
      </c>
    </row>
    <row r="10" spans="1:2" x14ac:dyDescent="0.3">
      <c r="A10" t="s">
        <v>507</v>
      </c>
      <c r="B10" t="s">
        <v>407</v>
      </c>
    </row>
    <row r="11" spans="1:2" x14ac:dyDescent="0.3">
      <c r="A11" t="s">
        <v>457</v>
      </c>
      <c r="B11" t="s">
        <v>413</v>
      </c>
    </row>
    <row r="12" spans="1:2" x14ac:dyDescent="0.3">
      <c r="A12" t="s">
        <v>470</v>
      </c>
      <c r="B12" t="s">
        <v>436</v>
      </c>
    </row>
    <row r="13" spans="1:2" x14ac:dyDescent="0.3">
      <c r="A13" t="s">
        <v>463</v>
      </c>
      <c r="B13" t="s">
        <v>436</v>
      </c>
    </row>
    <row r="14" spans="1:2" x14ac:dyDescent="0.3">
      <c r="A14" t="s">
        <v>627</v>
      </c>
      <c r="B14" t="s">
        <v>436</v>
      </c>
    </row>
    <row r="15" spans="1:2" x14ac:dyDescent="0.3">
      <c r="A15" t="s">
        <v>465</v>
      </c>
      <c r="B15" t="s">
        <v>413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DF78-0534-46D8-968C-EF01B135F08C}">
  <sheetPr>
    <tabColor theme="5" tint="0.39997558519241921"/>
  </sheetPr>
  <dimension ref="A1:M10"/>
  <sheetViews>
    <sheetView topLeftCell="D1" workbookViewId="0">
      <selection activeCell="I7" sqref="I7"/>
    </sheetView>
  </sheetViews>
  <sheetFormatPr defaultRowHeight="14.4" x14ac:dyDescent="0.3"/>
  <cols>
    <col min="1" max="1" width="14.77734375" bestFit="1" customWidth="1"/>
    <col min="2" max="2" width="13.5546875" bestFit="1" customWidth="1"/>
    <col min="3" max="3" width="29.88671875" bestFit="1" customWidth="1"/>
    <col min="4" max="4" width="9.88671875" bestFit="1" customWidth="1"/>
    <col min="5" max="5" width="14.21875" bestFit="1" customWidth="1"/>
    <col min="6" max="6" width="17.77734375" bestFit="1" customWidth="1"/>
    <col min="7" max="7" width="6.33203125" bestFit="1" customWidth="1"/>
    <col min="8" max="8" width="15.6640625" bestFit="1" customWidth="1"/>
    <col min="9" max="9" width="10.109375" bestFit="1" customWidth="1"/>
    <col min="10" max="10" width="18" bestFit="1" customWidth="1"/>
    <col min="11" max="11" width="27.77734375" bestFit="1" customWidth="1"/>
    <col min="12" max="12" width="17.21875" bestFit="1" customWidth="1"/>
    <col min="13" max="13" width="15.44140625" bestFit="1" customWidth="1"/>
  </cols>
  <sheetData>
    <row r="1" spans="1:13" x14ac:dyDescent="0.3">
      <c r="A1" t="s">
        <v>49</v>
      </c>
      <c r="B1" t="s">
        <v>641</v>
      </c>
      <c r="C1" t="s">
        <v>349</v>
      </c>
      <c r="D1" t="s">
        <v>643</v>
      </c>
      <c r="E1" t="s">
        <v>351</v>
      </c>
      <c r="F1" t="s">
        <v>352</v>
      </c>
      <c r="G1" t="s">
        <v>353</v>
      </c>
      <c r="H1" t="s">
        <v>645</v>
      </c>
      <c r="I1" t="s">
        <v>355</v>
      </c>
      <c r="J1" t="s">
        <v>646</v>
      </c>
      <c r="K1" t="s">
        <v>647</v>
      </c>
      <c r="L1" t="s">
        <v>648</v>
      </c>
      <c r="M1" t="s">
        <v>649</v>
      </c>
    </row>
    <row r="2" spans="1:13" x14ac:dyDescent="0.3">
      <c r="A2" t="s">
        <v>112</v>
      </c>
      <c r="B2" t="s">
        <v>27</v>
      </c>
      <c r="C2" t="s">
        <v>523</v>
      </c>
      <c r="D2" t="s">
        <v>362</v>
      </c>
      <c r="F2">
        <v>128.37</v>
      </c>
      <c r="G2">
        <v>0.23</v>
      </c>
      <c r="H2" t="s">
        <v>368</v>
      </c>
      <c r="I2" t="b">
        <v>1</v>
      </c>
      <c r="J2" t="b">
        <v>1</v>
      </c>
      <c r="K2" t="b">
        <v>0</v>
      </c>
      <c r="L2" t="b">
        <v>0</v>
      </c>
      <c r="M2" t="b">
        <v>1</v>
      </c>
    </row>
    <row r="3" spans="1:13" x14ac:dyDescent="0.3">
      <c r="A3" t="s">
        <v>70</v>
      </c>
      <c r="B3" t="s">
        <v>27</v>
      </c>
      <c r="C3" t="s">
        <v>716</v>
      </c>
      <c r="D3" t="s">
        <v>362</v>
      </c>
      <c r="E3">
        <v>582.25</v>
      </c>
      <c r="F3">
        <v>1087.8699999999999</v>
      </c>
      <c r="H3" t="s">
        <v>361</v>
      </c>
      <c r="I3" t="b">
        <v>1</v>
      </c>
      <c r="J3" t="b">
        <v>0</v>
      </c>
      <c r="K3" t="b">
        <v>0</v>
      </c>
      <c r="L3" t="b">
        <v>1</v>
      </c>
      <c r="M3" t="b">
        <v>1</v>
      </c>
    </row>
    <row r="4" spans="1:13" x14ac:dyDescent="0.3">
      <c r="A4" t="s">
        <v>84</v>
      </c>
      <c r="B4" t="s">
        <v>27</v>
      </c>
      <c r="C4" t="s">
        <v>456</v>
      </c>
      <c r="D4" t="s">
        <v>362</v>
      </c>
      <c r="E4">
        <v>1299</v>
      </c>
      <c r="F4">
        <v>999</v>
      </c>
      <c r="G4">
        <v>0.23</v>
      </c>
      <c r="H4" t="s">
        <v>357</v>
      </c>
      <c r="I4" t="b">
        <v>1</v>
      </c>
      <c r="J4" t="b">
        <v>0</v>
      </c>
      <c r="K4" t="b">
        <v>1</v>
      </c>
      <c r="L4" t="b">
        <v>0</v>
      </c>
      <c r="M4" t="b">
        <v>1</v>
      </c>
    </row>
    <row r="5" spans="1:13" x14ac:dyDescent="0.3">
      <c r="A5" t="s">
        <v>72</v>
      </c>
      <c r="B5" t="s">
        <v>27</v>
      </c>
      <c r="C5" t="s">
        <v>719</v>
      </c>
      <c r="D5" t="s">
        <v>364</v>
      </c>
      <c r="E5">
        <v>30.96</v>
      </c>
      <c r="G5">
        <v>0.23</v>
      </c>
      <c r="H5" t="s">
        <v>357</v>
      </c>
      <c r="I5" t="b">
        <v>0</v>
      </c>
      <c r="J5" t="b">
        <v>1</v>
      </c>
      <c r="K5" t="b">
        <v>0</v>
      </c>
      <c r="L5" t="b">
        <v>0</v>
      </c>
      <c r="M5" t="b">
        <v>1</v>
      </c>
    </row>
    <row r="6" spans="1:13" x14ac:dyDescent="0.3">
      <c r="A6" t="s">
        <v>119</v>
      </c>
      <c r="B6" t="s">
        <v>36</v>
      </c>
      <c r="C6" t="s">
        <v>451</v>
      </c>
      <c r="D6" t="s">
        <v>384</v>
      </c>
      <c r="E6">
        <v>180.67</v>
      </c>
      <c r="F6">
        <v>359.3</v>
      </c>
      <c r="H6" t="s">
        <v>359</v>
      </c>
      <c r="I6" t="b">
        <v>1</v>
      </c>
      <c r="J6" t="b">
        <v>0</v>
      </c>
      <c r="K6" t="b">
        <v>0</v>
      </c>
      <c r="L6" t="b">
        <v>1</v>
      </c>
      <c r="M6" t="b">
        <v>1</v>
      </c>
    </row>
    <row r="7" spans="1:13" x14ac:dyDescent="0.3">
      <c r="A7" t="s">
        <v>101</v>
      </c>
      <c r="B7" t="s">
        <v>36</v>
      </c>
      <c r="C7" t="s">
        <v>725</v>
      </c>
      <c r="D7" t="s">
        <v>384</v>
      </c>
      <c r="E7">
        <v>551.6</v>
      </c>
      <c r="F7">
        <v>1172.6199999999999</v>
      </c>
      <c r="H7" t="s">
        <v>357</v>
      </c>
      <c r="I7" t="b">
        <v>1</v>
      </c>
      <c r="J7" t="b">
        <v>0</v>
      </c>
      <c r="K7" t="b">
        <v>0</v>
      </c>
      <c r="L7" t="b">
        <v>1</v>
      </c>
      <c r="M7" t="b">
        <v>1</v>
      </c>
    </row>
    <row r="8" spans="1:13" x14ac:dyDescent="0.3">
      <c r="A8" t="s">
        <v>102</v>
      </c>
      <c r="B8" t="s">
        <v>36</v>
      </c>
      <c r="C8" t="s">
        <v>516</v>
      </c>
      <c r="D8" t="s">
        <v>369</v>
      </c>
      <c r="E8">
        <v>131.09</v>
      </c>
      <c r="F8">
        <v>274.82</v>
      </c>
      <c r="H8" t="s">
        <v>370</v>
      </c>
      <c r="I8" t="b">
        <v>1</v>
      </c>
      <c r="J8" t="b">
        <v>0</v>
      </c>
      <c r="K8" t="b">
        <v>0</v>
      </c>
      <c r="L8" t="b">
        <v>1</v>
      </c>
      <c r="M8" t="b">
        <v>1</v>
      </c>
    </row>
    <row r="9" spans="1:13" x14ac:dyDescent="0.3">
      <c r="A9" t="s">
        <v>114</v>
      </c>
      <c r="B9" t="s">
        <v>38</v>
      </c>
      <c r="C9" t="s">
        <v>524</v>
      </c>
      <c r="D9" t="s">
        <v>391</v>
      </c>
      <c r="E9">
        <v>598.97</v>
      </c>
      <c r="F9">
        <v>992.09</v>
      </c>
      <c r="H9" t="s">
        <v>359</v>
      </c>
      <c r="I9" t="b">
        <v>1</v>
      </c>
      <c r="J9" t="b">
        <v>0</v>
      </c>
      <c r="K9" t="b">
        <v>0</v>
      </c>
      <c r="L9" t="b">
        <v>1</v>
      </c>
      <c r="M9" t="b">
        <v>1</v>
      </c>
    </row>
    <row r="10" spans="1:13" x14ac:dyDescent="0.3">
      <c r="A10" t="s">
        <v>118</v>
      </c>
      <c r="B10" t="s">
        <v>38</v>
      </c>
      <c r="C10" t="s">
        <v>729</v>
      </c>
      <c r="D10" t="s">
        <v>391</v>
      </c>
      <c r="E10">
        <v>364.04</v>
      </c>
      <c r="F10">
        <v>721.43</v>
      </c>
      <c r="H10" t="s">
        <v>359</v>
      </c>
      <c r="I10" t="b">
        <v>1</v>
      </c>
      <c r="J10" t="b">
        <v>0</v>
      </c>
      <c r="K10" t="b">
        <v>0</v>
      </c>
      <c r="L10" t="b">
        <v>1</v>
      </c>
      <c r="M10" t="b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6EC16-AA86-4F99-8E1D-26B773FA13C3}">
  <sheetPr>
    <tabColor theme="5" tint="0.39997558519241921"/>
  </sheetPr>
  <dimension ref="A1:O13"/>
  <sheetViews>
    <sheetView workbookViewId="0"/>
  </sheetViews>
  <sheetFormatPr defaultRowHeight="14.4" x14ac:dyDescent="0.3"/>
  <cols>
    <col min="1" max="1" width="10.6640625" bestFit="1" customWidth="1"/>
    <col min="2" max="2" width="18.77734375" bestFit="1" customWidth="1"/>
    <col min="3" max="3" width="33.88671875" bestFit="1" customWidth="1"/>
    <col min="4" max="4" width="10" bestFit="1" customWidth="1"/>
    <col min="5" max="5" width="8.77734375" bestFit="1" customWidth="1"/>
    <col min="6" max="6" width="18.88671875" bestFit="1" customWidth="1"/>
    <col min="7" max="7" width="15.109375" bestFit="1" customWidth="1"/>
    <col min="8" max="8" width="14.109375" bestFit="1" customWidth="1"/>
    <col min="9" max="9" width="16.5546875" bestFit="1" customWidth="1"/>
    <col min="10" max="10" width="10" bestFit="1" customWidth="1"/>
    <col min="11" max="11" width="14.21875" bestFit="1" customWidth="1"/>
    <col min="12" max="12" width="15.5546875" bestFit="1" customWidth="1"/>
    <col min="13" max="13" width="24.5546875" bestFit="1" customWidth="1"/>
    <col min="14" max="14" width="13.33203125" bestFit="1" customWidth="1"/>
    <col min="15" max="15" width="15.44140625" bestFit="1" customWidth="1"/>
  </cols>
  <sheetData>
    <row r="1" spans="1:15" x14ac:dyDescent="0.3">
      <c r="A1" t="s">
        <v>655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  <c r="K1" t="s">
        <v>650</v>
      </c>
      <c r="L1" t="s">
        <v>651</v>
      </c>
      <c r="M1" t="s">
        <v>656</v>
      </c>
      <c r="N1" t="s">
        <v>659</v>
      </c>
      <c r="O1" t="s">
        <v>649</v>
      </c>
    </row>
    <row r="2" spans="1:15" x14ac:dyDescent="0.3">
      <c r="A2">
        <v>1</v>
      </c>
      <c r="B2" t="s">
        <v>131</v>
      </c>
      <c r="C2" t="s">
        <v>132</v>
      </c>
      <c r="D2" t="s">
        <v>133</v>
      </c>
      <c r="E2" t="s">
        <v>134</v>
      </c>
      <c r="F2" t="s">
        <v>135</v>
      </c>
      <c r="G2" t="s">
        <v>136</v>
      </c>
      <c r="H2" t="s">
        <v>206</v>
      </c>
      <c r="I2" s="1">
        <v>45541</v>
      </c>
      <c r="J2" t="s">
        <v>137</v>
      </c>
      <c r="K2" t="b">
        <v>0</v>
      </c>
      <c r="L2" t="s">
        <v>658</v>
      </c>
      <c r="M2" t="s">
        <v>657</v>
      </c>
      <c r="N2" t="b">
        <v>0</v>
      </c>
      <c r="O2" t="b">
        <v>1</v>
      </c>
    </row>
    <row r="3" spans="1:15" x14ac:dyDescent="0.3">
      <c r="A3">
        <v>16</v>
      </c>
      <c r="B3" t="s">
        <v>514</v>
      </c>
      <c r="C3" t="s">
        <v>164</v>
      </c>
      <c r="D3" t="s">
        <v>165</v>
      </c>
      <c r="E3" t="s">
        <v>159</v>
      </c>
      <c r="F3" t="s">
        <v>153</v>
      </c>
      <c r="G3" t="s">
        <v>160</v>
      </c>
      <c r="H3" t="s">
        <v>206</v>
      </c>
      <c r="I3" s="1">
        <v>44786</v>
      </c>
      <c r="K3" t="b">
        <v>0</v>
      </c>
      <c r="L3" t="s">
        <v>658</v>
      </c>
      <c r="M3" t="s">
        <v>661</v>
      </c>
      <c r="N3" t="b">
        <v>0</v>
      </c>
      <c r="O3" t="b">
        <v>1</v>
      </c>
    </row>
    <row r="4" spans="1:15" x14ac:dyDescent="0.3">
      <c r="A4">
        <v>185</v>
      </c>
      <c r="B4" t="s">
        <v>253</v>
      </c>
      <c r="C4" t="s">
        <v>254</v>
      </c>
      <c r="D4" t="s">
        <v>255</v>
      </c>
      <c r="E4" t="s">
        <v>144</v>
      </c>
      <c r="F4" t="s">
        <v>145</v>
      </c>
      <c r="G4" t="s">
        <v>146</v>
      </c>
      <c r="H4" t="s">
        <v>206</v>
      </c>
      <c r="I4" s="1">
        <v>45031</v>
      </c>
      <c r="K4" t="b">
        <v>0</v>
      </c>
      <c r="L4" t="s">
        <v>658</v>
      </c>
      <c r="M4" t="s">
        <v>661</v>
      </c>
      <c r="N4" t="b">
        <v>0</v>
      </c>
      <c r="O4" t="b">
        <v>1</v>
      </c>
    </row>
    <row r="5" spans="1:15" x14ac:dyDescent="0.3">
      <c r="A5">
        <v>206</v>
      </c>
      <c r="B5" t="s">
        <v>261</v>
      </c>
      <c r="C5" t="s">
        <v>262</v>
      </c>
      <c r="E5" t="s">
        <v>190</v>
      </c>
      <c r="F5" t="s">
        <v>191</v>
      </c>
      <c r="G5" t="s">
        <v>192</v>
      </c>
      <c r="H5" t="s">
        <v>187</v>
      </c>
      <c r="I5" s="1">
        <v>45240</v>
      </c>
      <c r="J5" t="s">
        <v>263</v>
      </c>
      <c r="K5" t="b">
        <v>0</v>
      </c>
      <c r="L5" t="s">
        <v>660</v>
      </c>
      <c r="M5" t="s">
        <v>657</v>
      </c>
      <c r="N5" t="b">
        <v>0</v>
      </c>
      <c r="O5" t="b">
        <v>1</v>
      </c>
    </row>
    <row r="6" spans="1:15" x14ac:dyDescent="0.3">
      <c r="A6">
        <v>218</v>
      </c>
      <c r="B6" t="s">
        <v>267</v>
      </c>
      <c r="C6" t="s">
        <v>268</v>
      </c>
      <c r="D6" t="s">
        <v>269</v>
      </c>
      <c r="E6" t="s">
        <v>152</v>
      </c>
      <c r="F6" t="s">
        <v>153</v>
      </c>
      <c r="G6" t="s">
        <v>154</v>
      </c>
      <c r="H6" t="s">
        <v>149</v>
      </c>
      <c r="I6" s="1">
        <v>45147</v>
      </c>
      <c r="J6" t="s">
        <v>270</v>
      </c>
      <c r="K6" t="b">
        <v>0</v>
      </c>
      <c r="L6" t="s">
        <v>658</v>
      </c>
      <c r="M6" t="s">
        <v>657</v>
      </c>
      <c r="N6" t="b">
        <v>0</v>
      </c>
      <c r="O6" t="b">
        <v>1</v>
      </c>
    </row>
    <row r="7" spans="1:15" x14ac:dyDescent="0.3">
      <c r="A7">
        <v>263</v>
      </c>
      <c r="B7" t="s">
        <v>280</v>
      </c>
      <c r="C7" t="s">
        <v>281</v>
      </c>
      <c r="D7" t="s">
        <v>282</v>
      </c>
      <c r="E7" t="s">
        <v>144</v>
      </c>
      <c r="F7" t="s">
        <v>145</v>
      </c>
      <c r="G7" t="s">
        <v>146</v>
      </c>
      <c r="H7" t="s">
        <v>206</v>
      </c>
      <c r="I7" s="1">
        <v>45417</v>
      </c>
      <c r="K7" t="b">
        <v>0</v>
      </c>
      <c r="L7" t="s">
        <v>658</v>
      </c>
      <c r="M7" t="s">
        <v>661</v>
      </c>
      <c r="N7" t="b">
        <v>0</v>
      </c>
      <c r="O7" t="b">
        <v>1</v>
      </c>
    </row>
    <row r="8" spans="1:15" x14ac:dyDescent="0.3">
      <c r="A8">
        <v>275</v>
      </c>
      <c r="B8" t="s">
        <v>289</v>
      </c>
      <c r="C8" t="s">
        <v>290</v>
      </c>
      <c r="D8" t="s">
        <v>291</v>
      </c>
      <c r="E8" t="s">
        <v>199</v>
      </c>
      <c r="F8" t="s">
        <v>200</v>
      </c>
      <c r="G8" t="s">
        <v>201</v>
      </c>
      <c r="H8" t="s">
        <v>206</v>
      </c>
      <c r="I8" s="1">
        <v>44703</v>
      </c>
      <c r="K8" t="b">
        <v>0</v>
      </c>
      <c r="L8" t="s">
        <v>658</v>
      </c>
      <c r="M8" t="s">
        <v>661</v>
      </c>
      <c r="N8" t="b">
        <v>0</v>
      </c>
      <c r="O8" t="b">
        <v>1</v>
      </c>
    </row>
    <row r="9" spans="1:15" x14ac:dyDescent="0.3">
      <c r="A9">
        <v>319</v>
      </c>
      <c r="B9" t="s">
        <v>283</v>
      </c>
      <c r="C9" t="s">
        <v>305</v>
      </c>
      <c r="D9" t="s">
        <v>306</v>
      </c>
      <c r="E9" t="s">
        <v>207</v>
      </c>
      <c r="F9" t="s">
        <v>208</v>
      </c>
      <c r="G9" t="s">
        <v>209</v>
      </c>
      <c r="H9" t="s">
        <v>206</v>
      </c>
      <c r="I9" s="1">
        <v>45122</v>
      </c>
      <c r="K9" t="b">
        <v>0</v>
      </c>
      <c r="L9" t="s">
        <v>658</v>
      </c>
      <c r="M9" t="s">
        <v>661</v>
      </c>
      <c r="N9" t="b">
        <v>0</v>
      </c>
      <c r="O9" t="b">
        <v>1</v>
      </c>
    </row>
    <row r="10" spans="1:15" x14ac:dyDescent="0.3">
      <c r="A10">
        <v>351</v>
      </c>
      <c r="B10" t="s">
        <v>317</v>
      </c>
      <c r="C10" t="s">
        <v>318</v>
      </c>
      <c r="D10" t="s">
        <v>638</v>
      </c>
      <c r="E10" t="s">
        <v>159</v>
      </c>
      <c r="F10" t="s">
        <v>153</v>
      </c>
      <c r="G10" t="s">
        <v>160</v>
      </c>
      <c r="H10" t="s">
        <v>149</v>
      </c>
      <c r="I10" s="1">
        <v>45370</v>
      </c>
      <c r="J10" t="s">
        <v>319</v>
      </c>
      <c r="K10" t="b">
        <v>0</v>
      </c>
      <c r="L10" t="s">
        <v>658</v>
      </c>
      <c r="M10" t="s">
        <v>657</v>
      </c>
      <c r="N10" t="b">
        <v>0</v>
      </c>
      <c r="O10" t="b">
        <v>1</v>
      </c>
    </row>
    <row r="11" spans="1:15" x14ac:dyDescent="0.3">
      <c r="A11">
        <v>362</v>
      </c>
      <c r="B11" t="s">
        <v>314</v>
      </c>
      <c r="C11" t="s">
        <v>324</v>
      </c>
      <c r="D11" t="s">
        <v>325</v>
      </c>
      <c r="E11" t="s">
        <v>140</v>
      </c>
      <c r="F11" t="s">
        <v>157</v>
      </c>
      <c r="G11" t="s">
        <v>141</v>
      </c>
      <c r="H11" t="s">
        <v>206</v>
      </c>
      <c r="I11" s="1">
        <v>44979</v>
      </c>
      <c r="J11" t="s">
        <v>326</v>
      </c>
      <c r="K11" t="b">
        <v>0</v>
      </c>
      <c r="L11" t="s">
        <v>658</v>
      </c>
      <c r="M11" t="s">
        <v>657</v>
      </c>
      <c r="N11" t="b">
        <v>0</v>
      </c>
      <c r="O11" t="b">
        <v>1</v>
      </c>
    </row>
    <row r="12" spans="1:15" x14ac:dyDescent="0.3">
      <c r="A12">
        <v>381</v>
      </c>
      <c r="B12" t="s">
        <v>185</v>
      </c>
      <c r="C12" t="s">
        <v>332</v>
      </c>
      <c r="D12" t="s">
        <v>333</v>
      </c>
      <c r="E12" t="s">
        <v>207</v>
      </c>
      <c r="F12" t="s">
        <v>208</v>
      </c>
      <c r="G12" t="s">
        <v>209</v>
      </c>
      <c r="H12" t="s">
        <v>187</v>
      </c>
      <c r="I12" s="1">
        <v>45796</v>
      </c>
      <c r="J12" t="s">
        <v>334</v>
      </c>
      <c r="K12" t="b">
        <v>0</v>
      </c>
      <c r="L12" t="s">
        <v>658</v>
      </c>
      <c r="M12" t="s">
        <v>657</v>
      </c>
      <c r="N12" t="b">
        <v>0</v>
      </c>
      <c r="O12" t="b">
        <v>1</v>
      </c>
    </row>
    <row r="13" spans="1:15" x14ac:dyDescent="0.3">
      <c r="A13">
        <v>407</v>
      </c>
      <c r="B13" t="s">
        <v>345</v>
      </c>
      <c r="E13" t="s">
        <v>152</v>
      </c>
      <c r="F13" t="s">
        <v>153</v>
      </c>
      <c r="G13" t="s">
        <v>154</v>
      </c>
      <c r="H13" t="s">
        <v>158</v>
      </c>
      <c r="I13" s="1">
        <v>45439</v>
      </c>
      <c r="K13" t="b">
        <v>1</v>
      </c>
      <c r="L13" t="s">
        <v>660</v>
      </c>
      <c r="M13" t="s">
        <v>658</v>
      </c>
      <c r="N13" t="b">
        <v>0</v>
      </c>
      <c r="O13" t="b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1537-4A59-42B0-A5CA-A7E69855D8F4}">
  <sheetPr>
    <tabColor theme="5" tint="0.39997558519241921"/>
  </sheetPr>
  <dimension ref="A1:O6"/>
  <sheetViews>
    <sheetView workbookViewId="0">
      <selection activeCell="G18" sqref="G18"/>
    </sheetView>
  </sheetViews>
  <sheetFormatPr defaultRowHeight="14.4" x14ac:dyDescent="0.3"/>
  <cols>
    <col min="1" max="1" width="16.109375" bestFit="1" customWidth="1"/>
    <col min="2" max="2" width="16.6640625" bestFit="1" customWidth="1"/>
    <col min="3" max="3" width="10.44140625" bestFit="1" customWidth="1"/>
    <col min="4" max="4" width="22.109375" bestFit="1" customWidth="1"/>
    <col min="5" max="5" width="7.21875" bestFit="1" customWidth="1"/>
    <col min="6" max="6" width="14.6640625" bestFit="1" customWidth="1"/>
    <col min="8" max="8" width="18.33203125" bestFit="1" customWidth="1"/>
    <col min="9" max="9" width="14.77734375" bestFit="1" customWidth="1"/>
    <col min="10" max="10" width="20.21875" bestFit="1" customWidth="1"/>
    <col min="11" max="11" width="27.88671875" bestFit="1" customWidth="1"/>
    <col min="12" max="12" width="14.21875" bestFit="1" customWidth="1"/>
    <col min="13" max="13" width="24.77734375" bestFit="1" customWidth="1"/>
    <col min="14" max="14" width="26.77734375" bestFit="1" customWidth="1"/>
    <col min="15" max="15" width="14.21875" bestFit="1" customWidth="1"/>
  </cols>
  <sheetData>
    <row r="1" spans="1:15" x14ac:dyDescent="0.3">
      <c r="A1" t="s">
        <v>594</v>
      </c>
      <c r="B1" t="s">
        <v>595</v>
      </c>
      <c r="C1" t="s">
        <v>596</v>
      </c>
      <c r="D1" t="s">
        <v>597</v>
      </c>
      <c r="E1" t="s">
        <v>398</v>
      </c>
      <c r="F1" t="s">
        <v>598</v>
      </c>
      <c r="G1" t="s">
        <v>403</v>
      </c>
      <c r="H1" t="s">
        <v>599</v>
      </c>
      <c r="I1" t="s">
        <v>49</v>
      </c>
      <c r="J1" t="s">
        <v>600</v>
      </c>
      <c r="K1" t="s">
        <v>676</v>
      </c>
      <c r="L1" t="s">
        <v>677</v>
      </c>
      <c r="M1" t="s">
        <v>678</v>
      </c>
      <c r="N1" t="s">
        <v>679</v>
      </c>
      <c r="O1" t="s">
        <v>681</v>
      </c>
    </row>
    <row r="2" spans="1:15" x14ac:dyDescent="0.3">
      <c r="A2" t="s">
        <v>534</v>
      </c>
      <c r="B2" s="1">
        <v>45818</v>
      </c>
      <c r="C2" t="s">
        <v>601</v>
      </c>
      <c r="D2" t="s">
        <v>675</v>
      </c>
      <c r="E2">
        <v>1</v>
      </c>
      <c r="F2">
        <v>370.7</v>
      </c>
      <c r="G2" t="s">
        <v>604</v>
      </c>
      <c r="H2" s="1">
        <v>45825</v>
      </c>
      <c r="K2" t="s">
        <v>680</v>
      </c>
      <c r="L2" t="s">
        <v>658</v>
      </c>
      <c r="M2" t="b">
        <v>0</v>
      </c>
      <c r="N2" t="b">
        <v>1</v>
      </c>
      <c r="O2" t="b">
        <v>1</v>
      </c>
    </row>
    <row r="3" spans="1:15" x14ac:dyDescent="0.3">
      <c r="A3" t="s">
        <v>531</v>
      </c>
      <c r="B3" s="1">
        <v>45705</v>
      </c>
      <c r="C3" t="s">
        <v>601</v>
      </c>
      <c r="D3" t="s">
        <v>603</v>
      </c>
      <c r="E3">
        <v>1</v>
      </c>
      <c r="F3">
        <v>145.12</v>
      </c>
      <c r="G3" t="s">
        <v>667</v>
      </c>
      <c r="H3" s="1">
        <v>45720</v>
      </c>
      <c r="K3" t="s">
        <v>680</v>
      </c>
      <c r="L3" t="s">
        <v>658</v>
      </c>
      <c r="M3" t="b">
        <v>0</v>
      </c>
      <c r="N3" t="b">
        <v>1</v>
      </c>
      <c r="O3" t="b">
        <v>1</v>
      </c>
    </row>
    <row r="4" spans="1:15" x14ac:dyDescent="0.3">
      <c r="A4" t="s">
        <v>570</v>
      </c>
      <c r="B4" s="1">
        <v>45883</v>
      </c>
      <c r="C4" t="s">
        <v>601</v>
      </c>
      <c r="D4" t="s">
        <v>608</v>
      </c>
      <c r="E4">
        <v>2</v>
      </c>
      <c r="F4">
        <v>1427.94</v>
      </c>
      <c r="G4" t="s">
        <v>604</v>
      </c>
      <c r="H4" s="1">
        <v>45886</v>
      </c>
      <c r="J4" t="s">
        <v>607</v>
      </c>
      <c r="K4" t="s">
        <v>680</v>
      </c>
      <c r="L4" t="s">
        <v>658</v>
      </c>
      <c r="M4" t="b">
        <v>0</v>
      </c>
      <c r="N4" t="b">
        <v>1</v>
      </c>
      <c r="O4" t="b">
        <v>1</v>
      </c>
    </row>
    <row r="5" spans="1:15" x14ac:dyDescent="0.3">
      <c r="A5" t="s">
        <v>510</v>
      </c>
      <c r="B5" s="1">
        <v>45795</v>
      </c>
      <c r="C5" t="s">
        <v>601</v>
      </c>
      <c r="D5" t="s">
        <v>602</v>
      </c>
      <c r="E5">
        <v>2</v>
      </c>
      <c r="F5">
        <v>236.34</v>
      </c>
      <c r="G5" t="s">
        <v>667</v>
      </c>
      <c r="H5" s="1">
        <v>45815</v>
      </c>
      <c r="K5" t="s">
        <v>680</v>
      </c>
      <c r="L5" t="s">
        <v>658</v>
      </c>
      <c r="M5" t="b">
        <v>0</v>
      </c>
      <c r="N5" t="b">
        <v>1</v>
      </c>
      <c r="O5" t="b">
        <v>1</v>
      </c>
    </row>
    <row r="6" spans="1:15" x14ac:dyDescent="0.3">
      <c r="A6" t="s">
        <v>580</v>
      </c>
      <c r="B6" s="1">
        <v>45718</v>
      </c>
      <c r="C6" t="s">
        <v>605</v>
      </c>
      <c r="D6" t="s">
        <v>610</v>
      </c>
      <c r="E6">
        <v>1</v>
      </c>
      <c r="F6">
        <v>99.99</v>
      </c>
      <c r="G6" t="s">
        <v>665</v>
      </c>
      <c r="H6" s="1"/>
      <c r="K6" t="s">
        <v>658</v>
      </c>
      <c r="L6" t="s">
        <v>658</v>
      </c>
      <c r="M6" t="b">
        <v>0</v>
      </c>
      <c r="N6" t="b">
        <v>1</v>
      </c>
      <c r="O6" t="b">
        <v>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3897-E290-4E30-B942-57ED1F3A1478}">
  <sheetPr>
    <tabColor theme="5" tint="0.39997558519241921"/>
  </sheetPr>
  <dimension ref="A1:H19"/>
  <sheetViews>
    <sheetView workbookViewId="0"/>
  </sheetViews>
  <sheetFormatPr defaultRowHeight="14.4" x14ac:dyDescent="0.3"/>
  <cols>
    <col min="1" max="1" width="14.77734375" bestFit="1" customWidth="1"/>
    <col min="2" max="2" width="25.109375" bestFit="1" customWidth="1"/>
    <col min="3" max="3" width="26" bestFit="1" customWidth="1"/>
    <col min="4" max="4" width="7" bestFit="1" customWidth="1"/>
    <col min="5" max="5" width="18.88671875" bestFit="1" customWidth="1"/>
    <col min="6" max="6" width="21.5546875" bestFit="1" customWidth="1"/>
    <col min="7" max="7" width="11.5546875" bestFit="1" customWidth="1"/>
    <col min="8" max="8" width="12.88671875" bestFit="1" customWidth="1"/>
  </cols>
  <sheetData>
    <row r="1" spans="1:8" x14ac:dyDescent="0.3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688</v>
      </c>
    </row>
    <row r="2" spans="1:8" x14ac:dyDescent="0.3">
      <c r="A2" t="s">
        <v>64</v>
      </c>
      <c r="B2" t="s">
        <v>511</v>
      </c>
      <c r="C2" t="s">
        <v>62</v>
      </c>
      <c r="E2">
        <v>5</v>
      </c>
      <c r="F2" s="1">
        <v>46022</v>
      </c>
      <c r="G2" t="s">
        <v>59</v>
      </c>
      <c r="H2" t="s">
        <v>689</v>
      </c>
    </row>
    <row r="3" spans="1:8" x14ac:dyDescent="0.3">
      <c r="A3" t="s">
        <v>69</v>
      </c>
      <c r="B3" t="s">
        <v>704</v>
      </c>
      <c r="C3" t="s">
        <v>56</v>
      </c>
      <c r="D3">
        <v>-3</v>
      </c>
      <c r="E3">
        <v>10</v>
      </c>
      <c r="F3" s="1">
        <v>46019</v>
      </c>
      <c r="G3" t="s">
        <v>59</v>
      </c>
      <c r="H3" t="s">
        <v>690</v>
      </c>
    </row>
    <row r="4" spans="1:8" x14ac:dyDescent="0.3">
      <c r="A4" t="s">
        <v>85</v>
      </c>
      <c r="B4" t="s">
        <v>518</v>
      </c>
      <c r="C4" t="s">
        <v>62</v>
      </c>
      <c r="E4">
        <v>20</v>
      </c>
      <c r="F4" s="1">
        <v>46019</v>
      </c>
      <c r="G4" t="s">
        <v>59</v>
      </c>
      <c r="H4" t="s">
        <v>689</v>
      </c>
    </row>
    <row r="5" spans="1:8" x14ac:dyDescent="0.3">
      <c r="A5" t="s">
        <v>88</v>
      </c>
      <c r="B5" t="s">
        <v>552</v>
      </c>
      <c r="C5" t="s">
        <v>62</v>
      </c>
      <c r="D5">
        <v>-3</v>
      </c>
      <c r="E5">
        <v>20</v>
      </c>
      <c r="F5" s="1">
        <v>46021</v>
      </c>
      <c r="G5" t="s">
        <v>59</v>
      </c>
      <c r="H5" t="s">
        <v>690</v>
      </c>
    </row>
    <row r="6" spans="1:8" x14ac:dyDescent="0.3">
      <c r="A6" t="s">
        <v>90</v>
      </c>
      <c r="B6" t="s">
        <v>721</v>
      </c>
      <c r="C6" t="s">
        <v>62</v>
      </c>
      <c r="D6">
        <v>-3</v>
      </c>
      <c r="E6">
        <v>25</v>
      </c>
      <c r="F6" s="1">
        <v>46021</v>
      </c>
      <c r="G6" t="s">
        <v>59</v>
      </c>
      <c r="H6" t="s">
        <v>690</v>
      </c>
    </row>
    <row r="7" spans="1:8" x14ac:dyDescent="0.3">
      <c r="A7" t="s">
        <v>79</v>
      </c>
      <c r="B7" t="s">
        <v>718</v>
      </c>
      <c r="C7" t="s">
        <v>58</v>
      </c>
      <c r="D7">
        <v>-3</v>
      </c>
      <c r="E7">
        <v>30</v>
      </c>
      <c r="F7" s="1">
        <v>46014</v>
      </c>
      <c r="G7" t="s">
        <v>59</v>
      </c>
      <c r="H7" t="s">
        <v>690</v>
      </c>
    </row>
    <row r="8" spans="1:8" x14ac:dyDescent="0.3">
      <c r="A8" t="s">
        <v>66</v>
      </c>
      <c r="B8" t="s">
        <v>582</v>
      </c>
      <c r="C8" t="s">
        <v>58</v>
      </c>
      <c r="E8">
        <v>20</v>
      </c>
      <c r="F8" s="1">
        <v>46018</v>
      </c>
      <c r="G8" t="s">
        <v>59</v>
      </c>
      <c r="H8" t="s">
        <v>689</v>
      </c>
    </row>
    <row r="9" spans="1:8" x14ac:dyDescent="0.3">
      <c r="A9" t="s">
        <v>71</v>
      </c>
      <c r="B9" t="s">
        <v>395</v>
      </c>
      <c r="C9" t="s">
        <v>58</v>
      </c>
      <c r="E9">
        <v>20</v>
      </c>
      <c r="F9" s="1">
        <v>46016</v>
      </c>
      <c r="G9" t="s">
        <v>59</v>
      </c>
      <c r="H9" t="s">
        <v>689</v>
      </c>
    </row>
    <row r="10" spans="1:8" x14ac:dyDescent="0.3">
      <c r="A10" t="s">
        <v>110</v>
      </c>
      <c r="B10" t="s">
        <v>727</v>
      </c>
      <c r="C10" t="s">
        <v>56</v>
      </c>
      <c r="E10">
        <v>20</v>
      </c>
      <c r="F10" s="1">
        <v>46021</v>
      </c>
      <c r="G10" t="s">
        <v>59</v>
      </c>
      <c r="H10" t="s">
        <v>689</v>
      </c>
    </row>
    <row r="11" spans="1:8" x14ac:dyDescent="0.3">
      <c r="A11" t="s">
        <v>75</v>
      </c>
      <c r="B11" t="s">
        <v>121</v>
      </c>
      <c r="C11" t="s">
        <v>58</v>
      </c>
      <c r="D11">
        <v>-3</v>
      </c>
      <c r="E11">
        <v>10</v>
      </c>
      <c r="F11" s="1">
        <v>46014</v>
      </c>
      <c r="G11" t="s">
        <v>59</v>
      </c>
      <c r="H11" t="s">
        <v>690</v>
      </c>
    </row>
    <row r="12" spans="1:8" x14ac:dyDescent="0.3">
      <c r="A12" t="s">
        <v>111</v>
      </c>
      <c r="B12" t="s">
        <v>707</v>
      </c>
      <c r="C12" t="s">
        <v>56</v>
      </c>
      <c r="E12">
        <v>10</v>
      </c>
      <c r="F12" s="1">
        <v>46019</v>
      </c>
      <c r="G12" t="s">
        <v>59</v>
      </c>
      <c r="H12" t="s">
        <v>689</v>
      </c>
    </row>
    <row r="13" spans="1:8" x14ac:dyDescent="0.3">
      <c r="A13" t="s">
        <v>80</v>
      </c>
      <c r="B13" t="s">
        <v>390</v>
      </c>
      <c r="C13" t="s">
        <v>58</v>
      </c>
      <c r="E13">
        <v>25</v>
      </c>
      <c r="F13" s="1">
        <v>46016</v>
      </c>
      <c r="G13" t="s">
        <v>59</v>
      </c>
      <c r="H13" t="s">
        <v>689</v>
      </c>
    </row>
    <row r="14" spans="1:8" x14ac:dyDescent="0.3">
      <c r="A14" t="s">
        <v>113</v>
      </c>
      <c r="B14" t="s">
        <v>550</v>
      </c>
      <c r="C14" t="s">
        <v>62</v>
      </c>
      <c r="E14">
        <v>25</v>
      </c>
      <c r="F14" s="1">
        <v>46014</v>
      </c>
      <c r="G14" t="s">
        <v>59</v>
      </c>
      <c r="H14" t="s">
        <v>689</v>
      </c>
    </row>
    <row r="15" spans="1:8" x14ac:dyDescent="0.3">
      <c r="A15" t="s">
        <v>107</v>
      </c>
      <c r="B15" t="s">
        <v>715</v>
      </c>
      <c r="C15" t="s">
        <v>56</v>
      </c>
      <c r="D15">
        <v>0</v>
      </c>
      <c r="E15">
        <v>30</v>
      </c>
      <c r="F15" s="1">
        <v>46014</v>
      </c>
      <c r="G15" t="s">
        <v>59</v>
      </c>
      <c r="H15" t="s">
        <v>691</v>
      </c>
    </row>
    <row r="16" spans="1:8" x14ac:dyDescent="0.3">
      <c r="A16" t="s">
        <v>101</v>
      </c>
      <c r="B16" t="s">
        <v>725</v>
      </c>
      <c r="C16" t="s">
        <v>56</v>
      </c>
      <c r="D16">
        <v>0</v>
      </c>
      <c r="E16">
        <v>10</v>
      </c>
      <c r="F16" s="1">
        <v>46014</v>
      </c>
      <c r="G16" t="s">
        <v>59</v>
      </c>
      <c r="H16" t="s">
        <v>691</v>
      </c>
    </row>
    <row r="17" spans="1:8" x14ac:dyDescent="0.3">
      <c r="A17" t="s">
        <v>118</v>
      </c>
      <c r="B17" t="s">
        <v>729</v>
      </c>
      <c r="C17" t="s">
        <v>58</v>
      </c>
      <c r="D17">
        <v>0</v>
      </c>
      <c r="E17">
        <v>25</v>
      </c>
      <c r="F17" s="1">
        <v>46018</v>
      </c>
      <c r="G17" t="s">
        <v>59</v>
      </c>
      <c r="H17" t="s">
        <v>691</v>
      </c>
    </row>
    <row r="18" spans="1:8" x14ac:dyDescent="0.3">
      <c r="A18" t="s">
        <v>89</v>
      </c>
      <c r="B18" t="s">
        <v>710</v>
      </c>
      <c r="C18" t="s">
        <v>58</v>
      </c>
      <c r="D18">
        <v>0</v>
      </c>
      <c r="E18">
        <v>20</v>
      </c>
      <c r="F18" s="1">
        <v>46015</v>
      </c>
      <c r="G18" t="s">
        <v>59</v>
      </c>
      <c r="H18" t="s">
        <v>691</v>
      </c>
    </row>
    <row r="19" spans="1:8" x14ac:dyDescent="0.3">
      <c r="A19" t="s">
        <v>94</v>
      </c>
      <c r="B19" t="s">
        <v>545</v>
      </c>
      <c r="C19" t="s">
        <v>56</v>
      </c>
      <c r="D19">
        <v>0</v>
      </c>
      <c r="E19">
        <v>10</v>
      </c>
      <c r="F19" s="1">
        <v>46016</v>
      </c>
      <c r="G19" t="s">
        <v>59</v>
      </c>
      <c r="H19" t="s">
        <v>691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855E-585C-40DB-89B1-EB276DFD5DD5}">
  <sheetPr>
    <tabColor theme="5" tint="0.39997558519241921"/>
  </sheetPr>
  <dimension ref="A1:I17"/>
  <sheetViews>
    <sheetView workbookViewId="0"/>
  </sheetViews>
  <sheetFormatPr defaultRowHeight="14.4" x14ac:dyDescent="0.3"/>
  <cols>
    <col min="1" max="1" width="9.6640625" bestFit="1" customWidth="1"/>
    <col min="2" max="2" width="13.5546875" bestFit="1" customWidth="1"/>
    <col min="3" max="3" width="17.21875" bestFit="1" customWidth="1"/>
    <col min="4" max="4" width="9" bestFit="1" customWidth="1"/>
    <col min="5" max="5" width="11.88671875" bestFit="1" customWidth="1"/>
    <col min="6" max="6" width="16.21875" bestFit="1" customWidth="1"/>
    <col min="7" max="7" width="16" bestFit="1" customWidth="1"/>
    <col min="8" max="8" width="14.44140625" bestFit="1" customWidth="1"/>
    <col min="9" max="9" width="15.44140625" bestFit="1" customWidth="1"/>
  </cols>
  <sheetData>
    <row r="1" spans="1:9" x14ac:dyDescent="0.3">
      <c r="A1" t="s">
        <v>22</v>
      </c>
      <c r="B1" t="s">
        <v>23</v>
      </c>
      <c r="C1" t="s">
        <v>24</v>
      </c>
      <c r="D1" t="s">
        <v>732</v>
      </c>
      <c r="E1" t="s">
        <v>25</v>
      </c>
      <c r="F1" t="s">
        <v>26</v>
      </c>
      <c r="G1" t="s">
        <v>733</v>
      </c>
      <c r="H1" t="s">
        <v>734</v>
      </c>
      <c r="I1" t="s">
        <v>649</v>
      </c>
    </row>
    <row r="2" spans="1:9" x14ac:dyDescent="0.3">
      <c r="A2" s="1">
        <v>45689</v>
      </c>
      <c r="B2" t="s">
        <v>32</v>
      </c>
      <c r="C2" t="s">
        <v>46</v>
      </c>
      <c r="D2">
        <v>5830.4</v>
      </c>
      <c r="F2">
        <v>167</v>
      </c>
      <c r="G2" t="b">
        <v>0</v>
      </c>
      <c r="H2" t="b">
        <v>1</v>
      </c>
      <c r="I2" t="b">
        <v>1</v>
      </c>
    </row>
    <row r="3" spans="1:9" x14ac:dyDescent="0.3">
      <c r="A3" s="1">
        <v>45689</v>
      </c>
      <c r="B3" t="s">
        <v>38</v>
      </c>
      <c r="C3" t="s">
        <v>30</v>
      </c>
      <c r="D3">
        <v>13985.58</v>
      </c>
      <c r="F3">
        <v>134</v>
      </c>
      <c r="G3" t="b">
        <v>0</v>
      </c>
      <c r="H3" t="b">
        <v>1</v>
      </c>
      <c r="I3" t="b">
        <v>1</v>
      </c>
    </row>
    <row r="4" spans="1:9" x14ac:dyDescent="0.3">
      <c r="A4" s="1">
        <v>45689</v>
      </c>
      <c r="B4" t="s">
        <v>38</v>
      </c>
      <c r="C4" t="s">
        <v>46</v>
      </c>
      <c r="D4">
        <v>4235.1000000000004</v>
      </c>
      <c r="F4">
        <v>175</v>
      </c>
      <c r="G4" t="b">
        <v>0</v>
      </c>
      <c r="H4" t="b">
        <v>1</v>
      </c>
      <c r="I4" t="b">
        <v>1</v>
      </c>
    </row>
    <row r="5" spans="1:9" x14ac:dyDescent="0.3">
      <c r="A5" s="1">
        <v>45717</v>
      </c>
      <c r="B5" t="s">
        <v>33</v>
      </c>
      <c r="C5" t="s">
        <v>31</v>
      </c>
      <c r="D5">
        <v>15978.97</v>
      </c>
      <c r="F5">
        <v>230</v>
      </c>
      <c r="G5" t="b">
        <v>0</v>
      </c>
      <c r="H5" t="b">
        <v>1</v>
      </c>
      <c r="I5" t="b">
        <v>1</v>
      </c>
    </row>
    <row r="6" spans="1:9" x14ac:dyDescent="0.3">
      <c r="A6" s="1">
        <v>45748</v>
      </c>
      <c r="B6" t="s">
        <v>27</v>
      </c>
      <c r="C6" t="s">
        <v>30</v>
      </c>
      <c r="D6">
        <v>34252.61</v>
      </c>
      <c r="F6">
        <v>283</v>
      </c>
      <c r="G6" t="b">
        <v>0</v>
      </c>
      <c r="H6" t="b">
        <v>1</v>
      </c>
      <c r="I6" t="b">
        <v>1</v>
      </c>
    </row>
    <row r="7" spans="1:9" x14ac:dyDescent="0.3">
      <c r="A7" s="1">
        <v>45748</v>
      </c>
      <c r="B7" t="s">
        <v>36</v>
      </c>
      <c r="C7" t="s">
        <v>30</v>
      </c>
      <c r="D7">
        <v>16677.36</v>
      </c>
      <c r="F7">
        <v>244</v>
      </c>
      <c r="G7" t="b">
        <v>0</v>
      </c>
      <c r="H7" t="b">
        <v>1</v>
      </c>
      <c r="I7" t="b">
        <v>1</v>
      </c>
    </row>
    <row r="8" spans="1:9" x14ac:dyDescent="0.3">
      <c r="A8" s="1">
        <v>45778</v>
      </c>
      <c r="B8" t="s">
        <v>27</v>
      </c>
      <c r="C8" t="s">
        <v>28</v>
      </c>
      <c r="D8">
        <v>71758.91</v>
      </c>
      <c r="F8">
        <v>361</v>
      </c>
      <c r="G8" t="b">
        <v>0</v>
      </c>
      <c r="H8" t="b">
        <v>1</v>
      </c>
      <c r="I8" t="b">
        <v>1</v>
      </c>
    </row>
    <row r="9" spans="1:9" x14ac:dyDescent="0.3">
      <c r="A9" s="1">
        <v>45778</v>
      </c>
      <c r="B9" t="s">
        <v>33</v>
      </c>
      <c r="C9" t="s">
        <v>46</v>
      </c>
      <c r="D9">
        <v>5248.03</v>
      </c>
      <c r="F9">
        <v>362</v>
      </c>
      <c r="G9" t="b">
        <v>0</v>
      </c>
      <c r="H9" t="b">
        <v>1</v>
      </c>
      <c r="I9" t="b">
        <v>1</v>
      </c>
    </row>
    <row r="10" spans="1:9" x14ac:dyDescent="0.3">
      <c r="A10" s="1">
        <v>45778</v>
      </c>
      <c r="B10" t="s">
        <v>38</v>
      </c>
      <c r="C10" t="s">
        <v>30</v>
      </c>
      <c r="D10">
        <v>16683.64</v>
      </c>
      <c r="F10">
        <v>144</v>
      </c>
      <c r="G10" t="b">
        <v>0</v>
      </c>
      <c r="H10" t="b">
        <v>1</v>
      </c>
      <c r="I10" t="b">
        <v>1</v>
      </c>
    </row>
    <row r="11" spans="1:9" x14ac:dyDescent="0.3">
      <c r="A11" s="1">
        <v>45809</v>
      </c>
      <c r="B11" t="s">
        <v>27</v>
      </c>
      <c r="C11" t="s">
        <v>30</v>
      </c>
      <c r="D11">
        <v>38442.76</v>
      </c>
      <c r="F11">
        <v>107</v>
      </c>
      <c r="G11" t="b">
        <v>0</v>
      </c>
      <c r="H11" t="b">
        <v>1</v>
      </c>
      <c r="I11" t="b">
        <v>1</v>
      </c>
    </row>
    <row r="12" spans="1:9" x14ac:dyDescent="0.3">
      <c r="A12" s="1">
        <v>45839</v>
      </c>
      <c r="B12" t="s">
        <v>38</v>
      </c>
      <c r="C12" t="s">
        <v>46</v>
      </c>
      <c r="D12">
        <v>4663.34</v>
      </c>
      <c r="F12">
        <v>304</v>
      </c>
      <c r="G12" t="b">
        <v>0</v>
      </c>
      <c r="H12" t="b">
        <v>1</v>
      </c>
      <c r="I12" t="b">
        <v>1</v>
      </c>
    </row>
    <row r="13" spans="1:9" x14ac:dyDescent="0.3">
      <c r="A13" s="1">
        <v>45870</v>
      </c>
      <c r="B13" t="s">
        <v>32</v>
      </c>
      <c r="C13" t="s">
        <v>46</v>
      </c>
      <c r="D13">
        <v>7158.14</v>
      </c>
      <c r="F13">
        <v>366</v>
      </c>
      <c r="G13" t="b">
        <v>0</v>
      </c>
      <c r="H13" t="b">
        <v>1</v>
      </c>
      <c r="I13" t="b">
        <v>1</v>
      </c>
    </row>
    <row r="14" spans="1:9" x14ac:dyDescent="0.3">
      <c r="A14" s="1">
        <v>45931</v>
      </c>
      <c r="B14" t="s">
        <v>33</v>
      </c>
      <c r="C14" t="s">
        <v>30</v>
      </c>
      <c r="D14">
        <v>17774.18</v>
      </c>
      <c r="F14">
        <v>378</v>
      </c>
      <c r="G14" t="b">
        <v>0</v>
      </c>
      <c r="H14" t="b">
        <v>1</v>
      </c>
      <c r="I14" t="b">
        <v>1</v>
      </c>
    </row>
    <row r="15" spans="1:9" x14ac:dyDescent="0.3">
      <c r="A15" s="1">
        <v>45962</v>
      </c>
      <c r="B15" t="s">
        <v>33</v>
      </c>
      <c r="C15" t="s">
        <v>31</v>
      </c>
      <c r="D15">
        <v>22933.34</v>
      </c>
      <c r="F15">
        <v>94</v>
      </c>
      <c r="G15" t="b">
        <v>0</v>
      </c>
      <c r="H15" t="b">
        <v>1</v>
      </c>
      <c r="I15" t="b">
        <v>1</v>
      </c>
    </row>
    <row r="16" spans="1:9" x14ac:dyDescent="0.3">
      <c r="A16" s="1">
        <v>45992</v>
      </c>
      <c r="B16" t="s">
        <v>27</v>
      </c>
      <c r="C16" t="s">
        <v>30</v>
      </c>
      <c r="D16">
        <v>46083.8</v>
      </c>
      <c r="F16">
        <v>162</v>
      </c>
      <c r="G16" t="b">
        <v>0</v>
      </c>
      <c r="H16" t="b">
        <v>1</v>
      </c>
      <c r="I16" t="b">
        <v>1</v>
      </c>
    </row>
    <row r="17" spans="1:9" x14ac:dyDescent="0.3">
      <c r="A17" s="1"/>
      <c r="B17" t="s">
        <v>27</v>
      </c>
      <c r="C17" t="s">
        <v>28</v>
      </c>
      <c r="D17">
        <v>120000</v>
      </c>
      <c r="E17">
        <v>0.25</v>
      </c>
      <c r="F17">
        <v>250</v>
      </c>
      <c r="G17" t="b">
        <v>1</v>
      </c>
      <c r="H17" t="b">
        <v>0</v>
      </c>
      <c r="I17" t="b">
        <v>1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9306-0ABD-4E52-A9E7-F3B2F22DF8F0}">
  <sheetPr>
    <tabColor theme="5" tint="0.39997558519241921"/>
  </sheetPr>
  <dimension ref="A1:Y84"/>
  <sheetViews>
    <sheetView workbookViewId="0">
      <selection activeCell="B15" sqref="B15"/>
    </sheetView>
  </sheetViews>
  <sheetFormatPr defaultRowHeight="14.4" x14ac:dyDescent="0.3"/>
  <cols>
    <col min="1" max="1" width="16.21875" bestFit="1" customWidth="1"/>
    <col min="2" max="2" width="18" bestFit="1" customWidth="1"/>
    <col min="3" max="3" width="10.6640625" bestFit="1" customWidth="1"/>
    <col min="4" max="4" width="20.6640625" bestFit="1" customWidth="1"/>
    <col min="5" max="5" width="33.33203125" bestFit="1" customWidth="1"/>
    <col min="6" max="6" width="17.77734375" bestFit="1" customWidth="1"/>
    <col min="7" max="7" width="18.88671875" bestFit="1" customWidth="1"/>
    <col min="8" max="8" width="17.44140625" bestFit="1" customWidth="1"/>
    <col min="9" max="9" width="29.88671875" bestFit="1" customWidth="1"/>
    <col min="10" max="10" width="14.77734375" bestFit="1" customWidth="1"/>
    <col min="11" max="11" width="13.5546875" bestFit="1" customWidth="1"/>
    <col min="12" max="12" width="7.21875" bestFit="1" customWidth="1"/>
    <col min="13" max="13" width="18.88671875" bestFit="1" customWidth="1"/>
    <col min="14" max="14" width="8.109375" bestFit="1" customWidth="1"/>
    <col min="15" max="15" width="15.5546875" bestFit="1" customWidth="1"/>
    <col min="16" max="16" width="18.109375" bestFit="1" customWidth="1"/>
    <col min="17" max="17" width="11.5546875" bestFit="1" customWidth="1"/>
    <col min="18" max="18" width="13.109375" bestFit="1" customWidth="1"/>
    <col min="19" max="19" width="14" bestFit="1" customWidth="1"/>
    <col min="20" max="20" width="10.88671875" bestFit="1" customWidth="1"/>
    <col min="21" max="21" width="19" bestFit="1" customWidth="1"/>
    <col min="22" max="22" width="27.21875" bestFit="1" customWidth="1"/>
    <col min="23" max="23" width="25.33203125" bestFit="1" customWidth="1"/>
    <col min="24" max="24" width="16.109375" bestFit="1" customWidth="1"/>
    <col min="25" max="25" width="14.21875" customWidth="1"/>
  </cols>
  <sheetData>
    <row r="1" spans="1:25" x14ac:dyDescent="0.3">
      <c r="A1" t="s">
        <v>396</v>
      </c>
      <c r="B1" t="s">
        <v>397</v>
      </c>
      <c r="C1" t="s">
        <v>735</v>
      </c>
      <c r="D1" t="s">
        <v>122</v>
      </c>
      <c r="E1" t="s">
        <v>123</v>
      </c>
      <c r="F1" t="s">
        <v>125</v>
      </c>
      <c r="G1" t="s">
        <v>126</v>
      </c>
      <c r="H1" t="s">
        <v>686</v>
      </c>
      <c r="I1" t="s">
        <v>50</v>
      </c>
      <c r="J1" t="s">
        <v>49</v>
      </c>
      <c r="K1" t="s">
        <v>23</v>
      </c>
      <c r="L1" t="s">
        <v>398</v>
      </c>
      <c r="M1" t="s">
        <v>399</v>
      </c>
      <c r="N1" t="s">
        <v>400</v>
      </c>
      <c r="O1" t="s">
        <v>401</v>
      </c>
      <c r="P1" t="s">
        <v>402</v>
      </c>
      <c r="Q1" t="s">
        <v>403</v>
      </c>
      <c r="R1" t="s">
        <v>404</v>
      </c>
      <c r="S1" t="s">
        <v>405</v>
      </c>
      <c r="T1" t="s">
        <v>692</v>
      </c>
      <c r="U1" t="s">
        <v>406</v>
      </c>
      <c r="V1" t="s">
        <v>693</v>
      </c>
      <c r="W1" t="s">
        <v>694</v>
      </c>
      <c r="X1" t="s">
        <v>695</v>
      </c>
      <c r="Y1" t="s">
        <v>731</v>
      </c>
    </row>
    <row r="2" spans="1:25" x14ac:dyDescent="0.3">
      <c r="A2" t="s">
        <v>474</v>
      </c>
      <c r="B2" s="1">
        <v>45992</v>
      </c>
      <c r="C2">
        <v>1</v>
      </c>
      <c r="D2" s="2" t="s">
        <v>131</v>
      </c>
      <c r="E2" t="s">
        <v>132</v>
      </c>
      <c r="F2" s="2" t="s">
        <v>134</v>
      </c>
      <c r="G2" s="2" t="s">
        <v>135</v>
      </c>
      <c r="H2" s="2" t="s">
        <v>31</v>
      </c>
      <c r="I2" s="2" t="s">
        <v>582</v>
      </c>
      <c r="J2" s="2" t="s">
        <v>66</v>
      </c>
      <c r="K2" s="2" t="s">
        <v>32</v>
      </c>
      <c r="L2">
        <v>0</v>
      </c>
      <c r="M2">
        <v>491.05</v>
      </c>
      <c r="N2">
        <v>0.1</v>
      </c>
      <c r="O2" s="2">
        <v>0</v>
      </c>
      <c r="P2" s="2" t="s">
        <v>436</v>
      </c>
      <c r="Q2" s="2" t="s">
        <v>408</v>
      </c>
      <c r="R2" s="2" t="s">
        <v>435</v>
      </c>
      <c r="S2" s="1">
        <v>45995</v>
      </c>
      <c r="U2" s="2" t="s">
        <v>410</v>
      </c>
      <c r="V2" t="s">
        <v>658</v>
      </c>
      <c r="W2" t="s">
        <v>658</v>
      </c>
      <c r="X2" t="s">
        <v>698</v>
      </c>
      <c r="Y2" t="b">
        <v>1</v>
      </c>
    </row>
    <row r="3" spans="1:25" x14ac:dyDescent="0.3">
      <c r="A3" t="s">
        <v>474</v>
      </c>
      <c r="B3" s="1">
        <v>45992</v>
      </c>
      <c r="C3">
        <v>1</v>
      </c>
      <c r="D3" s="2" t="s">
        <v>131</v>
      </c>
      <c r="E3" t="s">
        <v>132</v>
      </c>
      <c r="F3" s="2" t="s">
        <v>134</v>
      </c>
      <c r="G3" s="2" t="s">
        <v>135</v>
      </c>
      <c r="H3" s="2" t="s">
        <v>31</v>
      </c>
      <c r="I3" s="2" t="s">
        <v>723</v>
      </c>
      <c r="J3" s="2" t="s">
        <v>78</v>
      </c>
      <c r="K3" s="2" t="s">
        <v>36</v>
      </c>
      <c r="L3">
        <v>1</v>
      </c>
      <c r="M3">
        <v>663.3</v>
      </c>
      <c r="N3">
        <v>0.05</v>
      </c>
      <c r="O3" s="2">
        <v>0</v>
      </c>
      <c r="P3" s="2" t="s">
        <v>421</v>
      </c>
      <c r="Q3" s="2" t="s">
        <v>408</v>
      </c>
      <c r="R3" s="2" t="s">
        <v>435</v>
      </c>
      <c r="S3" s="1">
        <v>45989</v>
      </c>
      <c r="T3">
        <v>630.13499999999999</v>
      </c>
      <c r="U3" s="2"/>
      <c r="V3" t="s">
        <v>696</v>
      </c>
      <c r="W3" t="s">
        <v>658</v>
      </c>
      <c r="X3" t="s">
        <v>658</v>
      </c>
      <c r="Y3" t="b">
        <v>1</v>
      </c>
    </row>
    <row r="4" spans="1:25" x14ac:dyDescent="0.3">
      <c r="A4" t="s">
        <v>417</v>
      </c>
      <c r="B4" s="1">
        <v>45815</v>
      </c>
      <c r="C4">
        <v>2</v>
      </c>
      <c r="D4" s="2" t="s">
        <v>138</v>
      </c>
      <c r="E4" t="s">
        <v>139</v>
      </c>
      <c r="F4" s="2" t="s">
        <v>140</v>
      </c>
      <c r="G4" s="2" t="s">
        <v>157</v>
      </c>
      <c r="H4" s="2" t="s">
        <v>28</v>
      </c>
      <c r="I4" s="2" t="s">
        <v>728</v>
      </c>
      <c r="J4" s="2" t="s">
        <v>98</v>
      </c>
      <c r="K4" s="2" t="s">
        <v>38</v>
      </c>
      <c r="L4">
        <v>1</v>
      </c>
      <c r="M4">
        <v>473.34</v>
      </c>
      <c r="N4">
        <v>0.25</v>
      </c>
      <c r="O4" s="2">
        <v>0</v>
      </c>
      <c r="P4" s="2" t="s">
        <v>407</v>
      </c>
      <c r="Q4" s="2" t="s">
        <v>408</v>
      </c>
      <c r="R4" s="2" t="s">
        <v>420</v>
      </c>
      <c r="S4" s="1">
        <v>45814</v>
      </c>
      <c r="T4">
        <v>355.005</v>
      </c>
      <c r="U4" s="2" t="s">
        <v>415</v>
      </c>
      <c r="V4" t="s">
        <v>696</v>
      </c>
      <c r="W4" t="s">
        <v>658</v>
      </c>
      <c r="X4" t="s">
        <v>658</v>
      </c>
      <c r="Y4" t="b">
        <v>1</v>
      </c>
    </row>
    <row r="5" spans="1:25" x14ac:dyDescent="0.3">
      <c r="A5" t="s">
        <v>438</v>
      </c>
      <c r="B5" s="1">
        <v>45919</v>
      </c>
      <c r="C5">
        <v>12</v>
      </c>
      <c r="D5" s="2" t="s">
        <v>174</v>
      </c>
      <c r="E5" t="s">
        <v>175</v>
      </c>
      <c r="F5" s="2" t="s">
        <v>140</v>
      </c>
      <c r="G5" s="2" t="s">
        <v>157</v>
      </c>
      <c r="H5" s="2" t="s">
        <v>46</v>
      </c>
      <c r="I5" s="2" t="s">
        <v>451</v>
      </c>
      <c r="J5" s="2" t="s">
        <v>119</v>
      </c>
      <c r="K5" s="2" t="s">
        <v>36</v>
      </c>
      <c r="L5">
        <v>1</v>
      </c>
      <c r="M5">
        <v>379.87</v>
      </c>
      <c r="N5">
        <v>0</v>
      </c>
      <c r="O5" s="2">
        <v>0</v>
      </c>
      <c r="P5" s="2" t="s">
        <v>413</v>
      </c>
      <c r="Q5" s="2" t="s">
        <v>408</v>
      </c>
      <c r="R5" s="2" t="s">
        <v>420</v>
      </c>
      <c r="S5" s="1">
        <v>45915</v>
      </c>
      <c r="T5">
        <v>379.87</v>
      </c>
      <c r="U5" s="2"/>
      <c r="V5" t="s">
        <v>696</v>
      </c>
      <c r="W5" t="s">
        <v>658</v>
      </c>
      <c r="X5" t="s">
        <v>658</v>
      </c>
      <c r="Y5" t="b">
        <v>1</v>
      </c>
    </row>
    <row r="6" spans="1:25" x14ac:dyDescent="0.3">
      <c r="A6" t="s">
        <v>427</v>
      </c>
      <c r="B6" s="1">
        <v>45764</v>
      </c>
      <c r="C6">
        <v>161</v>
      </c>
      <c r="D6" s="2" t="s">
        <v>241</v>
      </c>
      <c r="E6" t="s">
        <v>242</v>
      </c>
      <c r="F6" s="2" t="s">
        <v>155</v>
      </c>
      <c r="G6" s="2" t="s">
        <v>148</v>
      </c>
      <c r="H6" s="2" t="s">
        <v>31</v>
      </c>
      <c r="I6" s="2" t="s">
        <v>552</v>
      </c>
      <c r="J6" s="2" t="s">
        <v>88</v>
      </c>
      <c r="K6" s="2" t="s">
        <v>27</v>
      </c>
      <c r="L6">
        <v>1</v>
      </c>
      <c r="M6">
        <v>306.27999999999997</v>
      </c>
      <c r="N6">
        <v>0.15</v>
      </c>
      <c r="O6" s="2">
        <v>0</v>
      </c>
      <c r="P6" s="2" t="s">
        <v>411</v>
      </c>
      <c r="Q6" s="2" t="s">
        <v>408</v>
      </c>
      <c r="R6" s="2" t="s">
        <v>420</v>
      </c>
      <c r="S6" s="1">
        <v>45761</v>
      </c>
      <c r="T6">
        <v>260.33800000000002</v>
      </c>
      <c r="U6" s="2" t="s">
        <v>419</v>
      </c>
      <c r="V6" t="s">
        <v>696</v>
      </c>
      <c r="W6" t="s">
        <v>658</v>
      </c>
      <c r="X6" t="s">
        <v>658</v>
      </c>
      <c r="Y6" t="b">
        <v>1</v>
      </c>
    </row>
    <row r="7" spans="1:25" x14ac:dyDescent="0.3">
      <c r="A7" t="s">
        <v>428</v>
      </c>
      <c r="B7" s="1">
        <v>45954</v>
      </c>
      <c r="C7">
        <v>119</v>
      </c>
      <c r="D7" s="2" t="s">
        <v>225</v>
      </c>
      <c r="E7" t="s">
        <v>226</v>
      </c>
      <c r="F7" s="2" t="s">
        <v>186</v>
      </c>
      <c r="G7" s="2" t="s">
        <v>148</v>
      </c>
      <c r="H7" s="2" t="s">
        <v>28</v>
      </c>
      <c r="I7" s="2" t="s">
        <v>707</v>
      </c>
      <c r="J7" s="2" t="s">
        <v>111</v>
      </c>
      <c r="K7" s="2" t="s">
        <v>32</v>
      </c>
      <c r="L7">
        <v>0</v>
      </c>
      <c r="M7">
        <v>828.87</v>
      </c>
      <c r="N7">
        <v>0.1</v>
      </c>
      <c r="O7" s="2">
        <v>0</v>
      </c>
      <c r="P7" s="2" t="s">
        <v>413</v>
      </c>
      <c r="Q7" s="2" t="s">
        <v>408</v>
      </c>
      <c r="R7" s="2" t="s">
        <v>440</v>
      </c>
      <c r="S7" s="1">
        <v>45957</v>
      </c>
      <c r="U7" s="2"/>
      <c r="V7" t="s">
        <v>658</v>
      </c>
      <c r="W7" t="s">
        <v>658</v>
      </c>
      <c r="X7" t="s">
        <v>698</v>
      </c>
      <c r="Y7" t="b">
        <v>1</v>
      </c>
    </row>
    <row r="8" spans="1:25" x14ac:dyDescent="0.3">
      <c r="A8" t="s">
        <v>429</v>
      </c>
      <c r="B8" s="1">
        <v>45787</v>
      </c>
      <c r="C8">
        <v>421</v>
      </c>
      <c r="D8" s="2" t="s">
        <v>347</v>
      </c>
      <c r="E8" t="s">
        <v>348</v>
      </c>
      <c r="F8" s="2" t="s">
        <v>188</v>
      </c>
      <c r="G8" s="2" t="s">
        <v>220</v>
      </c>
      <c r="H8" s="2" t="s">
        <v>46</v>
      </c>
      <c r="I8" s="2" t="s">
        <v>566</v>
      </c>
      <c r="J8" s="2" t="s">
        <v>115</v>
      </c>
      <c r="K8" s="2" t="s">
        <v>33</v>
      </c>
      <c r="L8">
        <v>-2</v>
      </c>
      <c r="M8">
        <v>94.38</v>
      </c>
      <c r="N8">
        <v>0</v>
      </c>
      <c r="O8" s="2"/>
      <c r="P8" s="2" t="s">
        <v>430</v>
      </c>
      <c r="Q8" s="2" t="s">
        <v>408</v>
      </c>
      <c r="R8" s="2" t="s">
        <v>412</v>
      </c>
      <c r="S8" s="1">
        <v>45788</v>
      </c>
      <c r="U8" s="2" t="s">
        <v>416</v>
      </c>
      <c r="V8" t="s">
        <v>658</v>
      </c>
      <c r="W8" t="s">
        <v>658</v>
      </c>
      <c r="X8" t="s">
        <v>698</v>
      </c>
      <c r="Y8" t="b">
        <v>1</v>
      </c>
    </row>
    <row r="9" spans="1:25" x14ac:dyDescent="0.3">
      <c r="A9" t="s">
        <v>425</v>
      </c>
      <c r="B9" s="1">
        <v>45932</v>
      </c>
      <c r="C9">
        <v>396</v>
      </c>
      <c r="D9" s="2" t="s">
        <v>340</v>
      </c>
      <c r="E9" t="s">
        <v>426</v>
      </c>
      <c r="F9" s="2" t="s">
        <v>144</v>
      </c>
      <c r="G9" s="2" t="s">
        <v>145</v>
      </c>
      <c r="H9" s="2" t="s">
        <v>28</v>
      </c>
      <c r="I9" s="2" t="s">
        <v>712</v>
      </c>
      <c r="J9" s="2" t="s">
        <v>103</v>
      </c>
      <c r="K9" s="2" t="s">
        <v>32</v>
      </c>
      <c r="L9">
        <v>3</v>
      </c>
      <c r="M9">
        <v>1268.77</v>
      </c>
      <c r="N9">
        <v>0</v>
      </c>
      <c r="O9" s="2">
        <v>0</v>
      </c>
      <c r="P9" s="2" t="s">
        <v>407</v>
      </c>
      <c r="Q9" s="2" t="s">
        <v>408</v>
      </c>
      <c r="R9" s="2" t="s">
        <v>418</v>
      </c>
      <c r="S9" s="1">
        <v>45930</v>
      </c>
      <c r="T9">
        <v>3806.31</v>
      </c>
      <c r="U9" s="2" t="s">
        <v>410</v>
      </c>
      <c r="V9" t="s">
        <v>696</v>
      </c>
      <c r="W9" t="s">
        <v>658</v>
      </c>
      <c r="X9" t="s">
        <v>658</v>
      </c>
      <c r="Y9" t="b">
        <v>1</v>
      </c>
    </row>
    <row r="10" spans="1:25" x14ac:dyDescent="0.3">
      <c r="A10" t="s">
        <v>490</v>
      </c>
      <c r="B10" s="1">
        <v>45938</v>
      </c>
      <c r="C10">
        <v>57</v>
      </c>
      <c r="D10" s="2" t="s">
        <v>197</v>
      </c>
      <c r="E10" t="s">
        <v>198</v>
      </c>
      <c r="F10" s="2" t="s">
        <v>199</v>
      </c>
      <c r="G10" s="2" t="s">
        <v>200</v>
      </c>
      <c r="H10" s="2" t="s">
        <v>28</v>
      </c>
      <c r="I10" s="2" t="s">
        <v>724</v>
      </c>
      <c r="J10" s="2" t="s">
        <v>116</v>
      </c>
      <c r="K10" s="2" t="s">
        <v>36</v>
      </c>
      <c r="L10">
        <v>0</v>
      </c>
      <c r="M10">
        <v>1225.29</v>
      </c>
      <c r="N10">
        <v>0.25</v>
      </c>
      <c r="O10" s="2">
        <v>0</v>
      </c>
      <c r="P10" s="2" t="s">
        <v>411</v>
      </c>
      <c r="Q10" s="2" t="s">
        <v>408</v>
      </c>
      <c r="R10" s="2" t="s">
        <v>432</v>
      </c>
      <c r="S10" s="1">
        <v>45941</v>
      </c>
      <c r="U10" s="2" t="s">
        <v>433</v>
      </c>
      <c r="V10" t="s">
        <v>658</v>
      </c>
      <c r="W10" t="s">
        <v>658</v>
      </c>
      <c r="X10" t="s">
        <v>698</v>
      </c>
      <c r="Y10" t="b">
        <v>1</v>
      </c>
    </row>
    <row r="11" spans="1:25" x14ac:dyDescent="0.3">
      <c r="A11" t="s">
        <v>476</v>
      </c>
      <c r="B11" s="1">
        <v>46017</v>
      </c>
      <c r="C11">
        <v>99</v>
      </c>
      <c r="D11" s="2" t="s">
        <v>215</v>
      </c>
      <c r="E11" t="s">
        <v>216</v>
      </c>
      <c r="F11" s="2" t="s">
        <v>217</v>
      </c>
      <c r="G11" s="2" t="s">
        <v>135</v>
      </c>
      <c r="H11" s="2" t="s">
        <v>28</v>
      </c>
      <c r="I11" s="2" t="s">
        <v>500</v>
      </c>
      <c r="J11" s="2" t="s">
        <v>100</v>
      </c>
      <c r="K11" s="2" t="s">
        <v>27</v>
      </c>
      <c r="L11">
        <v>20</v>
      </c>
      <c r="N11">
        <v>0</v>
      </c>
      <c r="O11" s="2">
        <v>0</v>
      </c>
      <c r="P11" s="2" t="s">
        <v>430</v>
      </c>
      <c r="Q11" s="2" t="s">
        <v>408</v>
      </c>
      <c r="R11" s="2" t="s">
        <v>437</v>
      </c>
      <c r="S11" s="1">
        <v>46019</v>
      </c>
      <c r="U11" s="2" t="s">
        <v>419</v>
      </c>
      <c r="V11" t="s">
        <v>658</v>
      </c>
      <c r="W11" t="s">
        <v>699</v>
      </c>
      <c r="X11" t="s">
        <v>658</v>
      </c>
      <c r="Y11" t="b">
        <v>1</v>
      </c>
    </row>
    <row r="12" spans="1:25" x14ac:dyDescent="0.3">
      <c r="A12" t="s">
        <v>495</v>
      </c>
      <c r="B12" s="1">
        <v>45842</v>
      </c>
      <c r="C12">
        <v>189</v>
      </c>
      <c r="D12" s="2" t="s">
        <v>232</v>
      </c>
      <c r="E12" t="s">
        <v>259</v>
      </c>
      <c r="F12" s="2" t="s">
        <v>207</v>
      </c>
      <c r="G12" s="2" t="s">
        <v>208</v>
      </c>
      <c r="H12" s="2" t="s">
        <v>30</v>
      </c>
      <c r="I12" s="2" t="s">
        <v>720</v>
      </c>
      <c r="J12" s="2" t="s">
        <v>74</v>
      </c>
      <c r="K12" s="2" t="s">
        <v>27</v>
      </c>
      <c r="L12">
        <v>-1</v>
      </c>
      <c r="M12">
        <v>1030.72</v>
      </c>
      <c r="N12">
        <v>0</v>
      </c>
      <c r="O12" s="2">
        <v>0</v>
      </c>
      <c r="P12" s="2" t="s">
        <v>421</v>
      </c>
      <c r="Q12" s="2" t="s">
        <v>408</v>
      </c>
      <c r="R12" s="2" t="s">
        <v>442</v>
      </c>
      <c r="S12" s="1">
        <v>45847</v>
      </c>
      <c r="U12" s="2"/>
      <c r="V12" t="s">
        <v>658</v>
      </c>
      <c r="W12" t="s">
        <v>658</v>
      </c>
      <c r="X12" t="s">
        <v>698</v>
      </c>
      <c r="Y12" t="b">
        <v>1</v>
      </c>
    </row>
    <row r="13" spans="1:25" x14ac:dyDescent="0.3">
      <c r="A13" t="s">
        <v>508</v>
      </c>
      <c r="B13" s="1">
        <v>45962</v>
      </c>
      <c r="C13">
        <v>123</v>
      </c>
      <c r="D13" s="2" t="s">
        <v>228</v>
      </c>
      <c r="E13" t="s">
        <v>229</v>
      </c>
      <c r="F13" s="2" t="s">
        <v>140</v>
      </c>
      <c r="G13" s="2" t="s">
        <v>157</v>
      </c>
      <c r="H13" s="2" t="s">
        <v>46</v>
      </c>
      <c r="I13" s="2" t="s">
        <v>379</v>
      </c>
      <c r="J13" s="2" t="s">
        <v>97</v>
      </c>
      <c r="K13" s="2" t="s">
        <v>32</v>
      </c>
      <c r="L13">
        <v>3</v>
      </c>
      <c r="M13">
        <v>429.78</v>
      </c>
      <c r="N13">
        <v>0.15</v>
      </c>
      <c r="O13" s="2">
        <v>0</v>
      </c>
      <c r="P13" s="2" t="s">
        <v>430</v>
      </c>
      <c r="Q13" s="2" t="s">
        <v>408</v>
      </c>
      <c r="R13" s="2" t="s">
        <v>437</v>
      </c>
      <c r="S13" s="1">
        <v>45958</v>
      </c>
      <c r="T13">
        <v>1095.9390000000001</v>
      </c>
      <c r="U13" s="2" t="s">
        <v>419</v>
      </c>
      <c r="V13" t="s">
        <v>696</v>
      </c>
      <c r="W13" t="s">
        <v>658</v>
      </c>
      <c r="X13" t="s">
        <v>658</v>
      </c>
      <c r="Y13" t="b">
        <v>1</v>
      </c>
    </row>
    <row r="14" spans="1:25" x14ac:dyDescent="0.3">
      <c r="A14" t="s">
        <v>485</v>
      </c>
      <c r="B14" s="1">
        <v>46009</v>
      </c>
      <c r="C14">
        <v>127</v>
      </c>
      <c r="D14" s="2" t="s">
        <v>233</v>
      </c>
      <c r="E14" t="s">
        <v>234</v>
      </c>
      <c r="F14" s="2" t="s">
        <v>172</v>
      </c>
      <c r="G14" s="2" t="s">
        <v>173</v>
      </c>
      <c r="H14" s="2" t="s">
        <v>31</v>
      </c>
      <c r="I14" s="2" t="s">
        <v>500</v>
      </c>
      <c r="J14" s="2" t="s">
        <v>100</v>
      </c>
      <c r="K14" s="2" t="s">
        <v>27</v>
      </c>
      <c r="M14">
        <v>36.119999999999997</v>
      </c>
      <c r="N14">
        <v>0.15</v>
      </c>
      <c r="O14" s="2">
        <v>0</v>
      </c>
      <c r="P14" s="2" t="s">
        <v>421</v>
      </c>
      <c r="Q14" s="2" t="s">
        <v>408</v>
      </c>
      <c r="R14" s="2" t="s">
        <v>432</v>
      </c>
      <c r="S14" s="1">
        <v>46013</v>
      </c>
      <c r="U14" s="2" t="s">
        <v>410</v>
      </c>
      <c r="V14" t="s">
        <v>658</v>
      </c>
      <c r="W14" t="s">
        <v>658</v>
      </c>
      <c r="X14" t="s">
        <v>700</v>
      </c>
      <c r="Y14" t="b">
        <v>1</v>
      </c>
    </row>
    <row r="15" spans="1:25" x14ac:dyDescent="0.3">
      <c r="A15" t="s">
        <v>496</v>
      </c>
      <c r="B15" s="1">
        <v>45868</v>
      </c>
      <c r="C15">
        <v>141</v>
      </c>
      <c r="D15" s="2" t="s">
        <v>238</v>
      </c>
      <c r="E15" t="s">
        <v>239</v>
      </c>
      <c r="F15" s="2" t="s">
        <v>147</v>
      </c>
      <c r="G15" s="2" t="s">
        <v>163</v>
      </c>
      <c r="H15" s="2" t="s">
        <v>46</v>
      </c>
      <c r="I15" s="2" t="s">
        <v>121</v>
      </c>
      <c r="J15" s="2" t="s">
        <v>75</v>
      </c>
      <c r="K15" s="2" t="s">
        <v>33</v>
      </c>
      <c r="L15">
        <v>0</v>
      </c>
      <c r="M15">
        <v>101.54</v>
      </c>
      <c r="N15">
        <v>0</v>
      </c>
      <c r="O15" s="2">
        <v>0</v>
      </c>
      <c r="P15" s="2" t="s">
        <v>430</v>
      </c>
      <c r="Q15" s="2" t="s">
        <v>685</v>
      </c>
      <c r="R15" s="2" t="s">
        <v>437</v>
      </c>
      <c r="S15" s="1">
        <v>45872</v>
      </c>
      <c r="U15" s="2" t="s">
        <v>419</v>
      </c>
      <c r="V15" t="s">
        <v>658</v>
      </c>
      <c r="W15" t="s">
        <v>658</v>
      </c>
      <c r="X15" t="s">
        <v>698</v>
      </c>
      <c r="Y15" t="b">
        <v>1</v>
      </c>
    </row>
    <row r="16" spans="1:25" x14ac:dyDescent="0.3">
      <c r="A16" t="s">
        <v>467</v>
      </c>
      <c r="B16" s="1">
        <v>45770</v>
      </c>
      <c r="C16">
        <v>324</v>
      </c>
      <c r="D16" s="2" t="s">
        <v>307</v>
      </c>
      <c r="E16" t="s">
        <v>468</v>
      </c>
      <c r="F16" s="2" t="s">
        <v>203</v>
      </c>
      <c r="G16" s="2" t="s">
        <v>196</v>
      </c>
      <c r="H16" s="2" t="s">
        <v>30</v>
      </c>
      <c r="I16" s="2" t="s">
        <v>500</v>
      </c>
      <c r="J16" s="2" t="s">
        <v>100</v>
      </c>
      <c r="K16" s="2" t="s">
        <v>27</v>
      </c>
      <c r="L16">
        <v>3</v>
      </c>
      <c r="N16">
        <v>0.05</v>
      </c>
      <c r="O16" s="2">
        <v>17.989999999999998</v>
      </c>
      <c r="P16" s="2" t="s">
        <v>413</v>
      </c>
      <c r="Q16" s="2" t="s">
        <v>408</v>
      </c>
      <c r="R16" s="2" t="s">
        <v>435</v>
      </c>
      <c r="S16" s="1">
        <v>45770</v>
      </c>
      <c r="U16" s="2" t="s">
        <v>419</v>
      </c>
      <c r="V16" t="s">
        <v>658</v>
      </c>
      <c r="W16" t="s">
        <v>699</v>
      </c>
      <c r="X16" t="s">
        <v>658</v>
      </c>
      <c r="Y16" t="b">
        <v>1</v>
      </c>
    </row>
    <row r="17" spans="1:25" x14ac:dyDescent="0.3">
      <c r="A17" t="s">
        <v>471</v>
      </c>
      <c r="B17" s="1">
        <v>45665</v>
      </c>
      <c r="C17">
        <v>259</v>
      </c>
      <c r="D17" s="2" t="s">
        <v>472</v>
      </c>
      <c r="E17" t="s">
        <v>277</v>
      </c>
      <c r="F17" s="2" t="s">
        <v>186</v>
      </c>
      <c r="G17" s="2" t="s">
        <v>148</v>
      </c>
      <c r="H17" s="2" t="s">
        <v>28</v>
      </c>
      <c r="I17" s="2" t="s">
        <v>500</v>
      </c>
      <c r="J17" s="2" t="s">
        <v>100</v>
      </c>
      <c r="K17" s="2" t="s">
        <v>27</v>
      </c>
      <c r="L17">
        <v>-2</v>
      </c>
      <c r="M17">
        <v>38.08</v>
      </c>
      <c r="N17">
        <v>0.1</v>
      </c>
      <c r="O17" s="2">
        <v>14.99</v>
      </c>
      <c r="P17" s="2" t="s">
        <v>421</v>
      </c>
      <c r="Q17" s="2" t="s">
        <v>434</v>
      </c>
      <c r="R17" s="2" t="s">
        <v>432</v>
      </c>
      <c r="S17" s="1">
        <v>45665</v>
      </c>
      <c r="U17" s="2" t="s">
        <v>419</v>
      </c>
      <c r="V17" t="s">
        <v>658</v>
      </c>
      <c r="W17" t="s">
        <v>658</v>
      </c>
      <c r="X17" t="s">
        <v>698</v>
      </c>
      <c r="Y17" t="b">
        <v>1</v>
      </c>
    </row>
    <row r="18" spans="1:25" x14ac:dyDescent="0.3">
      <c r="A18" t="s">
        <v>503</v>
      </c>
      <c r="B18" s="1">
        <v>45794</v>
      </c>
      <c r="C18">
        <v>188</v>
      </c>
      <c r="D18" s="2" t="s">
        <v>258</v>
      </c>
      <c r="E18" t="s">
        <v>487</v>
      </c>
      <c r="F18" s="2" t="s">
        <v>217</v>
      </c>
      <c r="G18" s="2" t="s">
        <v>135</v>
      </c>
      <c r="H18" s="2" t="s">
        <v>30</v>
      </c>
      <c r="I18" s="2" t="s">
        <v>713</v>
      </c>
      <c r="J18" s="2" t="s">
        <v>60</v>
      </c>
      <c r="K18" s="2" t="s">
        <v>32</v>
      </c>
      <c r="L18">
        <v>0</v>
      </c>
      <c r="M18">
        <v>247.35</v>
      </c>
      <c r="N18">
        <v>0.05</v>
      </c>
      <c r="O18" s="2">
        <v>19.989999999999998</v>
      </c>
      <c r="P18" s="2" t="s">
        <v>407</v>
      </c>
      <c r="Q18" s="2" t="s">
        <v>434</v>
      </c>
      <c r="R18" s="2" t="s">
        <v>442</v>
      </c>
      <c r="S18" s="1">
        <v>45794</v>
      </c>
      <c r="U18" s="2" t="s">
        <v>410</v>
      </c>
      <c r="V18" t="s">
        <v>658</v>
      </c>
      <c r="W18" t="s">
        <v>658</v>
      </c>
      <c r="X18" t="s">
        <v>698</v>
      </c>
      <c r="Y18" t="b">
        <v>1</v>
      </c>
    </row>
    <row r="19" spans="1:25" x14ac:dyDescent="0.3">
      <c r="A19" t="s">
        <v>473</v>
      </c>
      <c r="B19" s="1">
        <v>45841</v>
      </c>
      <c r="C19">
        <v>359</v>
      </c>
      <c r="D19" s="2" t="s">
        <v>322</v>
      </c>
      <c r="E19" t="s">
        <v>323</v>
      </c>
      <c r="F19" s="2" t="s">
        <v>155</v>
      </c>
      <c r="G19" s="2" t="s">
        <v>148</v>
      </c>
      <c r="H19" s="2" t="s">
        <v>30</v>
      </c>
      <c r="I19" s="2" t="s">
        <v>579</v>
      </c>
      <c r="J19" s="2" t="s">
        <v>76</v>
      </c>
      <c r="K19" s="2" t="s">
        <v>27</v>
      </c>
      <c r="L19">
        <v>0</v>
      </c>
      <c r="M19">
        <v>601.75</v>
      </c>
      <c r="N19">
        <v>0</v>
      </c>
      <c r="O19" s="2">
        <v>0</v>
      </c>
      <c r="P19" s="2" t="s">
        <v>411</v>
      </c>
      <c r="Q19" s="2" t="s">
        <v>422</v>
      </c>
      <c r="R19" s="2" t="s">
        <v>414</v>
      </c>
      <c r="S19" s="1">
        <v>45843</v>
      </c>
      <c r="U19" s="2" t="s">
        <v>415</v>
      </c>
      <c r="V19" t="s">
        <v>658</v>
      </c>
      <c r="W19" t="s">
        <v>658</v>
      </c>
      <c r="X19" t="s">
        <v>698</v>
      </c>
      <c r="Y19" t="b">
        <v>1</v>
      </c>
    </row>
    <row r="20" spans="1:25" x14ac:dyDescent="0.3">
      <c r="A20" t="s">
        <v>477</v>
      </c>
      <c r="B20" s="1">
        <v>45877</v>
      </c>
      <c r="C20">
        <v>406</v>
      </c>
      <c r="D20" s="2" t="s">
        <v>343</v>
      </c>
      <c r="E20" t="s">
        <v>344</v>
      </c>
      <c r="F20" s="2" t="s">
        <v>178</v>
      </c>
      <c r="G20" s="2" t="s">
        <v>179</v>
      </c>
      <c r="H20" s="2" t="s">
        <v>28</v>
      </c>
      <c r="I20" s="2" t="s">
        <v>708</v>
      </c>
      <c r="J20" s="2" t="s">
        <v>106</v>
      </c>
      <c r="K20" s="2" t="s">
        <v>32</v>
      </c>
      <c r="M20">
        <v>652.97</v>
      </c>
      <c r="N20">
        <v>0.1</v>
      </c>
      <c r="O20" s="2">
        <v>0</v>
      </c>
      <c r="P20" s="2" t="s">
        <v>421</v>
      </c>
      <c r="Q20" s="2" t="s">
        <v>685</v>
      </c>
      <c r="R20" s="2" t="s">
        <v>435</v>
      </c>
      <c r="S20" s="1">
        <v>45881</v>
      </c>
      <c r="U20" s="2" t="s">
        <v>433</v>
      </c>
      <c r="V20" t="s">
        <v>658</v>
      </c>
      <c r="W20" t="s">
        <v>658</v>
      </c>
      <c r="X20" t="s">
        <v>700</v>
      </c>
      <c r="Y20" t="b">
        <v>1</v>
      </c>
    </row>
    <row r="21" spans="1:25" x14ac:dyDescent="0.3">
      <c r="A21" t="s">
        <v>494</v>
      </c>
      <c r="B21" s="1">
        <v>45921</v>
      </c>
      <c r="C21">
        <v>287</v>
      </c>
      <c r="D21" s="2" t="s">
        <v>238</v>
      </c>
      <c r="E21" t="s">
        <v>296</v>
      </c>
      <c r="F21" s="2" t="s">
        <v>156</v>
      </c>
      <c r="G21" s="2" t="s">
        <v>157</v>
      </c>
      <c r="H21" s="2" t="s">
        <v>30</v>
      </c>
      <c r="I21" s="2" t="s">
        <v>717</v>
      </c>
      <c r="J21" s="2" t="s">
        <v>61</v>
      </c>
      <c r="K21" s="2" t="s">
        <v>27</v>
      </c>
      <c r="L21">
        <v>0</v>
      </c>
      <c r="M21">
        <v>667.6</v>
      </c>
      <c r="N21">
        <v>0</v>
      </c>
      <c r="O21" s="2">
        <v>0</v>
      </c>
      <c r="P21" s="2" t="s">
        <v>430</v>
      </c>
      <c r="Q21" s="2" t="s">
        <v>685</v>
      </c>
      <c r="R21" s="2" t="s">
        <v>412</v>
      </c>
      <c r="S21" s="1">
        <v>45926</v>
      </c>
      <c r="U21" s="2" t="s">
        <v>410</v>
      </c>
      <c r="V21" t="s">
        <v>658</v>
      </c>
      <c r="W21" t="s">
        <v>658</v>
      </c>
      <c r="X21" t="s">
        <v>698</v>
      </c>
      <c r="Y21" t="b">
        <v>1</v>
      </c>
    </row>
    <row r="22" spans="1:25" x14ac:dyDescent="0.3">
      <c r="A22" t="s">
        <v>492</v>
      </c>
      <c r="B22" s="1">
        <v>45675</v>
      </c>
      <c r="C22">
        <v>280</v>
      </c>
      <c r="D22" s="2" t="s">
        <v>294</v>
      </c>
      <c r="E22" t="s">
        <v>295</v>
      </c>
      <c r="F22" s="2" t="s">
        <v>156</v>
      </c>
      <c r="G22" s="2" t="s">
        <v>157</v>
      </c>
      <c r="H22" s="2" t="s">
        <v>46</v>
      </c>
      <c r="I22" s="2" t="s">
        <v>523</v>
      </c>
      <c r="J22" s="2" t="s">
        <v>112</v>
      </c>
      <c r="K22" s="2" t="s">
        <v>27</v>
      </c>
      <c r="M22">
        <v>122.72</v>
      </c>
      <c r="N22">
        <v>0.15</v>
      </c>
      <c r="O22" s="2">
        <v>0</v>
      </c>
      <c r="P22" s="2" t="s">
        <v>436</v>
      </c>
      <c r="Q22" s="2" t="s">
        <v>408</v>
      </c>
      <c r="R22" s="2" t="s">
        <v>414</v>
      </c>
      <c r="S22" s="1">
        <v>45678</v>
      </c>
      <c r="U22" s="2" t="s">
        <v>415</v>
      </c>
      <c r="V22" t="s">
        <v>658</v>
      </c>
      <c r="W22" t="s">
        <v>658</v>
      </c>
      <c r="X22" t="s">
        <v>700</v>
      </c>
      <c r="Y22" t="b">
        <v>1</v>
      </c>
    </row>
    <row r="23" spans="1:25" x14ac:dyDescent="0.3">
      <c r="A23" t="s">
        <v>513</v>
      </c>
      <c r="B23" s="1">
        <v>45900</v>
      </c>
      <c r="C23">
        <v>225</v>
      </c>
      <c r="D23" s="2" t="s">
        <v>274</v>
      </c>
      <c r="E23" t="s">
        <v>275</v>
      </c>
      <c r="F23" s="2" t="s">
        <v>134</v>
      </c>
      <c r="G23" s="2" t="s">
        <v>135</v>
      </c>
      <c r="H23" s="2" t="s">
        <v>30</v>
      </c>
      <c r="I23" s="2" t="s">
        <v>120</v>
      </c>
      <c r="J23" s="2" t="s">
        <v>117</v>
      </c>
      <c r="K23" s="2" t="s">
        <v>33</v>
      </c>
      <c r="L23">
        <v>-1</v>
      </c>
      <c r="M23">
        <v>612.52</v>
      </c>
      <c r="N23">
        <v>0.1</v>
      </c>
      <c r="O23" s="2">
        <v>0</v>
      </c>
      <c r="P23" s="2" t="s">
        <v>430</v>
      </c>
      <c r="Q23" s="2" t="s">
        <v>408</v>
      </c>
      <c r="R23" s="2" t="s">
        <v>409</v>
      </c>
      <c r="S23" s="1">
        <v>45903</v>
      </c>
      <c r="U23" s="2" t="s">
        <v>419</v>
      </c>
      <c r="V23" t="s">
        <v>658</v>
      </c>
      <c r="W23" t="s">
        <v>658</v>
      </c>
      <c r="X23" t="s">
        <v>698</v>
      </c>
      <c r="Y23" t="b">
        <v>1</v>
      </c>
    </row>
    <row r="24" spans="1:25" x14ac:dyDescent="0.3">
      <c r="A24" t="s">
        <v>515</v>
      </c>
      <c r="B24" s="1">
        <v>45976</v>
      </c>
      <c r="C24">
        <v>133</v>
      </c>
      <c r="D24" s="2" t="s">
        <v>235</v>
      </c>
      <c r="E24" t="s">
        <v>236</v>
      </c>
      <c r="F24" s="2" t="s">
        <v>134</v>
      </c>
      <c r="G24" s="2" t="s">
        <v>135</v>
      </c>
      <c r="H24" s="2" t="s">
        <v>28</v>
      </c>
      <c r="I24" s="2" t="s">
        <v>523</v>
      </c>
      <c r="J24" s="2" t="s">
        <v>112</v>
      </c>
      <c r="K24" s="2" t="s">
        <v>27</v>
      </c>
      <c r="L24">
        <v>1</v>
      </c>
      <c r="M24">
        <v>135.04</v>
      </c>
      <c r="N24">
        <v>0</v>
      </c>
      <c r="O24" s="2">
        <v>17.989999999999998</v>
      </c>
      <c r="P24" s="2" t="s">
        <v>407</v>
      </c>
      <c r="Q24" s="2" t="s">
        <v>408</v>
      </c>
      <c r="R24" s="2" t="s">
        <v>432</v>
      </c>
      <c r="S24" s="1">
        <v>45975</v>
      </c>
      <c r="T24">
        <v>135.04</v>
      </c>
      <c r="U24" s="2" t="s">
        <v>416</v>
      </c>
      <c r="V24" t="s">
        <v>696</v>
      </c>
      <c r="W24" t="s">
        <v>658</v>
      </c>
      <c r="X24" t="s">
        <v>658</v>
      </c>
      <c r="Y24" t="b">
        <v>1</v>
      </c>
    </row>
    <row r="25" spans="1:25" x14ac:dyDescent="0.3">
      <c r="A25" t="s">
        <v>525</v>
      </c>
      <c r="B25" s="1">
        <v>45774</v>
      </c>
      <c r="C25">
        <v>382</v>
      </c>
      <c r="D25" s="2" t="s">
        <v>335</v>
      </c>
      <c r="E25" t="s">
        <v>336</v>
      </c>
      <c r="F25" s="2" t="s">
        <v>155</v>
      </c>
      <c r="G25" s="2" t="s">
        <v>148</v>
      </c>
      <c r="H25" s="2" t="s">
        <v>28</v>
      </c>
      <c r="I25" s="2" t="s">
        <v>725</v>
      </c>
      <c r="J25" s="2" t="s">
        <v>101</v>
      </c>
      <c r="K25" s="2" t="s">
        <v>36</v>
      </c>
      <c r="L25">
        <v>-1</v>
      </c>
      <c r="M25">
        <v>1155.83</v>
      </c>
      <c r="N25">
        <v>0.2</v>
      </c>
      <c r="O25" s="2">
        <v>0</v>
      </c>
      <c r="P25" s="2" t="s">
        <v>436</v>
      </c>
      <c r="Q25" s="2" t="s">
        <v>408</v>
      </c>
      <c r="R25" s="2" t="s">
        <v>437</v>
      </c>
      <c r="S25" s="1">
        <v>45778</v>
      </c>
      <c r="U25" s="2" t="s">
        <v>419</v>
      </c>
      <c r="V25" t="s">
        <v>658</v>
      </c>
      <c r="W25" t="s">
        <v>658</v>
      </c>
      <c r="X25" t="s">
        <v>698</v>
      </c>
      <c r="Y25" t="b">
        <v>1</v>
      </c>
    </row>
    <row r="26" spans="1:25" x14ac:dyDescent="0.3">
      <c r="A26" t="s">
        <v>529</v>
      </c>
      <c r="B26" s="1">
        <v>46176</v>
      </c>
      <c r="C26">
        <v>235</v>
      </c>
      <c r="D26" s="2" t="s">
        <v>228</v>
      </c>
      <c r="E26" t="s">
        <v>276</v>
      </c>
      <c r="F26" s="2" t="s">
        <v>199</v>
      </c>
      <c r="G26" s="2" t="s">
        <v>200</v>
      </c>
      <c r="H26" s="2" t="s">
        <v>28</v>
      </c>
      <c r="I26" s="2" t="s">
        <v>711</v>
      </c>
      <c r="J26" s="2" t="s">
        <v>99</v>
      </c>
      <c r="K26" s="2" t="s">
        <v>32</v>
      </c>
      <c r="L26">
        <v>1</v>
      </c>
      <c r="M26">
        <v>1011.25</v>
      </c>
      <c r="N26">
        <v>0.1</v>
      </c>
      <c r="O26" s="2">
        <v>0</v>
      </c>
      <c r="P26" s="2" t="s">
        <v>411</v>
      </c>
      <c r="Q26" s="2" t="s">
        <v>408</v>
      </c>
      <c r="R26" s="2" t="s">
        <v>432</v>
      </c>
      <c r="S26" s="1">
        <v>45927</v>
      </c>
      <c r="T26">
        <v>910.125</v>
      </c>
      <c r="U26" s="2" t="s">
        <v>433</v>
      </c>
      <c r="V26" t="s">
        <v>696</v>
      </c>
      <c r="W26" t="s">
        <v>658</v>
      </c>
      <c r="X26" t="s">
        <v>658</v>
      </c>
      <c r="Y26" t="b">
        <v>1</v>
      </c>
    </row>
    <row r="27" spans="1:25" x14ac:dyDescent="0.3">
      <c r="A27" t="s">
        <v>530</v>
      </c>
      <c r="B27" s="1">
        <v>45819</v>
      </c>
      <c r="C27">
        <v>235</v>
      </c>
      <c r="D27" s="2" t="s">
        <v>228</v>
      </c>
      <c r="E27" t="s">
        <v>276</v>
      </c>
      <c r="F27" s="2" t="s">
        <v>199</v>
      </c>
      <c r="G27" s="2" t="s">
        <v>200</v>
      </c>
      <c r="H27" s="2" t="s">
        <v>28</v>
      </c>
      <c r="I27" s="2" t="s">
        <v>550</v>
      </c>
      <c r="J27" s="2" t="s">
        <v>113</v>
      </c>
      <c r="K27" s="2" t="s">
        <v>38</v>
      </c>
      <c r="L27">
        <v>3</v>
      </c>
      <c r="M27">
        <v>303.14</v>
      </c>
      <c r="N27">
        <v>0.1</v>
      </c>
      <c r="O27" s="2">
        <v>0</v>
      </c>
      <c r="P27" s="2" t="s">
        <v>421</v>
      </c>
      <c r="Q27" s="2" t="s">
        <v>408</v>
      </c>
      <c r="R27" s="2" t="s">
        <v>414</v>
      </c>
      <c r="S27" s="1">
        <v>45814</v>
      </c>
      <c r="T27">
        <v>818.47799999999995</v>
      </c>
      <c r="U27" s="2" t="s">
        <v>410</v>
      </c>
      <c r="V27" t="s">
        <v>696</v>
      </c>
      <c r="W27" t="s">
        <v>658</v>
      </c>
      <c r="X27" t="s">
        <v>658</v>
      </c>
      <c r="Y27" t="b">
        <v>1</v>
      </c>
    </row>
    <row r="28" spans="1:25" x14ac:dyDescent="0.3">
      <c r="A28" t="s">
        <v>532</v>
      </c>
      <c r="B28" s="1">
        <v>46005</v>
      </c>
      <c r="C28">
        <v>404</v>
      </c>
      <c r="D28" s="2" t="s">
        <v>341</v>
      </c>
      <c r="E28" t="s">
        <v>342</v>
      </c>
      <c r="F28" s="2" t="s">
        <v>188</v>
      </c>
      <c r="G28" s="2" t="s">
        <v>220</v>
      </c>
      <c r="H28" s="2" t="s">
        <v>30</v>
      </c>
      <c r="I28" s="2" t="s">
        <v>730</v>
      </c>
      <c r="J28" s="2" t="s">
        <v>73</v>
      </c>
      <c r="K28" s="2" t="s">
        <v>38</v>
      </c>
      <c r="L28">
        <v>2</v>
      </c>
      <c r="N28">
        <v>0</v>
      </c>
      <c r="O28" s="2">
        <v>0</v>
      </c>
      <c r="P28" s="2" t="s">
        <v>413</v>
      </c>
      <c r="Q28" s="2" t="s">
        <v>434</v>
      </c>
      <c r="R28" s="2" t="s">
        <v>409</v>
      </c>
      <c r="S28" s="1">
        <v>46008</v>
      </c>
      <c r="U28" s="2" t="s">
        <v>433</v>
      </c>
      <c r="V28" t="s">
        <v>658</v>
      </c>
      <c r="W28" t="s">
        <v>699</v>
      </c>
      <c r="X28" t="s">
        <v>658</v>
      </c>
      <c r="Y28" t="b">
        <v>1</v>
      </c>
    </row>
    <row r="29" spans="1:25" x14ac:dyDescent="0.3">
      <c r="A29" t="s">
        <v>533</v>
      </c>
      <c r="B29" s="1">
        <v>45762</v>
      </c>
      <c r="C29">
        <v>350</v>
      </c>
      <c r="D29" s="2" t="s">
        <v>316</v>
      </c>
      <c r="E29" t="s">
        <v>509</v>
      </c>
      <c r="F29" s="2" t="s">
        <v>147</v>
      </c>
      <c r="G29" s="2" t="s">
        <v>163</v>
      </c>
      <c r="H29" s="2" t="s">
        <v>30</v>
      </c>
      <c r="I29" s="2" t="s">
        <v>550</v>
      </c>
      <c r="J29" s="2" t="s">
        <v>113</v>
      </c>
      <c r="K29" s="2" t="s">
        <v>38</v>
      </c>
      <c r="L29">
        <v>-10</v>
      </c>
      <c r="M29">
        <v>302.02999999999997</v>
      </c>
      <c r="N29">
        <v>0</v>
      </c>
      <c r="O29" s="2">
        <v>0</v>
      </c>
      <c r="P29" s="2" t="s">
        <v>413</v>
      </c>
      <c r="Q29" s="2" t="s">
        <v>408</v>
      </c>
      <c r="R29" s="2" t="s">
        <v>437</v>
      </c>
      <c r="S29" s="1">
        <v>45765</v>
      </c>
      <c r="U29" s="2" t="s">
        <v>416</v>
      </c>
      <c r="V29" t="s">
        <v>658</v>
      </c>
      <c r="W29" t="s">
        <v>658</v>
      </c>
      <c r="X29" t="s">
        <v>698</v>
      </c>
      <c r="Y29" t="b">
        <v>1</v>
      </c>
    </row>
    <row r="30" spans="1:25" x14ac:dyDescent="0.3">
      <c r="A30" t="s">
        <v>535</v>
      </c>
      <c r="B30" s="1">
        <v>45873</v>
      </c>
      <c r="C30">
        <v>290</v>
      </c>
      <c r="D30" s="2" t="s">
        <v>536</v>
      </c>
      <c r="E30" t="s">
        <v>298</v>
      </c>
      <c r="F30" s="2" t="s">
        <v>155</v>
      </c>
      <c r="G30" s="2" t="s">
        <v>148</v>
      </c>
      <c r="H30" s="2" t="s">
        <v>30</v>
      </c>
      <c r="I30" s="2" t="s">
        <v>579</v>
      </c>
      <c r="J30" s="2" t="s">
        <v>76</v>
      </c>
      <c r="K30" s="2" t="s">
        <v>27</v>
      </c>
      <c r="L30">
        <v>-4</v>
      </c>
      <c r="M30">
        <v>615.09</v>
      </c>
      <c r="N30">
        <v>0</v>
      </c>
      <c r="O30" s="2">
        <v>0</v>
      </c>
      <c r="P30" s="2" t="s">
        <v>411</v>
      </c>
      <c r="Q30" s="2" t="s">
        <v>408</v>
      </c>
      <c r="R30" s="2" t="s">
        <v>418</v>
      </c>
      <c r="S30" s="1">
        <v>45877</v>
      </c>
      <c r="U30" s="2" t="s">
        <v>415</v>
      </c>
      <c r="V30" t="s">
        <v>658</v>
      </c>
      <c r="W30" t="s">
        <v>658</v>
      </c>
      <c r="X30" t="s">
        <v>698</v>
      </c>
      <c r="Y30" t="b">
        <v>1</v>
      </c>
    </row>
    <row r="31" spans="1:25" x14ac:dyDescent="0.3">
      <c r="A31" t="s">
        <v>537</v>
      </c>
      <c r="B31" s="1">
        <v>45886</v>
      </c>
      <c r="C31">
        <v>28</v>
      </c>
      <c r="D31" s="2" t="s">
        <v>180</v>
      </c>
      <c r="E31" t="s">
        <v>181</v>
      </c>
      <c r="F31" s="2" t="s">
        <v>166</v>
      </c>
      <c r="G31" s="2" t="s">
        <v>163</v>
      </c>
      <c r="H31" s="2" t="s">
        <v>28</v>
      </c>
      <c r="I31" s="2" t="s">
        <v>120</v>
      </c>
      <c r="J31" s="2" t="s">
        <v>117</v>
      </c>
      <c r="K31" s="2" t="s">
        <v>33</v>
      </c>
      <c r="M31">
        <v>596</v>
      </c>
      <c r="N31">
        <v>0.15</v>
      </c>
      <c r="O31" s="2">
        <v>0</v>
      </c>
      <c r="P31" s="2" t="s">
        <v>407</v>
      </c>
      <c r="Q31" s="2" t="s">
        <v>408</v>
      </c>
      <c r="R31" s="2" t="s">
        <v>442</v>
      </c>
      <c r="S31" s="1">
        <v>45891</v>
      </c>
      <c r="U31" s="2" t="s">
        <v>433</v>
      </c>
      <c r="V31" t="s">
        <v>658</v>
      </c>
      <c r="W31" t="s">
        <v>658</v>
      </c>
      <c r="X31" t="s">
        <v>700</v>
      </c>
      <c r="Y31" t="b">
        <v>1</v>
      </c>
    </row>
    <row r="32" spans="1:25" x14ac:dyDescent="0.3">
      <c r="A32" t="s">
        <v>538</v>
      </c>
      <c r="B32" s="1">
        <v>45768</v>
      </c>
      <c r="C32">
        <v>17</v>
      </c>
      <c r="D32" s="2" t="s">
        <v>167</v>
      </c>
      <c r="E32" t="s">
        <v>168</v>
      </c>
      <c r="F32" s="2" t="s">
        <v>147</v>
      </c>
      <c r="G32" s="2" t="s">
        <v>163</v>
      </c>
      <c r="H32" s="2" t="s">
        <v>31</v>
      </c>
      <c r="I32" s="2" t="s">
        <v>545</v>
      </c>
      <c r="J32" s="2" t="s">
        <v>94</v>
      </c>
      <c r="K32" s="2" t="s">
        <v>32</v>
      </c>
      <c r="L32">
        <v>-1</v>
      </c>
      <c r="M32">
        <v>830.98</v>
      </c>
      <c r="N32">
        <v>0.1</v>
      </c>
      <c r="O32" s="2">
        <v>0</v>
      </c>
      <c r="P32" s="2" t="s">
        <v>436</v>
      </c>
      <c r="Q32" s="2" t="s">
        <v>408</v>
      </c>
      <c r="R32" s="2" t="s">
        <v>442</v>
      </c>
      <c r="S32" s="1">
        <v>45769</v>
      </c>
      <c r="U32" s="2"/>
      <c r="V32" t="s">
        <v>658</v>
      </c>
      <c r="W32" t="s">
        <v>658</v>
      </c>
      <c r="X32" t="s">
        <v>698</v>
      </c>
      <c r="Y32" t="b">
        <v>1</v>
      </c>
    </row>
    <row r="33" spans="1:25" x14ac:dyDescent="0.3">
      <c r="A33" t="s">
        <v>452</v>
      </c>
      <c r="B33" s="1">
        <v>45860</v>
      </c>
      <c r="C33">
        <v>274</v>
      </c>
      <c r="D33" s="2" t="s">
        <v>287</v>
      </c>
      <c r="E33" t="s">
        <v>288</v>
      </c>
      <c r="F33" s="2" t="s">
        <v>190</v>
      </c>
      <c r="G33" s="2" t="s">
        <v>191</v>
      </c>
      <c r="H33" s="2" t="s">
        <v>46</v>
      </c>
      <c r="I33" s="2" t="s">
        <v>526</v>
      </c>
      <c r="J33" s="2" t="s">
        <v>91</v>
      </c>
      <c r="K33" s="2" t="s">
        <v>27</v>
      </c>
      <c r="L33">
        <v>1</v>
      </c>
      <c r="M33">
        <v>577.98</v>
      </c>
      <c r="N33">
        <v>0</v>
      </c>
      <c r="O33" s="2">
        <v>0</v>
      </c>
      <c r="P33" s="2" t="s">
        <v>436</v>
      </c>
      <c r="Q33" s="2" t="s">
        <v>434</v>
      </c>
      <c r="R33" s="2" t="s">
        <v>418</v>
      </c>
      <c r="S33" s="1">
        <v>45856</v>
      </c>
      <c r="T33">
        <v>577.98</v>
      </c>
      <c r="U33" s="2" t="s">
        <v>433</v>
      </c>
      <c r="V33" t="s">
        <v>696</v>
      </c>
      <c r="W33" t="s">
        <v>658</v>
      </c>
      <c r="X33" t="s">
        <v>658</v>
      </c>
      <c r="Y33" t="b">
        <v>1</v>
      </c>
    </row>
    <row r="34" spans="1:25" x14ac:dyDescent="0.3">
      <c r="A34" t="s">
        <v>540</v>
      </c>
      <c r="B34" s="1">
        <v>46037</v>
      </c>
      <c r="C34">
        <v>294</v>
      </c>
      <c r="D34" s="2" t="s">
        <v>299</v>
      </c>
      <c r="E34" t="s">
        <v>475</v>
      </c>
      <c r="F34" s="2" t="s">
        <v>183</v>
      </c>
      <c r="G34" s="2" t="s">
        <v>184</v>
      </c>
      <c r="H34" s="2" t="s">
        <v>46</v>
      </c>
      <c r="I34" s="2" t="s">
        <v>719</v>
      </c>
      <c r="J34" s="2" t="s">
        <v>72</v>
      </c>
      <c r="K34" s="2" t="s">
        <v>27</v>
      </c>
      <c r="L34">
        <v>2</v>
      </c>
      <c r="M34">
        <v>48.86</v>
      </c>
      <c r="N34">
        <v>0</v>
      </c>
      <c r="O34" s="2">
        <v>12.99</v>
      </c>
      <c r="P34" s="2" t="s">
        <v>436</v>
      </c>
      <c r="Q34" s="2" t="s">
        <v>408</v>
      </c>
      <c r="R34" s="2" t="s">
        <v>420</v>
      </c>
      <c r="S34" s="1">
        <v>46018</v>
      </c>
      <c r="T34">
        <v>97.72</v>
      </c>
      <c r="U34" s="2" t="s">
        <v>415</v>
      </c>
      <c r="V34" t="s">
        <v>696</v>
      </c>
      <c r="W34" t="s">
        <v>658</v>
      </c>
      <c r="X34" t="s">
        <v>658</v>
      </c>
      <c r="Y34" t="b">
        <v>1</v>
      </c>
    </row>
    <row r="35" spans="1:25" x14ac:dyDescent="0.3">
      <c r="A35" t="s">
        <v>541</v>
      </c>
      <c r="B35" s="1">
        <v>45842</v>
      </c>
      <c r="C35">
        <v>332</v>
      </c>
      <c r="D35" s="2" t="s">
        <v>308</v>
      </c>
      <c r="E35" t="s">
        <v>309</v>
      </c>
      <c r="F35" s="2" t="s">
        <v>199</v>
      </c>
      <c r="G35" s="2" t="s">
        <v>200</v>
      </c>
      <c r="H35" s="2" t="s">
        <v>31</v>
      </c>
      <c r="I35" s="2" t="s">
        <v>552</v>
      </c>
      <c r="J35" s="2" t="s">
        <v>88</v>
      </c>
      <c r="K35" s="2" t="s">
        <v>27</v>
      </c>
      <c r="L35">
        <v>0</v>
      </c>
      <c r="M35">
        <v>334.81</v>
      </c>
      <c r="N35">
        <v>0</v>
      </c>
      <c r="O35" s="2">
        <v>0</v>
      </c>
      <c r="P35" s="2" t="s">
        <v>421</v>
      </c>
      <c r="Q35" s="2" t="s">
        <v>408</v>
      </c>
      <c r="R35" s="2" t="s">
        <v>409</v>
      </c>
      <c r="S35" s="1">
        <v>45842</v>
      </c>
      <c r="U35" s="2" t="s">
        <v>433</v>
      </c>
      <c r="V35" t="s">
        <v>658</v>
      </c>
      <c r="W35" t="s">
        <v>658</v>
      </c>
      <c r="X35" t="s">
        <v>698</v>
      </c>
      <c r="Y35" t="b">
        <v>1</v>
      </c>
    </row>
    <row r="36" spans="1:25" x14ac:dyDescent="0.3">
      <c r="A36" t="s">
        <v>498</v>
      </c>
      <c r="B36" s="1">
        <v>45790</v>
      </c>
      <c r="C36">
        <v>379</v>
      </c>
      <c r="D36" s="2" t="s">
        <v>330</v>
      </c>
      <c r="E36" t="s">
        <v>331</v>
      </c>
      <c r="F36" s="2" t="s">
        <v>203</v>
      </c>
      <c r="G36" s="2" t="s">
        <v>196</v>
      </c>
      <c r="H36" s="2" t="s">
        <v>28</v>
      </c>
      <c r="I36" s="2" t="s">
        <v>456</v>
      </c>
      <c r="J36" s="2" t="s">
        <v>84</v>
      </c>
      <c r="K36" s="2" t="s">
        <v>27</v>
      </c>
      <c r="L36">
        <v>2</v>
      </c>
      <c r="M36">
        <v>695.66</v>
      </c>
      <c r="N36">
        <v>0</v>
      </c>
      <c r="O36" s="2">
        <v>0</v>
      </c>
      <c r="P36" s="2" t="s">
        <v>430</v>
      </c>
      <c r="Q36" s="2" t="s">
        <v>408</v>
      </c>
      <c r="R36" s="2" t="s">
        <v>442</v>
      </c>
      <c r="S36" s="1">
        <v>45787</v>
      </c>
      <c r="T36">
        <v>1391.32</v>
      </c>
      <c r="U36" s="2" t="s">
        <v>419</v>
      </c>
      <c r="V36" t="s">
        <v>696</v>
      </c>
      <c r="W36" t="s">
        <v>658</v>
      </c>
      <c r="X36" t="s">
        <v>658</v>
      </c>
      <c r="Y36" t="b">
        <v>1</v>
      </c>
    </row>
    <row r="37" spans="1:25" x14ac:dyDescent="0.3">
      <c r="A37" t="s">
        <v>539</v>
      </c>
      <c r="B37" s="1">
        <v>45675</v>
      </c>
      <c r="C37">
        <v>111</v>
      </c>
      <c r="D37" s="2" t="s">
        <v>223</v>
      </c>
      <c r="E37" t="s">
        <v>224</v>
      </c>
      <c r="F37" s="2" t="s">
        <v>207</v>
      </c>
      <c r="G37" s="2" t="s">
        <v>208</v>
      </c>
      <c r="H37" s="2" t="s">
        <v>31</v>
      </c>
      <c r="I37" s="2" t="s">
        <v>719</v>
      </c>
      <c r="J37" s="2" t="s">
        <v>72</v>
      </c>
      <c r="K37" s="2" t="s">
        <v>27</v>
      </c>
      <c r="M37">
        <v>47.41</v>
      </c>
      <c r="N37">
        <v>0</v>
      </c>
      <c r="O37" s="2">
        <v>0</v>
      </c>
      <c r="P37" s="2" t="s">
        <v>407</v>
      </c>
      <c r="Q37" s="2" t="s">
        <v>408</v>
      </c>
      <c r="R37" s="2" t="s">
        <v>435</v>
      </c>
      <c r="S37" s="1">
        <v>45676</v>
      </c>
      <c r="U37" s="2" t="s">
        <v>410</v>
      </c>
      <c r="V37" t="s">
        <v>658</v>
      </c>
      <c r="W37" t="s">
        <v>658</v>
      </c>
      <c r="X37" t="s">
        <v>700</v>
      </c>
      <c r="Y37" t="b">
        <v>1</v>
      </c>
    </row>
    <row r="38" spans="1:25" x14ac:dyDescent="0.3">
      <c r="A38" t="s">
        <v>484</v>
      </c>
      <c r="B38" s="1">
        <v>46021</v>
      </c>
      <c r="C38">
        <v>287</v>
      </c>
      <c r="D38" s="2" t="s">
        <v>238</v>
      </c>
      <c r="E38" t="s">
        <v>296</v>
      </c>
      <c r="F38" s="2" t="s">
        <v>156</v>
      </c>
      <c r="G38" s="2" t="s">
        <v>157</v>
      </c>
      <c r="H38" s="2" t="s">
        <v>28</v>
      </c>
      <c r="I38" s="2" t="s">
        <v>523</v>
      </c>
      <c r="J38" s="2" t="s">
        <v>112</v>
      </c>
      <c r="K38" s="2" t="s">
        <v>27</v>
      </c>
      <c r="L38">
        <v>2</v>
      </c>
      <c r="N38">
        <v>0</v>
      </c>
      <c r="O38" s="2">
        <v>0</v>
      </c>
      <c r="P38" s="2" t="s">
        <v>407</v>
      </c>
      <c r="Q38" s="2" t="s">
        <v>408</v>
      </c>
      <c r="R38" s="2" t="s">
        <v>442</v>
      </c>
      <c r="S38" s="1">
        <v>46025</v>
      </c>
      <c r="U38" s="2"/>
      <c r="V38" t="s">
        <v>658</v>
      </c>
      <c r="W38" t="s">
        <v>699</v>
      </c>
      <c r="X38" t="s">
        <v>658</v>
      </c>
      <c r="Y38" t="b">
        <v>1</v>
      </c>
    </row>
    <row r="39" spans="1:25" x14ac:dyDescent="0.3">
      <c r="A39" t="s">
        <v>551</v>
      </c>
      <c r="B39" s="1">
        <v>45813</v>
      </c>
      <c r="C39">
        <v>395</v>
      </c>
      <c r="D39" s="2" t="s">
        <v>338</v>
      </c>
      <c r="E39" t="s">
        <v>339</v>
      </c>
      <c r="F39" s="2" t="s">
        <v>176</v>
      </c>
      <c r="G39" s="2" t="s">
        <v>179</v>
      </c>
      <c r="H39" s="2" t="s">
        <v>28</v>
      </c>
      <c r="I39" s="2" t="s">
        <v>518</v>
      </c>
      <c r="J39" s="2" t="s">
        <v>85</v>
      </c>
      <c r="K39" s="2" t="s">
        <v>27</v>
      </c>
      <c r="L39">
        <v>10</v>
      </c>
      <c r="N39">
        <v>0</v>
      </c>
      <c r="O39" s="2">
        <v>0</v>
      </c>
      <c r="P39" s="2" t="s">
        <v>411</v>
      </c>
      <c r="Q39" s="2" t="s">
        <v>408</v>
      </c>
      <c r="R39" s="2" t="s">
        <v>440</v>
      </c>
      <c r="S39" s="1">
        <v>45816</v>
      </c>
      <c r="U39" s="2" t="s">
        <v>410</v>
      </c>
      <c r="V39" t="s">
        <v>658</v>
      </c>
      <c r="W39" t="s">
        <v>699</v>
      </c>
      <c r="X39" t="s">
        <v>658</v>
      </c>
      <c r="Y39" t="b">
        <v>1</v>
      </c>
    </row>
    <row r="40" spans="1:25" x14ac:dyDescent="0.3">
      <c r="A40" t="s">
        <v>553</v>
      </c>
      <c r="B40" s="1">
        <v>45972</v>
      </c>
      <c r="C40">
        <v>93</v>
      </c>
      <c r="D40" s="2" t="s">
        <v>212</v>
      </c>
      <c r="E40" t="s">
        <v>521</v>
      </c>
      <c r="F40" s="2" t="s">
        <v>190</v>
      </c>
      <c r="G40" s="2" t="s">
        <v>191</v>
      </c>
      <c r="H40" s="2" t="s">
        <v>28</v>
      </c>
      <c r="I40" s="2" t="s">
        <v>549</v>
      </c>
      <c r="J40" s="2" t="s">
        <v>77</v>
      </c>
      <c r="K40" s="2" t="s">
        <v>33</v>
      </c>
      <c r="L40">
        <v>-1</v>
      </c>
      <c r="M40">
        <v>821.9</v>
      </c>
      <c r="N40">
        <v>0.05</v>
      </c>
      <c r="O40" s="2">
        <v>0</v>
      </c>
      <c r="P40" s="2" t="s">
        <v>421</v>
      </c>
      <c r="Q40" s="2" t="s">
        <v>408</v>
      </c>
      <c r="R40" s="2" t="s">
        <v>437</v>
      </c>
      <c r="S40" s="1">
        <v>45972</v>
      </c>
      <c r="U40" s="2" t="s">
        <v>433</v>
      </c>
      <c r="V40" t="s">
        <v>658</v>
      </c>
      <c r="W40" t="s">
        <v>658</v>
      </c>
      <c r="X40" t="s">
        <v>698</v>
      </c>
      <c r="Y40" t="b">
        <v>1</v>
      </c>
    </row>
    <row r="41" spans="1:25" x14ac:dyDescent="0.3">
      <c r="A41" t="s">
        <v>556</v>
      </c>
      <c r="B41" s="1">
        <v>45682</v>
      </c>
      <c r="C41">
        <v>260</v>
      </c>
      <c r="D41" s="2" t="s">
        <v>278</v>
      </c>
      <c r="E41" t="s">
        <v>520</v>
      </c>
      <c r="F41" s="2" t="s">
        <v>162</v>
      </c>
      <c r="G41" s="2" t="s">
        <v>163</v>
      </c>
      <c r="H41" s="2" t="s">
        <v>28</v>
      </c>
      <c r="I41" s="2" t="s">
        <v>705</v>
      </c>
      <c r="J41" s="2" t="s">
        <v>87</v>
      </c>
      <c r="K41" s="2" t="s">
        <v>33</v>
      </c>
      <c r="M41">
        <v>600.54</v>
      </c>
      <c r="N41">
        <v>0.1</v>
      </c>
      <c r="O41" s="2">
        <v>0</v>
      </c>
      <c r="P41" s="2" t="s">
        <v>436</v>
      </c>
      <c r="Q41" s="2" t="s">
        <v>408</v>
      </c>
      <c r="R41" s="2" t="s">
        <v>418</v>
      </c>
      <c r="S41" s="1">
        <v>45683</v>
      </c>
      <c r="U41" s="2" t="s">
        <v>410</v>
      </c>
      <c r="V41" t="s">
        <v>658</v>
      </c>
      <c r="W41" t="s">
        <v>658</v>
      </c>
      <c r="X41" t="s">
        <v>700</v>
      </c>
      <c r="Y41" t="b">
        <v>1</v>
      </c>
    </row>
    <row r="42" spans="1:25" x14ac:dyDescent="0.3">
      <c r="A42" t="s">
        <v>481</v>
      </c>
      <c r="B42" s="1">
        <v>46020</v>
      </c>
      <c r="C42">
        <v>263</v>
      </c>
      <c r="D42" s="2" t="s">
        <v>280</v>
      </c>
      <c r="E42" t="s">
        <v>281</v>
      </c>
      <c r="F42" s="2" t="s">
        <v>144</v>
      </c>
      <c r="G42" s="2" t="s">
        <v>145</v>
      </c>
      <c r="H42" s="2" t="s">
        <v>31</v>
      </c>
      <c r="I42" s="2" t="s">
        <v>500</v>
      </c>
      <c r="J42" s="2" t="s">
        <v>100</v>
      </c>
      <c r="K42" s="2" t="s">
        <v>27</v>
      </c>
      <c r="M42">
        <v>36.75</v>
      </c>
      <c r="N42">
        <v>0.1</v>
      </c>
      <c r="O42" s="2">
        <v>0</v>
      </c>
      <c r="P42" s="2" t="s">
        <v>411</v>
      </c>
      <c r="Q42" s="2" t="s">
        <v>422</v>
      </c>
      <c r="R42" s="2" t="s">
        <v>409</v>
      </c>
      <c r="S42" s="1">
        <v>46022</v>
      </c>
      <c r="U42" s="2"/>
      <c r="V42" t="s">
        <v>658</v>
      </c>
      <c r="W42" t="s">
        <v>658</v>
      </c>
      <c r="X42" t="s">
        <v>700</v>
      </c>
      <c r="Y42" t="b">
        <v>1</v>
      </c>
    </row>
    <row r="43" spans="1:25" x14ac:dyDescent="0.3">
      <c r="A43" t="s">
        <v>501</v>
      </c>
      <c r="B43" s="1">
        <v>45774</v>
      </c>
      <c r="C43">
        <v>101</v>
      </c>
      <c r="D43" s="2" t="s">
        <v>218</v>
      </c>
      <c r="E43" t="s">
        <v>219</v>
      </c>
      <c r="F43" s="2" t="s">
        <v>144</v>
      </c>
      <c r="G43" s="2" t="s">
        <v>145</v>
      </c>
      <c r="H43" s="2" t="s">
        <v>31</v>
      </c>
      <c r="I43" s="2" t="s">
        <v>493</v>
      </c>
      <c r="J43" s="2" t="s">
        <v>86</v>
      </c>
      <c r="K43" s="2" t="s">
        <v>27</v>
      </c>
      <c r="L43">
        <v>-1</v>
      </c>
      <c r="M43">
        <v>127.23</v>
      </c>
      <c r="N43">
        <v>0.2</v>
      </c>
      <c r="O43" s="2">
        <v>0</v>
      </c>
      <c r="P43" s="2" t="s">
        <v>411</v>
      </c>
      <c r="Q43" s="2" t="s">
        <v>685</v>
      </c>
      <c r="R43" s="2" t="s">
        <v>412</v>
      </c>
      <c r="S43" s="1">
        <v>45775</v>
      </c>
      <c r="U43" s="2" t="s">
        <v>433</v>
      </c>
      <c r="V43" t="s">
        <v>658</v>
      </c>
      <c r="W43" t="s">
        <v>658</v>
      </c>
      <c r="X43" t="s">
        <v>698</v>
      </c>
      <c r="Y43" t="b">
        <v>1</v>
      </c>
    </row>
    <row r="44" spans="1:25" x14ac:dyDescent="0.3">
      <c r="A44" t="s">
        <v>557</v>
      </c>
      <c r="B44" s="1">
        <v>45784</v>
      </c>
      <c r="C44">
        <v>395</v>
      </c>
      <c r="D44" s="2" t="s">
        <v>338</v>
      </c>
      <c r="E44" t="s">
        <v>339</v>
      </c>
      <c r="F44" s="2" t="s">
        <v>176</v>
      </c>
      <c r="G44" s="2" t="s">
        <v>179</v>
      </c>
      <c r="H44" s="2" t="s">
        <v>30</v>
      </c>
      <c r="I44" s="2" t="s">
        <v>491</v>
      </c>
      <c r="J44" s="2" t="s">
        <v>68</v>
      </c>
      <c r="K44" s="2" t="s">
        <v>32</v>
      </c>
      <c r="M44">
        <v>144.16</v>
      </c>
      <c r="N44">
        <v>0</v>
      </c>
      <c r="O44" s="2">
        <v>12.99</v>
      </c>
      <c r="P44" s="2" t="s">
        <v>411</v>
      </c>
      <c r="Q44" s="2" t="s">
        <v>408</v>
      </c>
      <c r="R44" s="2" t="s">
        <v>432</v>
      </c>
      <c r="S44" s="1">
        <v>45787</v>
      </c>
      <c r="U44" s="2" t="s">
        <v>419</v>
      </c>
      <c r="V44" t="s">
        <v>658</v>
      </c>
      <c r="W44" t="s">
        <v>658</v>
      </c>
      <c r="X44" t="s">
        <v>700</v>
      </c>
      <c r="Y44" t="b">
        <v>1</v>
      </c>
    </row>
    <row r="45" spans="1:25" x14ac:dyDescent="0.3">
      <c r="A45" t="s">
        <v>558</v>
      </c>
      <c r="B45" s="1">
        <v>45772</v>
      </c>
      <c r="C45">
        <v>365</v>
      </c>
      <c r="D45" s="2" t="s">
        <v>327</v>
      </c>
      <c r="E45" t="s">
        <v>328</v>
      </c>
      <c r="F45" s="2" t="s">
        <v>170</v>
      </c>
      <c r="G45" s="2" t="s">
        <v>143</v>
      </c>
      <c r="H45" s="2" t="s">
        <v>30</v>
      </c>
      <c r="I45" s="2" t="s">
        <v>504</v>
      </c>
      <c r="J45" s="2" t="s">
        <v>93</v>
      </c>
      <c r="K45" s="2" t="s">
        <v>38</v>
      </c>
      <c r="L45">
        <v>-2</v>
      </c>
      <c r="M45">
        <v>117.37</v>
      </c>
      <c r="N45">
        <v>0.05</v>
      </c>
      <c r="O45" s="2">
        <v>17.989999999999998</v>
      </c>
      <c r="P45" s="2" t="s">
        <v>436</v>
      </c>
      <c r="Q45" s="2" t="s">
        <v>408</v>
      </c>
      <c r="R45" s="2" t="s">
        <v>442</v>
      </c>
      <c r="S45" s="1">
        <v>45777</v>
      </c>
      <c r="U45" s="2"/>
      <c r="V45" t="s">
        <v>658</v>
      </c>
      <c r="W45" t="s">
        <v>658</v>
      </c>
      <c r="X45" t="s">
        <v>698</v>
      </c>
      <c r="Y45" t="b">
        <v>1</v>
      </c>
    </row>
    <row r="46" spans="1:25" x14ac:dyDescent="0.3">
      <c r="A46" t="s">
        <v>560</v>
      </c>
      <c r="B46" s="1">
        <v>45998</v>
      </c>
      <c r="C46">
        <v>28</v>
      </c>
      <c r="D46" s="2" t="s">
        <v>180</v>
      </c>
      <c r="E46" t="s">
        <v>181</v>
      </c>
      <c r="F46" s="2" t="s">
        <v>166</v>
      </c>
      <c r="G46" s="2" t="s">
        <v>163</v>
      </c>
      <c r="H46" s="2" t="s">
        <v>30</v>
      </c>
      <c r="I46" s="2" t="s">
        <v>555</v>
      </c>
      <c r="J46" s="2" t="s">
        <v>57</v>
      </c>
      <c r="K46" s="2" t="s">
        <v>38</v>
      </c>
      <c r="L46">
        <v>-1</v>
      </c>
      <c r="M46">
        <v>417.36</v>
      </c>
      <c r="N46">
        <v>0</v>
      </c>
      <c r="O46" s="2">
        <v>0</v>
      </c>
      <c r="P46" s="2" t="s">
        <v>407</v>
      </c>
      <c r="Q46" s="2" t="s">
        <v>408</v>
      </c>
      <c r="R46" s="2" t="s">
        <v>437</v>
      </c>
      <c r="S46" s="1">
        <v>45999</v>
      </c>
      <c r="U46" s="2" t="s">
        <v>433</v>
      </c>
      <c r="V46" t="s">
        <v>658</v>
      </c>
      <c r="W46" t="s">
        <v>658</v>
      </c>
      <c r="X46" t="s">
        <v>698</v>
      </c>
      <c r="Y46" t="b">
        <v>1</v>
      </c>
    </row>
    <row r="47" spans="1:25" x14ac:dyDescent="0.3">
      <c r="A47" t="s">
        <v>562</v>
      </c>
      <c r="B47" s="1">
        <v>45698</v>
      </c>
      <c r="C47">
        <v>274</v>
      </c>
      <c r="D47" s="2" t="s">
        <v>287</v>
      </c>
      <c r="E47" t="s">
        <v>288</v>
      </c>
      <c r="F47" s="2" t="s">
        <v>190</v>
      </c>
      <c r="G47" s="2" t="s">
        <v>191</v>
      </c>
      <c r="H47" s="2" t="s">
        <v>28</v>
      </c>
      <c r="I47" s="2" t="s">
        <v>555</v>
      </c>
      <c r="J47" s="2" t="s">
        <v>57</v>
      </c>
      <c r="K47" s="2" t="s">
        <v>38</v>
      </c>
      <c r="M47">
        <v>466.74</v>
      </c>
      <c r="N47">
        <v>0</v>
      </c>
      <c r="O47" s="2">
        <v>0</v>
      </c>
      <c r="P47" s="2" t="s">
        <v>436</v>
      </c>
      <c r="Q47" s="2" t="s">
        <v>408</v>
      </c>
      <c r="R47" s="2" t="s">
        <v>432</v>
      </c>
      <c r="S47" s="1">
        <v>45702</v>
      </c>
      <c r="U47" s="2"/>
      <c r="V47" t="s">
        <v>658</v>
      </c>
      <c r="W47" t="s">
        <v>658</v>
      </c>
      <c r="X47" t="s">
        <v>700</v>
      </c>
      <c r="Y47" t="b">
        <v>1</v>
      </c>
    </row>
    <row r="48" spans="1:25" x14ac:dyDescent="0.3">
      <c r="A48" t="s">
        <v>563</v>
      </c>
      <c r="B48" s="1">
        <v>45838</v>
      </c>
      <c r="C48">
        <v>417</v>
      </c>
      <c r="D48" s="2" t="s">
        <v>317</v>
      </c>
      <c r="E48" t="s">
        <v>346</v>
      </c>
      <c r="F48" s="2" t="s">
        <v>170</v>
      </c>
      <c r="G48" s="2" t="s">
        <v>143</v>
      </c>
      <c r="H48" s="2" t="s">
        <v>28</v>
      </c>
      <c r="I48" s="2" t="s">
        <v>395</v>
      </c>
      <c r="J48" s="2" t="s">
        <v>71</v>
      </c>
      <c r="K48" s="2" t="s">
        <v>38</v>
      </c>
      <c r="L48">
        <v>5</v>
      </c>
      <c r="M48">
        <v>753.43</v>
      </c>
      <c r="N48">
        <v>0</v>
      </c>
      <c r="O48" s="2">
        <v>0</v>
      </c>
      <c r="P48" s="2" t="s">
        <v>421</v>
      </c>
      <c r="Q48" s="2" t="s">
        <v>408</v>
      </c>
      <c r="R48" s="2" t="s">
        <v>437</v>
      </c>
      <c r="S48" s="1">
        <v>45834</v>
      </c>
      <c r="T48">
        <v>3767.15</v>
      </c>
      <c r="U48" s="2"/>
      <c r="V48" t="s">
        <v>696</v>
      </c>
      <c r="W48" t="s">
        <v>658</v>
      </c>
      <c r="X48" t="s">
        <v>658</v>
      </c>
      <c r="Y48" t="b">
        <v>1</v>
      </c>
    </row>
    <row r="49" spans="1:25" x14ac:dyDescent="0.3">
      <c r="A49" t="s">
        <v>564</v>
      </c>
      <c r="B49" s="1">
        <v>45873</v>
      </c>
      <c r="C49">
        <v>170</v>
      </c>
      <c r="D49" s="2" t="s">
        <v>246</v>
      </c>
      <c r="E49" t="s">
        <v>247</v>
      </c>
      <c r="F49" s="2" t="s">
        <v>144</v>
      </c>
      <c r="G49" s="2" t="s">
        <v>145</v>
      </c>
      <c r="H49" s="2" t="s">
        <v>46</v>
      </c>
      <c r="I49" s="2" t="s">
        <v>121</v>
      </c>
      <c r="J49" s="2" t="s">
        <v>75</v>
      </c>
      <c r="K49" s="2" t="s">
        <v>33</v>
      </c>
      <c r="L49">
        <v>10</v>
      </c>
      <c r="N49">
        <v>0.1</v>
      </c>
      <c r="O49" s="2">
        <v>0</v>
      </c>
      <c r="P49" s="2" t="s">
        <v>430</v>
      </c>
      <c r="Q49" s="2" t="s">
        <v>434</v>
      </c>
      <c r="R49" s="2" t="s">
        <v>435</v>
      </c>
      <c r="S49" s="1">
        <v>45874</v>
      </c>
      <c r="U49" s="2" t="s">
        <v>410</v>
      </c>
      <c r="V49" t="s">
        <v>658</v>
      </c>
      <c r="W49" t="s">
        <v>699</v>
      </c>
      <c r="X49" t="s">
        <v>658</v>
      </c>
      <c r="Y49" t="b">
        <v>1</v>
      </c>
    </row>
    <row r="50" spans="1:25" x14ac:dyDescent="0.3">
      <c r="A50" t="s">
        <v>565</v>
      </c>
      <c r="B50" s="1">
        <v>45840</v>
      </c>
      <c r="C50">
        <v>195</v>
      </c>
      <c r="D50" s="2" t="s">
        <v>260</v>
      </c>
      <c r="E50" t="s">
        <v>554</v>
      </c>
      <c r="F50" s="2" t="s">
        <v>203</v>
      </c>
      <c r="G50" s="2" t="s">
        <v>196</v>
      </c>
      <c r="H50" s="2" t="s">
        <v>30</v>
      </c>
      <c r="I50" s="2" t="s">
        <v>524</v>
      </c>
      <c r="J50" s="2" t="s">
        <v>114</v>
      </c>
      <c r="K50" s="2" t="s">
        <v>38</v>
      </c>
      <c r="L50">
        <v>-6</v>
      </c>
      <c r="M50">
        <v>1048.97</v>
      </c>
      <c r="N50">
        <v>0.1</v>
      </c>
      <c r="O50" s="2">
        <v>0</v>
      </c>
      <c r="P50" s="2" t="s">
        <v>430</v>
      </c>
      <c r="Q50" s="2" t="s">
        <v>439</v>
      </c>
      <c r="R50" s="2" t="s">
        <v>440</v>
      </c>
      <c r="S50" s="1"/>
      <c r="U50" s="2" t="s">
        <v>415</v>
      </c>
      <c r="V50" t="s">
        <v>697</v>
      </c>
      <c r="W50" t="s">
        <v>658</v>
      </c>
      <c r="X50" t="s">
        <v>698</v>
      </c>
      <c r="Y50" t="b">
        <v>1</v>
      </c>
    </row>
    <row r="51" spans="1:25" x14ac:dyDescent="0.3">
      <c r="A51" t="s">
        <v>568</v>
      </c>
      <c r="B51" s="1">
        <v>46061</v>
      </c>
      <c r="C51">
        <v>317</v>
      </c>
      <c r="D51" s="2" t="s">
        <v>303</v>
      </c>
      <c r="E51" t="s">
        <v>304</v>
      </c>
      <c r="F51" s="2" t="s">
        <v>217</v>
      </c>
      <c r="G51" s="2" t="s">
        <v>135</v>
      </c>
      <c r="H51" s="2" t="s">
        <v>28</v>
      </c>
      <c r="I51" s="2" t="s">
        <v>709</v>
      </c>
      <c r="J51" s="2" t="s">
        <v>96</v>
      </c>
      <c r="K51" s="2" t="s">
        <v>32</v>
      </c>
      <c r="L51">
        <v>2</v>
      </c>
      <c r="M51">
        <v>464.37</v>
      </c>
      <c r="N51">
        <v>0.1</v>
      </c>
      <c r="O51" s="2">
        <v>0</v>
      </c>
      <c r="P51" s="2" t="s">
        <v>421</v>
      </c>
      <c r="Q51" s="2" t="s">
        <v>408</v>
      </c>
      <c r="R51" s="2" t="s">
        <v>418</v>
      </c>
      <c r="S51" s="1">
        <v>45748</v>
      </c>
      <c r="T51">
        <v>835.86599999999999</v>
      </c>
      <c r="U51" s="2"/>
      <c r="V51" t="s">
        <v>696</v>
      </c>
      <c r="W51" t="s">
        <v>658</v>
      </c>
      <c r="X51" t="s">
        <v>658</v>
      </c>
      <c r="Y51" t="b">
        <v>1</v>
      </c>
    </row>
    <row r="52" spans="1:25" x14ac:dyDescent="0.3">
      <c r="A52" t="s">
        <v>567</v>
      </c>
      <c r="B52" s="1">
        <v>45772</v>
      </c>
      <c r="C52">
        <v>119</v>
      </c>
      <c r="D52" s="2" t="s">
        <v>225</v>
      </c>
      <c r="E52" t="s">
        <v>226</v>
      </c>
      <c r="F52" s="2" t="s">
        <v>186</v>
      </c>
      <c r="G52" s="2" t="s">
        <v>148</v>
      </c>
      <c r="H52" s="2" t="s">
        <v>46</v>
      </c>
      <c r="I52" s="2" t="s">
        <v>702</v>
      </c>
      <c r="J52" s="2" t="s">
        <v>109</v>
      </c>
      <c r="K52" s="2" t="s">
        <v>33</v>
      </c>
      <c r="L52">
        <v>0</v>
      </c>
      <c r="M52">
        <v>592.71</v>
      </c>
      <c r="N52">
        <v>0</v>
      </c>
      <c r="O52" s="2">
        <v>0</v>
      </c>
      <c r="P52" s="2" t="s">
        <v>430</v>
      </c>
      <c r="Q52" s="2" t="s">
        <v>434</v>
      </c>
      <c r="R52" s="2" t="s">
        <v>412</v>
      </c>
      <c r="S52" s="1">
        <v>45775</v>
      </c>
      <c r="U52" s="2" t="s">
        <v>410</v>
      </c>
      <c r="V52" t="s">
        <v>658</v>
      </c>
      <c r="W52" t="s">
        <v>658</v>
      </c>
      <c r="X52" t="s">
        <v>698</v>
      </c>
      <c r="Y52" t="b">
        <v>1</v>
      </c>
    </row>
    <row r="53" spans="1:25" x14ac:dyDescent="0.3">
      <c r="A53" t="s">
        <v>497</v>
      </c>
      <c r="B53" s="1">
        <v>45998</v>
      </c>
      <c r="C53">
        <v>266</v>
      </c>
      <c r="D53" s="2" t="s">
        <v>283</v>
      </c>
      <c r="E53" t="s">
        <v>284</v>
      </c>
      <c r="F53" s="2" t="s">
        <v>190</v>
      </c>
      <c r="G53" s="2" t="s">
        <v>191</v>
      </c>
      <c r="H53" s="2" t="s">
        <v>28</v>
      </c>
      <c r="I53" s="2" t="s">
        <v>719</v>
      </c>
      <c r="J53" s="2" t="s">
        <v>72</v>
      </c>
      <c r="K53" s="2" t="s">
        <v>27</v>
      </c>
      <c r="M53">
        <v>51.01</v>
      </c>
      <c r="N53">
        <v>0</v>
      </c>
      <c r="O53" s="2">
        <v>14.99</v>
      </c>
      <c r="P53" s="2" t="s">
        <v>407</v>
      </c>
      <c r="Q53" s="2" t="s">
        <v>434</v>
      </c>
      <c r="R53" s="2" t="s">
        <v>442</v>
      </c>
      <c r="S53" s="1">
        <v>46002</v>
      </c>
      <c r="U53" s="2" t="s">
        <v>433</v>
      </c>
      <c r="V53" t="s">
        <v>658</v>
      </c>
      <c r="W53" t="s">
        <v>658</v>
      </c>
      <c r="X53" t="s">
        <v>700</v>
      </c>
      <c r="Y53" t="b">
        <v>1</v>
      </c>
    </row>
    <row r="54" spans="1:25" x14ac:dyDescent="0.3">
      <c r="A54" t="s">
        <v>571</v>
      </c>
      <c r="B54" s="1">
        <v>45917</v>
      </c>
      <c r="C54">
        <v>122</v>
      </c>
      <c r="D54" s="2" t="s">
        <v>448</v>
      </c>
      <c r="E54" t="s">
        <v>227</v>
      </c>
      <c r="F54" s="2" t="s">
        <v>199</v>
      </c>
      <c r="G54" s="2" t="s">
        <v>200</v>
      </c>
      <c r="H54" s="2" t="s">
        <v>28</v>
      </c>
      <c r="I54" s="2" t="s">
        <v>121</v>
      </c>
      <c r="J54" s="2" t="s">
        <v>75</v>
      </c>
      <c r="K54" s="2" t="s">
        <v>33</v>
      </c>
      <c r="L54">
        <v>4</v>
      </c>
      <c r="M54">
        <v>90.56</v>
      </c>
      <c r="N54">
        <v>0.1</v>
      </c>
      <c r="O54" s="2">
        <v>0</v>
      </c>
      <c r="P54" s="2" t="s">
        <v>421</v>
      </c>
      <c r="Q54" s="2" t="s">
        <v>408</v>
      </c>
      <c r="R54" s="2" t="s">
        <v>435</v>
      </c>
      <c r="S54" s="1">
        <v>45912</v>
      </c>
      <c r="T54">
        <v>326.01600000000002</v>
      </c>
      <c r="U54" s="2" t="s">
        <v>410</v>
      </c>
      <c r="V54" t="s">
        <v>696</v>
      </c>
      <c r="W54" t="s">
        <v>658</v>
      </c>
      <c r="X54" t="s">
        <v>658</v>
      </c>
      <c r="Y54" t="b">
        <v>1</v>
      </c>
    </row>
    <row r="55" spans="1:25" x14ac:dyDescent="0.3">
      <c r="A55" t="s">
        <v>572</v>
      </c>
      <c r="B55" s="1">
        <v>45992</v>
      </c>
      <c r="C55">
        <v>178</v>
      </c>
      <c r="D55" s="2" t="s">
        <v>445</v>
      </c>
      <c r="E55" t="s">
        <v>250</v>
      </c>
      <c r="F55" s="2" t="s">
        <v>166</v>
      </c>
      <c r="G55" s="2" t="s">
        <v>163</v>
      </c>
      <c r="H55" s="2" t="s">
        <v>28</v>
      </c>
      <c r="I55" s="2" t="s">
        <v>552</v>
      </c>
      <c r="J55" s="2" t="s">
        <v>88</v>
      </c>
      <c r="K55" s="2" t="s">
        <v>27</v>
      </c>
      <c r="L55">
        <v>-1</v>
      </c>
      <c r="M55">
        <v>321.01</v>
      </c>
      <c r="N55">
        <v>0.05</v>
      </c>
      <c r="O55" s="2">
        <v>0</v>
      </c>
      <c r="P55" s="2" t="s">
        <v>413</v>
      </c>
      <c r="Q55" s="2" t="s">
        <v>408</v>
      </c>
      <c r="R55" s="2" t="s">
        <v>418</v>
      </c>
      <c r="S55" s="1">
        <v>45992</v>
      </c>
      <c r="U55" s="2"/>
      <c r="V55" t="s">
        <v>658</v>
      </c>
      <c r="W55" t="s">
        <v>658</v>
      </c>
      <c r="X55" t="s">
        <v>698</v>
      </c>
      <c r="Y55" t="b">
        <v>1</v>
      </c>
    </row>
    <row r="56" spans="1:25" x14ac:dyDescent="0.3">
      <c r="A56" t="s">
        <v>527</v>
      </c>
      <c r="B56" s="1">
        <v>45842</v>
      </c>
      <c r="C56">
        <v>342</v>
      </c>
      <c r="D56" s="2" t="s">
        <v>312</v>
      </c>
      <c r="E56" t="s">
        <v>313</v>
      </c>
      <c r="F56" s="2" t="s">
        <v>172</v>
      </c>
      <c r="G56" s="2" t="s">
        <v>173</v>
      </c>
      <c r="H56" s="2" t="s">
        <v>28</v>
      </c>
      <c r="I56" s="2" t="s">
        <v>390</v>
      </c>
      <c r="J56" s="2" t="s">
        <v>80</v>
      </c>
      <c r="K56" s="2" t="s">
        <v>36</v>
      </c>
      <c r="L56">
        <v>0</v>
      </c>
      <c r="M56">
        <v>655.94</v>
      </c>
      <c r="N56">
        <v>0.05</v>
      </c>
      <c r="O56" s="2">
        <v>0</v>
      </c>
      <c r="P56" s="2" t="s">
        <v>413</v>
      </c>
      <c r="Q56" s="2" t="s">
        <v>408</v>
      </c>
      <c r="R56" s="2" t="s">
        <v>437</v>
      </c>
      <c r="S56" s="1">
        <v>45844</v>
      </c>
      <c r="U56" s="2" t="s">
        <v>410</v>
      </c>
      <c r="V56" t="s">
        <v>658</v>
      </c>
      <c r="W56" t="s">
        <v>658</v>
      </c>
      <c r="X56" t="s">
        <v>698</v>
      </c>
      <c r="Y56" t="b">
        <v>1</v>
      </c>
    </row>
    <row r="57" spans="1:25" x14ac:dyDescent="0.3">
      <c r="A57" t="s">
        <v>573</v>
      </c>
      <c r="B57" s="1">
        <v>45688</v>
      </c>
      <c r="C57">
        <v>261</v>
      </c>
      <c r="D57" s="2" t="s">
        <v>486</v>
      </c>
      <c r="E57" t="s">
        <v>279</v>
      </c>
      <c r="F57" s="2" t="s">
        <v>140</v>
      </c>
      <c r="G57" s="2" t="s">
        <v>157</v>
      </c>
      <c r="H57" s="2" t="s">
        <v>30</v>
      </c>
      <c r="I57" s="2" t="s">
        <v>104</v>
      </c>
      <c r="J57" s="2" t="s">
        <v>82</v>
      </c>
      <c r="K57" s="2" t="s">
        <v>32</v>
      </c>
      <c r="M57">
        <v>196.28</v>
      </c>
      <c r="N57">
        <v>0.05</v>
      </c>
      <c r="O57" s="2">
        <v>14.99</v>
      </c>
      <c r="P57" s="2" t="s">
        <v>411</v>
      </c>
      <c r="Q57" s="2" t="s">
        <v>408</v>
      </c>
      <c r="R57" s="2" t="s">
        <v>440</v>
      </c>
      <c r="S57" s="1">
        <v>45688</v>
      </c>
      <c r="U57" s="2" t="s">
        <v>415</v>
      </c>
      <c r="V57" t="s">
        <v>658</v>
      </c>
      <c r="W57" t="s">
        <v>658</v>
      </c>
      <c r="X57" t="s">
        <v>700</v>
      </c>
      <c r="Y57" t="b">
        <v>1</v>
      </c>
    </row>
    <row r="58" spans="1:25" x14ac:dyDescent="0.3">
      <c r="A58" t="s">
        <v>574</v>
      </c>
      <c r="B58" s="1">
        <v>45835</v>
      </c>
      <c r="C58">
        <v>276</v>
      </c>
      <c r="D58" s="2" t="s">
        <v>292</v>
      </c>
      <c r="E58" t="s">
        <v>293</v>
      </c>
      <c r="F58" s="2" t="s">
        <v>186</v>
      </c>
      <c r="G58" s="2" t="s">
        <v>148</v>
      </c>
      <c r="H58" s="2" t="s">
        <v>28</v>
      </c>
      <c r="I58" s="2" t="s">
        <v>519</v>
      </c>
      <c r="J58" s="2" t="s">
        <v>81</v>
      </c>
      <c r="K58" s="2" t="s">
        <v>32</v>
      </c>
      <c r="L58">
        <v>0</v>
      </c>
      <c r="M58">
        <v>865.71</v>
      </c>
      <c r="N58">
        <v>0</v>
      </c>
      <c r="O58" s="2">
        <v>0</v>
      </c>
      <c r="P58" s="2" t="s">
        <v>421</v>
      </c>
      <c r="Q58" s="2" t="s">
        <v>408</v>
      </c>
      <c r="R58" s="2" t="s">
        <v>409</v>
      </c>
      <c r="S58" s="1">
        <v>45839</v>
      </c>
      <c r="U58" s="2" t="s">
        <v>415</v>
      </c>
      <c r="V58" t="s">
        <v>658</v>
      </c>
      <c r="W58" t="s">
        <v>658</v>
      </c>
      <c r="X58" t="s">
        <v>698</v>
      </c>
      <c r="Y58" t="b">
        <v>1</v>
      </c>
    </row>
    <row r="59" spans="1:25" x14ac:dyDescent="0.3">
      <c r="A59" t="s">
        <v>575</v>
      </c>
      <c r="B59" s="1">
        <v>45942</v>
      </c>
      <c r="C59">
        <v>220</v>
      </c>
      <c r="D59" s="2" t="s">
        <v>271</v>
      </c>
      <c r="E59" t="s">
        <v>272</v>
      </c>
      <c r="F59" s="2" t="s">
        <v>144</v>
      </c>
      <c r="G59" s="2" t="s">
        <v>145</v>
      </c>
      <c r="H59" s="2" t="s">
        <v>28</v>
      </c>
      <c r="I59" s="2" t="s">
        <v>104</v>
      </c>
      <c r="J59" s="2" t="s">
        <v>82</v>
      </c>
      <c r="K59" s="2" t="s">
        <v>32</v>
      </c>
      <c r="M59">
        <v>172.44</v>
      </c>
      <c r="N59">
        <v>0.1</v>
      </c>
      <c r="O59" s="2">
        <v>0</v>
      </c>
      <c r="P59" s="2" t="s">
        <v>411</v>
      </c>
      <c r="Q59" s="2" t="s">
        <v>408</v>
      </c>
      <c r="R59" s="2" t="s">
        <v>440</v>
      </c>
      <c r="S59" s="1">
        <v>45946</v>
      </c>
      <c r="U59" s="2"/>
      <c r="V59" t="s">
        <v>658</v>
      </c>
      <c r="W59" t="s">
        <v>658</v>
      </c>
      <c r="X59" t="s">
        <v>700</v>
      </c>
      <c r="Y59" t="b">
        <v>1</v>
      </c>
    </row>
    <row r="60" spans="1:25" x14ac:dyDescent="0.3">
      <c r="A60" t="s">
        <v>517</v>
      </c>
      <c r="B60" s="1">
        <v>45746</v>
      </c>
      <c r="C60">
        <v>269</v>
      </c>
      <c r="D60" s="2" t="s">
        <v>285</v>
      </c>
      <c r="E60" t="s">
        <v>286</v>
      </c>
      <c r="F60" s="2" t="s">
        <v>162</v>
      </c>
      <c r="G60" s="2" t="s">
        <v>163</v>
      </c>
      <c r="H60" s="2" t="s">
        <v>31</v>
      </c>
      <c r="I60" s="2" t="s">
        <v>451</v>
      </c>
      <c r="J60" s="2" t="s">
        <v>119</v>
      </c>
      <c r="K60" s="2" t="s">
        <v>36</v>
      </c>
      <c r="L60">
        <v>1</v>
      </c>
      <c r="M60">
        <v>351.43</v>
      </c>
      <c r="N60">
        <v>0.25</v>
      </c>
      <c r="O60" s="2">
        <v>0</v>
      </c>
      <c r="P60" s="2" t="s">
        <v>407</v>
      </c>
      <c r="Q60" s="2" t="s">
        <v>408</v>
      </c>
      <c r="R60" s="2" t="s">
        <v>409</v>
      </c>
      <c r="S60" s="1">
        <v>45745</v>
      </c>
      <c r="T60">
        <v>263.57249999999999</v>
      </c>
      <c r="U60" s="2" t="s">
        <v>433</v>
      </c>
      <c r="V60" t="s">
        <v>696</v>
      </c>
      <c r="W60" t="s">
        <v>658</v>
      </c>
      <c r="X60" t="s">
        <v>658</v>
      </c>
      <c r="Y60" t="b">
        <v>1</v>
      </c>
    </row>
    <row r="61" spans="1:25" x14ac:dyDescent="0.3">
      <c r="A61" t="s">
        <v>577</v>
      </c>
      <c r="B61" s="1">
        <v>45776</v>
      </c>
      <c r="C61">
        <v>339</v>
      </c>
      <c r="D61" s="2" t="s">
        <v>310</v>
      </c>
      <c r="E61" t="s">
        <v>311</v>
      </c>
      <c r="F61" s="2" t="s">
        <v>186</v>
      </c>
      <c r="G61" s="2" t="s">
        <v>148</v>
      </c>
      <c r="H61" s="2" t="s">
        <v>28</v>
      </c>
      <c r="I61" s="2" t="s">
        <v>709</v>
      </c>
      <c r="J61" s="2" t="s">
        <v>96</v>
      </c>
      <c r="K61" s="2" t="s">
        <v>32</v>
      </c>
      <c r="M61">
        <v>492.05</v>
      </c>
      <c r="N61">
        <v>0.05</v>
      </c>
      <c r="O61" s="2">
        <v>0</v>
      </c>
      <c r="P61" s="2" t="s">
        <v>421</v>
      </c>
      <c r="Q61" s="2" t="s">
        <v>408</v>
      </c>
      <c r="R61" s="2" t="s">
        <v>418</v>
      </c>
      <c r="S61" s="1">
        <v>45778</v>
      </c>
      <c r="U61" s="2" t="s">
        <v>433</v>
      </c>
      <c r="V61" t="s">
        <v>658</v>
      </c>
      <c r="W61" t="s">
        <v>658</v>
      </c>
      <c r="X61" t="s">
        <v>700</v>
      </c>
      <c r="Y61" t="b">
        <v>1</v>
      </c>
    </row>
    <row r="62" spans="1:25" x14ac:dyDescent="0.3">
      <c r="A62" t="s">
        <v>522</v>
      </c>
      <c r="B62" s="1">
        <v>46298</v>
      </c>
      <c r="C62">
        <v>139</v>
      </c>
      <c r="D62" s="2" t="s">
        <v>461</v>
      </c>
      <c r="E62" t="s">
        <v>237</v>
      </c>
      <c r="F62" s="2" t="s">
        <v>166</v>
      </c>
      <c r="G62" s="2" t="s">
        <v>163</v>
      </c>
      <c r="H62" s="2" t="s">
        <v>30</v>
      </c>
      <c r="I62" s="2" t="s">
        <v>550</v>
      </c>
      <c r="J62" s="2" t="s">
        <v>113</v>
      </c>
      <c r="K62" s="2" t="s">
        <v>38</v>
      </c>
      <c r="L62">
        <v>1</v>
      </c>
      <c r="M62">
        <v>295.48</v>
      </c>
      <c r="N62">
        <v>0</v>
      </c>
      <c r="O62" s="2">
        <v>0</v>
      </c>
      <c r="P62" s="2" t="s">
        <v>421</v>
      </c>
      <c r="Q62" s="2" t="s">
        <v>408</v>
      </c>
      <c r="R62" s="2" t="s">
        <v>435</v>
      </c>
      <c r="S62" s="1">
        <v>45996</v>
      </c>
      <c r="T62">
        <v>295.48</v>
      </c>
      <c r="U62" s="2" t="s">
        <v>415</v>
      </c>
      <c r="V62" t="s">
        <v>696</v>
      </c>
      <c r="W62" t="s">
        <v>658</v>
      </c>
      <c r="X62" t="s">
        <v>658</v>
      </c>
      <c r="Y62" t="b">
        <v>1</v>
      </c>
    </row>
    <row r="63" spans="1:25" x14ac:dyDescent="0.3">
      <c r="A63" t="s">
        <v>543</v>
      </c>
      <c r="B63" s="1">
        <v>45882</v>
      </c>
      <c r="C63">
        <v>300</v>
      </c>
      <c r="D63" s="2" t="s">
        <v>544</v>
      </c>
      <c r="E63" t="s">
        <v>300</v>
      </c>
      <c r="F63" s="2" t="s">
        <v>140</v>
      </c>
      <c r="G63" s="2" t="s">
        <v>157</v>
      </c>
      <c r="H63" s="2" t="s">
        <v>28</v>
      </c>
      <c r="I63" s="2" t="s">
        <v>726</v>
      </c>
      <c r="J63" s="2" t="s">
        <v>67</v>
      </c>
      <c r="K63" s="2" t="s">
        <v>36</v>
      </c>
      <c r="L63">
        <v>-1</v>
      </c>
      <c r="M63">
        <v>1217.52</v>
      </c>
      <c r="N63">
        <v>0</v>
      </c>
      <c r="O63" s="2">
        <v>0</v>
      </c>
      <c r="P63" s="2" t="s">
        <v>411</v>
      </c>
      <c r="Q63" s="2" t="s">
        <v>422</v>
      </c>
      <c r="R63" s="2" t="s">
        <v>418</v>
      </c>
      <c r="S63" s="1">
        <v>45885</v>
      </c>
      <c r="U63" s="2"/>
      <c r="V63" t="s">
        <v>658</v>
      </c>
      <c r="W63" t="s">
        <v>658</v>
      </c>
      <c r="X63" t="s">
        <v>698</v>
      </c>
      <c r="Y63" t="b">
        <v>1</v>
      </c>
    </row>
    <row r="64" spans="1:25" x14ac:dyDescent="0.3">
      <c r="A64" t="s">
        <v>581</v>
      </c>
      <c r="B64" s="1">
        <v>45678</v>
      </c>
      <c r="C64">
        <v>289</v>
      </c>
      <c r="D64" s="2" t="s">
        <v>261</v>
      </c>
      <c r="E64" t="s">
        <v>297</v>
      </c>
      <c r="F64" s="2" t="s">
        <v>152</v>
      </c>
      <c r="G64" s="2" t="s">
        <v>153</v>
      </c>
      <c r="H64" s="2" t="s">
        <v>46</v>
      </c>
      <c r="I64" s="2" t="s">
        <v>722</v>
      </c>
      <c r="J64" s="2" t="s">
        <v>92</v>
      </c>
      <c r="K64" s="2" t="s">
        <v>36</v>
      </c>
      <c r="M64">
        <v>108.86</v>
      </c>
      <c r="N64">
        <v>0</v>
      </c>
      <c r="O64" s="2">
        <v>0</v>
      </c>
      <c r="P64" s="2" t="s">
        <v>430</v>
      </c>
      <c r="Q64" s="2" t="s">
        <v>408</v>
      </c>
      <c r="R64" s="2" t="s">
        <v>435</v>
      </c>
      <c r="S64" s="1">
        <v>45682</v>
      </c>
      <c r="U64" s="2"/>
      <c r="V64" t="s">
        <v>658</v>
      </c>
      <c r="W64" t="s">
        <v>658</v>
      </c>
      <c r="X64" t="s">
        <v>700</v>
      </c>
      <c r="Y64" t="b">
        <v>1</v>
      </c>
    </row>
    <row r="65" spans="1:25" x14ac:dyDescent="0.3">
      <c r="A65" t="s">
        <v>548</v>
      </c>
      <c r="B65" s="1">
        <v>45716</v>
      </c>
      <c r="C65">
        <v>308</v>
      </c>
      <c r="D65" s="2" t="s">
        <v>301</v>
      </c>
      <c r="E65" t="s">
        <v>302</v>
      </c>
      <c r="F65" s="2" t="s">
        <v>155</v>
      </c>
      <c r="G65" s="2" t="s">
        <v>148</v>
      </c>
      <c r="H65" s="2" t="s">
        <v>28</v>
      </c>
      <c r="I65" s="2" t="s">
        <v>500</v>
      </c>
      <c r="J65" s="2" t="s">
        <v>100</v>
      </c>
      <c r="K65" s="2" t="s">
        <v>27</v>
      </c>
      <c r="L65">
        <v>-1</v>
      </c>
      <c r="M65">
        <v>38.840000000000003</v>
      </c>
      <c r="N65">
        <v>0.05</v>
      </c>
      <c r="O65" s="2">
        <v>17.989999999999998</v>
      </c>
      <c r="P65" s="2" t="s">
        <v>411</v>
      </c>
      <c r="Q65" s="2" t="s">
        <v>408</v>
      </c>
      <c r="R65" s="2" t="s">
        <v>432</v>
      </c>
      <c r="S65" s="1">
        <v>45717</v>
      </c>
      <c r="U65" s="2" t="s">
        <v>419</v>
      </c>
      <c r="V65" t="s">
        <v>658</v>
      </c>
      <c r="W65" t="s">
        <v>658</v>
      </c>
      <c r="X65" t="s">
        <v>698</v>
      </c>
      <c r="Y65" t="b">
        <v>1</v>
      </c>
    </row>
    <row r="66" spans="1:25" x14ac:dyDescent="0.3">
      <c r="A66" t="s">
        <v>583</v>
      </c>
      <c r="B66" s="1">
        <v>45854</v>
      </c>
      <c r="C66">
        <v>150</v>
      </c>
      <c r="D66" s="2" t="s">
        <v>202</v>
      </c>
      <c r="E66" t="s">
        <v>480</v>
      </c>
      <c r="F66" s="2" t="s">
        <v>207</v>
      </c>
      <c r="G66" s="2" t="s">
        <v>208</v>
      </c>
      <c r="H66" s="2" t="s">
        <v>28</v>
      </c>
      <c r="I66" s="2" t="s">
        <v>390</v>
      </c>
      <c r="J66" s="2" t="s">
        <v>80</v>
      </c>
      <c r="K66" s="2" t="s">
        <v>36</v>
      </c>
      <c r="L66">
        <v>1</v>
      </c>
      <c r="N66">
        <v>0</v>
      </c>
      <c r="O66" s="2">
        <v>0</v>
      </c>
      <c r="P66" s="2" t="s">
        <v>436</v>
      </c>
      <c r="Q66" s="2" t="s">
        <v>408</v>
      </c>
      <c r="R66" s="2" t="s">
        <v>418</v>
      </c>
      <c r="S66" s="1">
        <v>45857</v>
      </c>
      <c r="U66" s="2" t="s">
        <v>416</v>
      </c>
      <c r="V66" t="s">
        <v>658</v>
      </c>
      <c r="W66" t="s">
        <v>699</v>
      </c>
      <c r="X66" t="s">
        <v>658</v>
      </c>
      <c r="Y66" t="b">
        <v>1</v>
      </c>
    </row>
    <row r="67" spans="1:25" x14ac:dyDescent="0.3">
      <c r="A67" t="s">
        <v>585</v>
      </c>
      <c r="B67" s="1">
        <v>45912</v>
      </c>
      <c r="C67">
        <v>108</v>
      </c>
      <c r="D67" s="2" t="s">
        <v>221</v>
      </c>
      <c r="E67" t="s">
        <v>222</v>
      </c>
      <c r="F67" s="2" t="s">
        <v>199</v>
      </c>
      <c r="G67" s="2" t="s">
        <v>200</v>
      </c>
      <c r="H67" s="2" t="s">
        <v>30</v>
      </c>
      <c r="I67" s="2" t="s">
        <v>723</v>
      </c>
      <c r="J67" s="2" t="s">
        <v>78</v>
      </c>
      <c r="K67" s="2" t="s">
        <v>36</v>
      </c>
      <c r="L67">
        <v>-1</v>
      </c>
      <c r="M67">
        <v>633.07000000000005</v>
      </c>
      <c r="N67">
        <v>0.2</v>
      </c>
      <c r="O67" s="2">
        <v>0</v>
      </c>
      <c r="P67" s="2" t="s">
        <v>407</v>
      </c>
      <c r="Q67" s="2" t="s">
        <v>439</v>
      </c>
      <c r="R67" s="2" t="s">
        <v>432</v>
      </c>
      <c r="S67" s="1"/>
      <c r="U67" s="2" t="s">
        <v>410</v>
      </c>
      <c r="V67" t="s">
        <v>697</v>
      </c>
      <c r="W67" t="s">
        <v>658</v>
      </c>
      <c r="X67" t="s">
        <v>698</v>
      </c>
      <c r="Y67" t="b">
        <v>1</v>
      </c>
    </row>
    <row r="68" spans="1:25" x14ac:dyDescent="0.3">
      <c r="A68" t="s">
        <v>586</v>
      </c>
      <c r="B68" s="1">
        <v>45780</v>
      </c>
      <c r="C68">
        <v>169</v>
      </c>
      <c r="D68" s="2" t="s">
        <v>244</v>
      </c>
      <c r="E68" t="s">
        <v>245</v>
      </c>
      <c r="F68" s="2" t="s">
        <v>170</v>
      </c>
      <c r="G68" s="2" t="s">
        <v>143</v>
      </c>
      <c r="H68" s="2" t="s">
        <v>30</v>
      </c>
      <c r="I68" s="2" t="s">
        <v>703</v>
      </c>
      <c r="J68" s="2" t="s">
        <v>108</v>
      </c>
      <c r="K68" s="2" t="s">
        <v>33</v>
      </c>
      <c r="L68">
        <v>-1</v>
      </c>
      <c r="M68">
        <v>832.53</v>
      </c>
      <c r="N68">
        <v>0</v>
      </c>
      <c r="O68" s="2">
        <v>0</v>
      </c>
      <c r="P68" s="2" t="s">
        <v>421</v>
      </c>
      <c r="Q68" s="2" t="s">
        <v>685</v>
      </c>
      <c r="R68" s="2" t="s">
        <v>435</v>
      </c>
      <c r="S68" s="1"/>
      <c r="U68" s="2" t="s">
        <v>433</v>
      </c>
      <c r="V68" t="s">
        <v>697</v>
      </c>
      <c r="W68" t="s">
        <v>658</v>
      </c>
      <c r="X68" t="s">
        <v>698</v>
      </c>
      <c r="Y68" t="b">
        <v>1</v>
      </c>
    </row>
    <row r="69" spans="1:25" x14ac:dyDescent="0.3">
      <c r="A69" t="s">
        <v>587</v>
      </c>
      <c r="B69" s="1">
        <v>46022</v>
      </c>
      <c r="C69">
        <v>213</v>
      </c>
      <c r="D69" s="2" t="s">
        <v>264</v>
      </c>
      <c r="E69" t="s">
        <v>265</v>
      </c>
      <c r="F69" s="2" t="s">
        <v>159</v>
      </c>
      <c r="G69" s="2" t="s">
        <v>153</v>
      </c>
      <c r="H69" s="2" t="s">
        <v>28</v>
      </c>
      <c r="I69" s="2" t="s">
        <v>730</v>
      </c>
      <c r="J69" s="2" t="s">
        <v>73</v>
      </c>
      <c r="K69" s="2" t="s">
        <v>38</v>
      </c>
      <c r="L69">
        <v>5</v>
      </c>
      <c r="M69">
        <v>1530.11</v>
      </c>
      <c r="N69">
        <v>0</v>
      </c>
      <c r="O69" s="2">
        <v>0</v>
      </c>
      <c r="P69" s="2" t="s">
        <v>421</v>
      </c>
      <c r="Q69" s="2" t="s">
        <v>408</v>
      </c>
      <c r="R69" s="2" t="s">
        <v>435</v>
      </c>
      <c r="S69" s="1">
        <v>46017</v>
      </c>
      <c r="T69">
        <v>7650.55</v>
      </c>
      <c r="U69" s="2"/>
      <c r="V69" t="s">
        <v>696</v>
      </c>
      <c r="W69" t="s">
        <v>658</v>
      </c>
      <c r="X69" t="s">
        <v>658</v>
      </c>
      <c r="Y69" t="b">
        <v>1</v>
      </c>
    </row>
    <row r="70" spans="1:25" x14ac:dyDescent="0.3">
      <c r="A70" t="s">
        <v>588</v>
      </c>
      <c r="B70" s="1">
        <v>45893</v>
      </c>
      <c r="C70">
        <v>426</v>
      </c>
      <c r="D70" s="2" t="s">
        <v>459</v>
      </c>
      <c r="E70" t="s">
        <v>460</v>
      </c>
      <c r="F70" s="2" t="s">
        <v>207</v>
      </c>
      <c r="G70" s="2" t="s">
        <v>208</v>
      </c>
      <c r="H70" s="2" t="s">
        <v>30</v>
      </c>
      <c r="I70" s="2" t="s">
        <v>390</v>
      </c>
      <c r="J70" s="2" t="s">
        <v>80</v>
      </c>
      <c r="K70" s="2" t="s">
        <v>36</v>
      </c>
      <c r="L70">
        <v>2</v>
      </c>
      <c r="M70">
        <v>701.7</v>
      </c>
      <c r="N70">
        <v>0.1</v>
      </c>
      <c r="O70" s="2">
        <v>0</v>
      </c>
      <c r="P70" s="2" t="s">
        <v>407</v>
      </c>
      <c r="Q70" s="2" t="s">
        <v>408</v>
      </c>
      <c r="R70" s="2" t="s">
        <v>442</v>
      </c>
      <c r="S70" s="1">
        <v>45889</v>
      </c>
      <c r="T70">
        <v>1263.06</v>
      </c>
      <c r="U70" s="2" t="s">
        <v>419</v>
      </c>
      <c r="V70" t="s">
        <v>696</v>
      </c>
      <c r="W70" t="s">
        <v>658</v>
      </c>
      <c r="X70" t="s">
        <v>658</v>
      </c>
      <c r="Y70" t="b">
        <v>1</v>
      </c>
    </row>
    <row r="71" spans="1:25" x14ac:dyDescent="0.3">
      <c r="A71" t="s">
        <v>589</v>
      </c>
      <c r="B71" s="1">
        <v>45765</v>
      </c>
      <c r="C71">
        <v>74</v>
      </c>
      <c r="D71" s="2" t="s">
        <v>205</v>
      </c>
      <c r="E71" t="s">
        <v>488</v>
      </c>
      <c r="F71" s="2" t="s">
        <v>144</v>
      </c>
      <c r="G71" s="2" t="s">
        <v>145</v>
      </c>
      <c r="H71" s="2" t="s">
        <v>30</v>
      </c>
      <c r="I71" s="2" t="s">
        <v>704</v>
      </c>
      <c r="J71" s="2" t="s">
        <v>69</v>
      </c>
      <c r="K71" s="2" t="s">
        <v>33</v>
      </c>
      <c r="L71">
        <v>1</v>
      </c>
      <c r="N71">
        <v>0.15</v>
      </c>
      <c r="O71" s="2">
        <v>0</v>
      </c>
      <c r="P71" s="2" t="s">
        <v>436</v>
      </c>
      <c r="Q71" s="2" t="s">
        <v>408</v>
      </c>
      <c r="R71" s="2" t="s">
        <v>414</v>
      </c>
      <c r="S71" s="1">
        <v>45766</v>
      </c>
      <c r="U71" s="2" t="s">
        <v>415</v>
      </c>
      <c r="V71" t="s">
        <v>658</v>
      </c>
      <c r="W71" t="s">
        <v>699</v>
      </c>
      <c r="X71" t="s">
        <v>658</v>
      </c>
      <c r="Y71" t="b">
        <v>1</v>
      </c>
    </row>
    <row r="72" spans="1:25" x14ac:dyDescent="0.3">
      <c r="A72" t="s">
        <v>590</v>
      </c>
      <c r="B72" s="1">
        <v>45662</v>
      </c>
      <c r="C72">
        <v>266</v>
      </c>
      <c r="D72" s="2" t="s">
        <v>283</v>
      </c>
      <c r="E72" t="s">
        <v>284</v>
      </c>
      <c r="F72" s="2" t="s">
        <v>190</v>
      </c>
      <c r="G72" s="2" t="s">
        <v>191</v>
      </c>
      <c r="H72" s="2" t="s">
        <v>46</v>
      </c>
      <c r="I72" s="2" t="s">
        <v>121</v>
      </c>
      <c r="J72" s="2" t="s">
        <v>75</v>
      </c>
      <c r="K72" s="2" t="s">
        <v>33</v>
      </c>
      <c r="L72">
        <v>15</v>
      </c>
      <c r="M72">
        <v>93.72</v>
      </c>
      <c r="N72">
        <v>0</v>
      </c>
      <c r="O72" s="2">
        <v>0</v>
      </c>
      <c r="P72" s="2" t="s">
        <v>413</v>
      </c>
      <c r="Q72" s="2" t="s">
        <v>408</v>
      </c>
      <c r="R72" s="2" t="s">
        <v>442</v>
      </c>
      <c r="S72" s="1">
        <v>45659</v>
      </c>
      <c r="T72">
        <v>1405.8</v>
      </c>
      <c r="U72" s="2" t="s">
        <v>416</v>
      </c>
      <c r="V72" t="s">
        <v>696</v>
      </c>
      <c r="W72" t="s">
        <v>658</v>
      </c>
      <c r="X72" t="s">
        <v>658</v>
      </c>
      <c r="Y72" t="b">
        <v>1</v>
      </c>
    </row>
    <row r="73" spans="1:25" x14ac:dyDescent="0.3">
      <c r="A73" t="s">
        <v>591</v>
      </c>
      <c r="B73" s="1">
        <v>45807</v>
      </c>
      <c r="C73">
        <v>225</v>
      </c>
      <c r="D73" s="2" t="s">
        <v>274</v>
      </c>
      <c r="E73" t="s">
        <v>275</v>
      </c>
      <c r="F73" s="2" t="s">
        <v>134</v>
      </c>
      <c r="G73" s="2" t="s">
        <v>135</v>
      </c>
      <c r="H73" s="2" t="s">
        <v>28</v>
      </c>
      <c r="I73" s="2" t="s">
        <v>569</v>
      </c>
      <c r="J73" s="2" t="s">
        <v>83</v>
      </c>
      <c r="K73" s="2" t="s">
        <v>27</v>
      </c>
      <c r="M73">
        <v>139.85</v>
      </c>
      <c r="N73">
        <v>0</v>
      </c>
      <c r="O73" s="2">
        <v>12.99</v>
      </c>
      <c r="P73" s="2" t="s">
        <v>430</v>
      </c>
      <c r="Q73" s="2" t="s">
        <v>408</v>
      </c>
      <c r="R73" s="2" t="s">
        <v>409</v>
      </c>
      <c r="S73" s="1">
        <v>45809</v>
      </c>
      <c r="U73" s="2" t="s">
        <v>433</v>
      </c>
      <c r="V73" t="s">
        <v>658</v>
      </c>
      <c r="W73" t="s">
        <v>658</v>
      </c>
      <c r="X73" t="s">
        <v>700</v>
      </c>
      <c r="Y73" t="b">
        <v>1</v>
      </c>
    </row>
    <row r="74" spans="1:25" x14ac:dyDescent="0.3">
      <c r="A74" t="s">
        <v>479</v>
      </c>
      <c r="B74" s="1"/>
      <c r="C74">
        <v>387</v>
      </c>
      <c r="D74" s="2" t="s">
        <v>240</v>
      </c>
      <c r="E74" t="s">
        <v>337</v>
      </c>
      <c r="F74" s="2" t="s">
        <v>190</v>
      </c>
      <c r="G74" s="2" t="s">
        <v>191</v>
      </c>
      <c r="H74" s="2" t="s">
        <v>28</v>
      </c>
      <c r="I74" s="2" t="s">
        <v>542</v>
      </c>
      <c r="J74" s="2" t="s">
        <v>95</v>
      </c>
      <c r="K74" s="2" t="s">
        <v>38</v>
      </c>
      <c r="L74">
        <v>1</v>
      </c>
      <c r="M74">
        <v>132.47999999999999</v>
      </c>
      <c r="N74">
        <v>0.05</v>
      </c>
      <c r="O74" s="2">
        <v>14.99</v>
      </c>
      <c r="P74" s="2" t="s">
        <v>421</v>
      </c>
      <c r="Q74" s="2" t="s">
        <v>422</v>
      </c>
      <c r="R74" s="2" t="s">
        <v>437</v>
      </c>
      <c r="S74" s="1">
        <v>45975</v>
      </c>
      <c r="T74">
        <v>125.85599999999999</v>
      </c>
      <c r="U74" s="2"/>
      <c r="V74" t="s">
        <v>701</v>
      </c>
      <c r="W74" t="s">
        <v>658</v>
      </c>
      <c r="X74" t="s">
        <v>658</v>
      </c>
      <c r="Y74" t="b">
        <v>1</v>
      </c>
    </row>
    <row r="75" spans="1:25" x14ac:dyDescent="0.3">
      <c r="A75" t="s">
        <v>592</v>
      </c>
      <c r="B75" s="1">
        <v>45859</v>
      </c>
      <c r="C75">
        <v>5</v>
      </c>
      <c r="D75" s="2" t="s">
        <v>150</v>
      </c>
      <c r="E75" t="s">
        <v>151</v>
      </c>
      <c r="F75" s="2" t="s">
        <v>152</v>
      </c>
      <c r="G75" s="2" t="s">
        <v>153</v>
      </c>
      <c r="H75" s="2" t="s">
        <v>46</v>
      </c>
      <c r="I75" s="2" t="s">
        <v>722</v>
      </c>
      <c r="J75" s="2" t="s">
        <v>92</v>
      </c>
      <c r="K75" s="2" t="s">
        <v>36</v>
      </c>
      <c r="L75">
        <v>0</v>
      </c>
      <c r="M75">
        <v>102.27</v>
      </c>
      <c r="N75">
        <v>0</v>
      </c>
      <c r="O75" s="2">
        <v>0</v>
      </c>
      <c r="P75" s="2" t="s">
        <v>413</v>
      </c>
      <c r="Q75" s="2" t="s">
        <v>439</v>
      </c>
      <c r="R75" s="2" t="s">
        <v>432</v>
      </c>
      <c r="S75" s="1"/>
      <c r="U75" s="2" t="s">
        <v>419</v>
      </c>
      <c r="V75" t="s">
        <v>697</v>
      </c>
      <c r="W75" t="s">
        <v>658</v>
      </c>
      <c r="X75" t="s">
        <v>698</v>
      </c>
      <c r="Y75" t="b">
        <v>1</v>
      </c>
    </row>
    <row r="76" spans="1:25" x14ac:dyDescent="0.3">
      <c r="A76" t="s">
        <v>561</v>
      </c>
      <c r="B76" s="1">
        <v>45874</v>
      </c>
      <c r="D76" s="2" t="s">
        <v>256</v>
      </c>
      <c r="E76" t="s">
        <v>257</v>
      </c>
      <c r="F76" s="2" t="s">
        <v>547</v>
      </c>
      <c r="G76" s="2" t="s">
        <v>196</v>
      </c>
      <c r="H76" s="2" t="s">
        <v>46</v>
      </c>
      <c r="I76" s="2" t="s">
        <v>724</v>
      </c>
      <c r="J76" s="2" t="s">
        <v>116</v>
      </c>
      <c r="K76" s="2" t="s">
        <v>36</v>
      </c>
      <c r="M76">
        <v>1235.7</v>
      </c>
      <c r="N76">
        <v>0.15</v>
      </c>
      <c r="O76" s="2">
        <v>0</v>
      </c>
      <c r="P76" s="2" t="s">
        <v>413</v>
      </c>
      <c r="Q76" s="2" t="s">
        <v>408</v>
      </c>
      <c r="R76" s="2" t="s">
        <v>432</v>
      </c>
      <c r="S76" s="1">
        <v>45875</v>
      </c>
      <c r="U76" s="2" t="s">
        <v>433</v>
      </c>
      <c r="V76" t="s">
        <v>658</v>
      </c>
      <c r="W76" t="s">
        <v>658</v>
      </c>
      <c r="X76" t="s">
        <v>700</v>
      </c>
      <c r="Y76" t="b">
        <v>1</v>
      </c>
    </row>
    <row r="77" spans="1:25" x14ac:dyDescent="0.3">
      <c r="A77" t="s">
        <v>506</v>
      </c>
      <c r="B77" s="1">
        <v>45973</v>
      </c>
      <c r="C77">
        <v>174</v>
      </c>
      <c r="D77" s="2" t="s">
        <v>249</v>
      </c>
      <c r="E77" t="s">
        <v>455</v>
      </c>
      <c r="F77" s="2" t="s">
        <v>217</v>
      </c>
      <c r="G77" s="2" t="s">
        <v>135</v>
      </c>
      <c r="H77" s="2" t="s">
        <v>30</v>
      </c>
      <c r="I77" s="2" t="s">
        <v>714</v>
      </c>
      <c r="J77" s="2" t="s">
        <v>65</v>
      </c>
      <c r="K77" s="2" t="s">
        <v>32</v>
      </c>
      <c r="L77">
        <v>2</v>
      </c>
      <c r="M77">
        <v>649.95000000000005</v>
      </c>
      <c r="N77">
        <v>0.05</v>
      </c>
      <c r="O77" s="2">
        <v>0</v>
      </c>
      <c r="P77" s="2" t="s">
        <v>413</v>
      </c>
      <c r="Q77" s="2" t="s">
        <v>408</v>
      </c>
      <c r="R77" s="2" t="s">
        <v>420</v>
      </c>
      <c r="S77" s="1">
        <v>45969</v>
      </c>
      <c r="T77">
        <v>1234.905</v>
      </c>
      <c r="U77" s="2" t="s">
        <v>415</v>
      </c>
      <c r="V77" t="s">
        <v>696</v>
      </c>
      <c r="W77" t="s">
        <v>658</v>
      </c>
      <c r="X77" t="s">
        <v>658</v>
      </c>
      <c r="Y77" t="b">
        <v>1</v>
      </c>
    </row>
    <row r="78" spans="1:25" x14ac:dyDescent="0.3">
      <c r="A78" t="s">
        <v>446</v>
      </c>
      <c r="B78" s="1">
        <v>45982</v>
      </c>
      <c r="C78">
        <v>164</v>
      </c>
      <c r="D78" s="2" t="s">
        <v>243</v>
      </c>
      <c r="E78" t="s">
        <v>447</v>
      </c>
      <c r="F78" s="2" t="s">
        <v>156</v>
      </c>
      <c r="G78" s="2" t="s">
        <v>157</v>
      </c>
      <c r="H78" s="2" t="s">
        <v>31</v>
      </c>
      <c r="I78" s="2" t="s">
        <v>526</v>
      </c>
      <c r="J78" s="2" t="s">
        <v>91</v>
      </c>
      <c r="K78" s="2" t="s">
        <v>27</v>
      </c>
      <c r="L78">
        <v>0</v>
      </c>
      <c r="M78">
        <v>568.86</v>
      </c>
      <c r="N78">
        <v>0</v>
      </c>
      <c r="O78" s="2">
        <v>0</v>
      </c>
      <c r="P78" s="2" t="s">
        <v>436</v>
      </c>
      <c r="Q78" s="2" t="s">
        <v>685</v>
      </c>
      <c r="R78" s="2" t="s">
        <v>414</v>
      </c>
      <c r="S78" s="1">
        <v>45982</v>
      </c>
      <c r="U78" s="2" t="s">
        <v>410</v>
      </c>
      <c r="V78" t="s">
        <v>658</v>
      </c>
      <c r="W78" t="s">
        <v>658</v>
      </c>
      <c r="X78" t="s">
        <v>698</v>
      </c>
      <c r="Y78" t="b">
        <v>1</v>
      </c>
    </row>
    <row r="79" spans="1:25" x14ac:dyDescent="0.3">
      <c r="A79" t="s">
        <v>490</v>
      </c>
      <c r="B79" s="1"/>
      <c r="C79">
        <v>57</v>
      </c>
      <c r="D79" s="2" t="s">
        <v>197</v>
      </c>
      <c r="E79" t="s">
        <v>198</v>
      </c>
      <c r="F79" s="2" t="s">
        <v>199</v>
      </c>
      <c r="G79" s="2" t="s">
        <v>200</v>
      </c>
      <c r="H79" s="2" t="s">
        <v>28</v>
      </c>
      <c r="I79" s="2" t="s">
        <v>502</v>
      </c>
      <c r="J79" s="2" t="s">
        <v>63</v>
      </c>
      <c r="K79" s="2" t="s">
        <v>38</v>
      </c>
      <c r="L79">
        <v>1</v>
      </c>
      <c r="M79">
        <v>1023.16</v>
      </c>
      <c r="N79">
        <v>0.05</v>
      </c>
      <c r="O79" s="2">
        <v>0</v>
      </c>
      <c r="P79" s="2" t="s">
        <v>413</v>
      </c>
      <c r="Q79" s="2" t="s">
        <v>408</v>
      </c>
      <c r="R79" s="2" t="s">
        <v>432</v>
      </c>
      <c r="S79" s="1">
        <v>45938</v>
      </c>
      <c r="T79">
        <v>972.00199999999995</v>
      </c>
      <c r="U79" s="2" t="s">
        <v>415</v>
      </c>
      <c r="V79" t="s">
        <v>701</v>
      </c>
      <c r="W79" t="s">
        <v>658</v>
      </c>
      <c r="X79" t="s">
        <v>658</v>
      </c>
      <c r="Y79" t="b">
        <v>1</v>
      </c>
    </row>
    <row r="80" spans="1:25" x14ac:dyDescent="0.3">
      <c r="A80" t="s">
        <v>559</v>
      </c>
      <c r="B80" s="1">
        <v>45905</v>
      </c>
      <c r="C80">
        <v>183</v>
      </c>
      <c r="D80" s="2" t="s">
        <v>251</v>
      </c>
      <c r="E80" t="s">
        <v>252</v>
      </c>
      <c r="F80" s="2" t="s">
        <v>170</v>
      </c>
      <c r="G80" s="2" t="s">
        <v>143</v>
      </c>
      <c r="H80" s="2" t="s">
        <v>28</v>
      </c>
      <c r="I80" s="2" t="s">
        <v>582</v>
      </c>
      <c r="J80" s="2" t="s">
        <v>66</v>
      </c>
      <c r="K80" s="2" t="s">
        <v>32</v>
      </c>
      <c r="L80">
        <v>0</v>
      </c>
      <c r="M80">
        <v>481.72</v>
      </c>
      <c r="N80">
        <v>0.2</v>
      </c>
      <c r="O80" s="2">
        <v>0</v>
      </c>
      <c r="P80" s="2" t="s">
        <v>411</v>
      </c>
      <c r="Q80" s="2" t="s">
        <v>408</v>
      </c>
      <c r="R80" s="2" t="s">
        <v>418</v>
      </c>
      <c r="S80" s="1">
        <v>45909</v>
      </c>
      <c r="U80" s="2"/>
      <c r="V80" t="s">
        <v>658</v>
      </c>
      <c r="W80" t="s">
        <v>658</v>
      </c>
      <c r="X80" t="s">
        <v>698</v>
      </c>
      <c r="Y80" t="b">
        <v>1</v>
      </c>
    </row>
    <row r="81" spans="1:25" x14ac:dyDescent="0.3">
      <c r="A81" t="s">
        <v>593</v>
      </c>
      <c r="B81" s="1">
        <v>45850</v>
      </c>
      <c r="C81">
        <v>280</v>
      </c>
      <c r="D81" s="2" t="s">
        <v>294</v>
      </c>
      <c r="E81" t="s">
        <v>295</v>
      </c>
      <c r="F81" s="2" t="s">
        <v>156</v>
      </c>
      <c r="G81" s="2" t="s">
        <v>157</v>
      </c>
      <c r="H81" s="2" t="s">
        <v>28</v>
      </c>
      <c r="I81" s="2" t="s">
        <v>121</v>
      </c>
      <c r="J81" s="2" t="s">
        <v>75</v>
      </c>
      <c r="K81" s="2" t="s">
        <v>33</v>
      </c>
      <c r="L81">
        <v>1</v>
      </c>
      <c r="M81">
        <v>101.59</v>
      </c>
      <c r="N81">
        <v>0.15</v>
      </c>
      <c r="O81" s="2">
        <v>19.989999999999998</v>
      </c>
      <c r="P81" s="2" t="s">
        <v>407</v>
      </c>
      <c r="Q81" s="2" t="s">
        <v>422</v>
      </c>
      <c r="R81" s="2" t="s">
        <v>418</v>
      </c>
      <c r="S81" s="1">
        <v>45845</v>
      </c>
      <c r="T81">
        <v>86.351500000000001</v>
      </c>
      <c r="U81" s="2" t="s">
        <v>410</v>
      </c>
      <c r="V81" t="s">
        <v>696</v>
      </c>
      <c r="W81" t="s">
        <v>658</v>
      </c>
      <c r="X81" t="s">
        <v>658</v>
      </c>
      <c r="Y81" t="b">
        <v>1</v>
      </c>
    </row>
    <row r="82" spans="1:25" x14ac:dyDescent="0.3">
      <c r="A82" t="s">
        <v>578</v>
      </c>
      <c r="B82" s="1"/>
      <c r="C82">
        <v>356</v>
      </c>
      <c r="D82" s="2" t="s">
        <v>320</v>
      </c>
      <c r="E82" t="s">
        <v>321</v>
      </c>
      <c r="F82" s="2" t="s">
        <v>199</v>
      </c>
      <c r="G82" s="2" t="s">
        <v>200</v>
      </c>
      <c r="H82" s="2" t="s">
        <v>46</v>
      </c>
      <c r="I82" s="2" t="s">
        <v>706</v>
      </c>
      <c r="J82" s="2" t="s">
        <v>105</v>
      </c>
      <c r="K82" s="2" t="s">
        <v>33</v>
      </c>
      <c r="L82">
        <v>30</v>
      </c>
      <c r="M82">
        <v>1056.06</v>
      </c>
      <c r="N82">
        <v>0.15</v>
      </c>
      <c r="O82" s="2">
        <v>0</v>
      </c>
      <c r="P82" s="2" t="s">
        <v>413</v>
      </c>
      <c r="Q82" s="2" t="s">
        <v>408</v>
      </c>
      <c r="R82" s="2" t="s">
        <v>412</v>
      </c>
      <c r="S82" s="1">
        <v>45711</v>
      </c>
      <c r="T82">
        <v>26929.53</v>
      </c>
      <c r="U82" s="2" t="s">
        <v>419</v>
      </c>
      <c r="V82" t="s">
        <v>701</v>
      </c>
      <c r="W82" t="s">
        <v>658</v>
      </c>
      <c r="X82" t="s">
        <v>658</v>
      </c>
      <c r="Y82" t="b">
        <v>1</v>
      </c>
    </row>
    <row r="83" spans="1:25" x14ac:dyDescent="0.3">
      <c r="A83" t="s">
        <v>584</v>
      </c>
      <c r="B83" s="1">
        <v>45808</v>
      </c>
      <c r="C83">
        <v>90</v>
      </c>
      <c r="D83" s="2" t="s">
        <v>211</v>
      </c>
      <c r="E83" t="s">
        <v>315</v>
      </c>
      <c r="F83" s="2" t="s">
        <v>159</v>
      </c>
      <c r="G83" s="2" t="s">
        <v>153</v>
      </c>
      <c r="H83" s="2" t="s">
        <v>28</v>
      </c>
      <c r="I83" s="2" t="s">
        <v>511</v>
      </c>
      <c r="J83" s="2" t="s">
        <v>64</v>
      </c>
      <c r="K83" s="2" t="s">
        <v>32</v>
      </c>
      <c r="L83">
        <v>1</v>
      </c>
      <c r="N83">
        <v>0</v>
      </c>
      <c r="O83" s="2">
        <v>0</v>
      </c>
      <c r="P83" s="2" t="s">
        <v>430</v>
      </c>
      <c r="Q83" s="2" t="s">
        <v>408</v>
      </c>
      <c r="R83" s="2" t="s">
        <v>437</v>
      </c>
      <c r="S83" s="1">
        <v>45809</v>
      </c>
      <c r="U83" s="2" t="s">
        <v>415</v>
      </c>
      <c r="V83" t="s">
        <v>658</v>
      </c>
      <c r="W83" t="s">
        <v>699</v>
      </c>
      <c r="X83" t="s">
        <v>658</v>
      </c>
      <c r="Y83" t="b">
        <v>1</v>
      </c>
    </row>
    <row r="84" spans="1:25" x14ac:dyDescent="0.3">
      <c r="A84" t="s">
        <v>584</v>
      </c>
      <c r="B84" s="1">
        <v>45808</v>
      </c>
      <c r="C84">
        <v>347</v>
      </c>
      <c r="D84" s="2" t="s">
        <v>211</v>
      </c>
      <c r="E84" t="s">
        <v>315</v>
      </c>
      <c r="F84" s="2" t="s">
        <v>159</v>
      </c>
      <c r="G84" s="2" t="s">
        <v>153</v>
      </c>
      <c r="H84" s="2" t="s">
        <v>28</v>
      </c>
      <c r="I84" s="2" t="s">
        <v>511</v>
      </c>
      <c r="J84" s="2" t="s">
        <v>64</v>
      </c>
      <c r="K84" s="2" t="s">
        <v>32</v>
      </c>
      <c r="L84">
        <v>1</v>
      </c>
      <c r="N84">
        <v>0</v>
      </c>
      <c r="O84" s="2">
        <v>0</v>
      </c>
      <c r="P84" s="2" t="s">
        <v>430</v>
      </c>
      <c r="Q84" s="2" t="s">
        <v>408</v>
      </c>
      <c r="R84" s="2" t="s">
        <v>437</v>
      </c>
      <c r="S84" s="1">
        <v>45809</v>
      </c>
      <c r="U84" s="2" t="s">
        <v>415</v>
      </c>
      <c r="V84" t="s">
        <v>658</v>
      </c>
      <c r="W84" t="s">
        <v>699</v>
      </c>
      <c r="X84" t="s">
        <v>658</v>
      </c>
      <c r="Y84" t="b">
        <v>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7EE55-C64D-4E26-846F-4C5E3C77A045}">
  <sheetPr>
    <tabColor theme="0" tint="-0.249977111117893"/>
  </sheetPr>
  <dimension ref="A1:Z32"/>
  <sheetViews>
    <sheetView topLeftCell="P1" workbookViewId="0">
      <selection activeCell="S7" sqref="S7"/>
    </sheetView>
  </sheetViews>
  <sheetFormatPr defaultRowHeight="14.4" x14ac:dyDescent="0.3"/>
  <cols>
    <col min="1" max="1" width="14.109375" bestFit="1" customWidth="1"/>
    <col min="2" max="2" width="13.5546875" bestFit="1" customWidth="1"/>
    <col min="4" max="4" width="10.6640625" bestFit="1" customWidth="1"/>
    <col min="5" max="5" width="11.44140625" bestFit="1" customWidth="1"/>
    <col min="7" max="8" width="18.21875" bestFit="1" customWidth="1"/>
    <col min="10" max="10" width="19.109375" bestFit="1" customWidth="1"/>
    <col min="11" max="11" width="18.88671875" bestFit="1" customWidth="1"/>
    <col min="13" max="14" width="14.109375" bestFit="1" customWidth="1"/>
    <col min="16" max="16" width="23.21875" bestFit="1" customWidth="1"/>
    <col min="17" max="17" width="22.109375" bestFit="1" customWidth="1"/>
    <col min="19" max="19" width="18.44140625" bestFit="1" customWidth="1"/>
    <col min="20" max="20" width="20.33203125" bestFit="1" customWidth="1"/>
    <col min="22" max="23" width="11.44140625" bestFit="1" customWidth="1"/>
    <col min="25" max="25" width="18.109375" bestFit="1" customWidth="1"/>
    <col min="26" max="26" width="11.44140625" bestFit="1" customWidth="1"/>
  </cols>
  <sheetData>
    <row r="1" spans="1:26" x14ac:dyDescent="0.3">
      <c r="A1" t="s">
        <v>639</v>
      </c>
      <c r="D1" t="s">
        <v>642</v>
      </c>
      <c r="G1" t="s">
        <v>644</v>
      </c>
      <c r="J1" t="s">
        <v>652</v>
      </c>
      <c r="M1" t="s">
        <v>653</v>
      </c>
      <c r="P1" t="s">
        <v>674</v>
      </c>
      <c r="S1" t="s">
        <v>682</v>
      </c>
      <c r="V1" t="s">
        <v>684</v>
      </c>
      <c r="Y1" t="s">
        <v>687</v>
      </c>
    </row>
    <row r="2" spans="1:26" x14ac:dyDescent="0.3">
      <c r="A2" t="s">
        <v>23</v>
      </c>
      <c r="B2" t="s">
        <v>640</v>
      </c>
      <c r="D2" t="s">
        <v>350</v>
      </c>
      <c r="E2" t="s">
        <v>640</v>
      </c>
      <c r="G2" t="s">
        <v>354</v>
      </c>
      <c r="H2" t="s">
        <v>640</v>
      </c>
      <c r="J2" t="s">
        <v>126</v>
      </c>
      <c r="K2" t="s">
        <v>640</v>
      </c>
      <c r="M2" t="s">
        <v>128</v>
      </c>
      <c r="N2" t="s">
        <v>640</v>
      </c>
      <c r="P2" t="s">
        <v>597</v>
      </c>
      <c r="Q2" t="s">
        <v>640</v>
      </c>
      <c r="S2" t="s">
        <v>24</v>
      </c>
      <c r="T2" t="s">
        <v>640</v>
      </c>
      <c r="V2" t="s">
        <v>403</v>
      </c>
      <c r="W2" t="s">
        <v>640</v>
      </c>
      <c r="Y2" t="s">
        <v>402</v>
      </c>
      <c r="Z2" t="s">
        <v>640</v>
      </c>
    </row>
    <row r="3" spans="1:26" x14ac:dyDescent="0.3">
      <c r="A3" t="s">
        <v>628</v>
      </c>
      <c r="B3" t="s">
        <v>33</v>
      </c>
      <c r="D3" t="s">
        <v>380</v>
      </c>
      <c r="E3" t="str">
        <f>LISTA_Marki17[[#This Row],[Marka]]</f>
        <v>AquaPure</v>
      </c>
      <c r="G3" t="s">
        <v>357</v>
      </c>
      <c r="H3" t="str">
        <f>LISTA_Dostawcy20[[#This Row],[Dostawca]]</f>
        <v>Vistula Partners</v>
      </c>
      <c r="J3" t="s">
        <v>266</v>
      </c>
      <c r="K3" t="s">
        <v>153</v>
      </c>
      <c r="M3" t="s">
        <v>206</v>
      </c>
      <c r="N3" t="str">
        <f>LISTA_Segment26[[#This Row],[Segment]]</f>
        <v>Klient biznesowy</v>
      </c>
      <c r="P3" t="s">
        <v>662</v>
      </c>
      <c r="Q3" t="s">
        <v>675</v>
      </c>
      <c r="S3" t="s">
        <v>611</v>
      </c>
      <c r="T3" t="s">
        <v>30</v>
      </c>
      <c r="V3" t="s">
        <v>512</v>
      </c>
      <c r="W3" t="s">
        <v>439</v>
      </c>
      <c r="Y3" t="s">
        <v>478</v>
      </c>
      <c r="Z3" t="s">
        <v>411</v>
      </c>
    </row>
    <row r="4" spans="1:26" x14ac:dyDescent="0.3">
      <c r="A4" t="s">
        <v>35</v>
      </c>
      <c r="B4" t="s">
        <v>33</v>
      </c>
      <c r="D4" t="s">
        <v>378</v>
      </c>
      <c r="E4" t="str">
        <f>LISTA_Marki17[[#This Row],[Marka]]</f>
        <v>CleanAir</v>
      </c>
      <c r="G4" t="s">
        <v>370</v>
      </c>
      <c r="H4" t="str">
        <f>LISTA_Dostawcy20[[#This Row],[Dostawca]]</f>
        <v>Nord Distribution</v>
      </c>
      <c r="J4" t="s">
        <v>194</v>
      </c>
      <c r="K4" t="s">
        <v>153</v>
      </c>
      <c r="M4" t="s">
        <v>142</v>
      </c>
      <c r="N4" t="s">
        <v>654</v>
      </c>
      <c r="P4" t="s">
        <v>663</v>
      </c>
      <c r="Q4" t="s">
        <v>663</v>
      </c>
      <c r="S4" t="s">
        <v>612</v>
      </c>
      <c r="T4" t="s">
        <v>46</v>
      </c>
      <c r="V4" t="s">
        <v>443</v>
      </c>
      <c r="W4" t="s">
        <v>439</v>
      </c>
      <c r="Y4" t="s">
        <v>625</v>
      </c>
      <c r="Z4" t="s">
        <v>430</v>
      </c>
    </row>
    <row r="5" spans="1:26" x14ac:dyDescent="0.3">
      <c r="A5" t="s">
        <v>629</v>
      </c>
      <c r="B5" t="s">
        <v>32</v>
      </c>
      <c r="D5" t="s">
        <v>376</v>
      </c>
      <c r="E5" t="str">
        <f>LISTA_Marki17[[#This Row],[Marka]]</f>
        <v>CookMaster</v>
      </c>
      <c r="G5" t="s">
        <v>361</v>
      </c>
      <c r="H5" t="str">
        <f>LISTA_Dostawcy20[[#This Row],[Dostawca]]</f>
        <v>Central Supply</v>
      </c>
      <c r="J5" t="s">
        <v>153</v>
      </c>
      <c r="K5" t="str">
        <f>LISTA_Wojewodztwa23[[#This Row],[Wojewodztwo]]</f>
        <v>dolnośląskie</v>
      </c>
      <c r="M5" t="s">
        <v>158</v>
      </c>
      <c r="N5" t="str">
        <f>LISTA_Segment26[[#This Row],[Segment]]</f>
        <v>VIP</v>
      </c>
      <c r="P5" t="s">
        <v>664</v>
      </c>
      <c r="Q5" t="s">
        <v>602</v>
      </c>
      <c r="S5" t="s">
        <v>34</v>
      </c>
      <c r="T5" t="s">
        <v>28</v>
      </c>
      <c r="V5" t="s">
        <v>423</v>
      </c>
      <c r="W5" t="s">
        <v>408</v>
      </c>
      <c r="Y5" t="s">
        <v>454</v>
      </c>
      <c r="Z5" t="s">
        <v>421</v>
      </c>
    </row>
    <row r="6" spans="1:26" x14ac:dyDescent="0.3">
      <c r="A6" t="s">
        <v>42</v>
      </c>
      <c r="B6" t="s">
        <v>32</v>
      </c>
      <c r="D6" t="s">
        <v>365</v>
      </c>
      <c r="E6" t="s">
        <v>364</v>
      </c>
      <c r="G6" t="s">
        <v>359</v>
      </c>
      <c r="H6" t="str">
        <f>LISTA_Dostawcy20[[#This Row],[Dostawca]]</f>
        <v>Direct Import</v>
      </c>
      <c r="J6" t="s">
        <v>273</v>
      </c>
      <c r="K6" t="s">
        <v>148</v>
      </c>
      <c r="M6" t="s">
        <v>161</v>
      </c>
      <c r="N6" t="str">
        <f>LISTA_Segment26[[#This Row],[Segment]]</f>
        <v>Nowy klient</v>
      </c>
      <c r="P6" t="s">
        <v>666</v>
      </c>
      <c r="Q6" t="s">
        <v>603</v>
      </c>
      <c r="S6" t="s">
        <v>43</v>
      </c>
      <c r="T6" t="s">
        <v>30</v>
      </c>
      <c r="V6" t="s">
        <v>622</v>
      </c>
      <c r="W6" t="s">
        <v>422</v>
      </c>
      <c r="Y6" t="s">
        <v>626</v>
      </c>
      <c r="Z6" t="s">
        <v>413</v>
      </c>
    </row>
    <row r="7" spans="1:26" x14ac:dyDescent="0.3">
      <c r="A7" t="s">
        <v>630</v>
      </c>
      <c r="B7" t="s">
        <v>32</v>
      </c>
      <c r="D7" t="s">
        <v>364</v>
      </c>
      <c r="E7" t="str">
        <f>LISTA_Marki17[[#This Row],[Marka]]</f>
        <v>DataCore</v>
      </c>
      <c r="G7" t="s">
        <v>377</v>
      </c>
      <c r="H7" t="s">
        <v>361</v>
      </c>
      <c r="J7" t="s">
        <v>148</v>
      </c>
      <c r="K7" t="str">
        <f>LISTA_Wojewodztwa23[[#This Row],[Wojewodztwo]]</f>
        <v>kujawsko-pomorskie</v>
      </c>
      <c r="M7" t="s">
        <v>171</v>
      </c>
      <c r="N7" t="s">
        <v>654</v>
      </c>
      <c r="P7" t="s">
        <v>668</v>
      </c>
      <c r="Q7" t="s">
        <v>609</v>
      </c>
      <c r="S7" t="s">
        <v>45</v>
      </c>
      <c r="T7" t="s">
        <v>30</v>
      </c>
      <c r="V7" t="s">
        <v>444</v>
      </c>
      <c r="W7" t="s">
        <v>685</v>
      </c>
      <c r="Y7" t="s">
        <v>499</v>
      </c>
      <c r="Z7" t="s">
        <v>421</v>
      </c>
    </row>
    <row r="8" spans="1:26" x14ac:dyDescent="0.3">
      <c r="A8" t="s">
        <v>29</v>
      </c>
      <c r="B8" t="s">
        <v>27</v>
      </c>
      <c r="D8" t="s">
        <v>372</v>
      </c>
      <c r="E8" t="str">
        <f>LISTA_Marki17[[#This Row],[Marka]]</f>
        <v>ErgoLine</v>
      </c>
      <c r="G8" t="s">
        <v>363</v>
      </c>
      <c r="H8" t="s">
        <v>368</v>
      </c>
      <c r="J8" t="s">
        <v>449</v>
      </c>
      <c r="K8" t="s">
        <v>196</v>
      </c>
      <c r="M8" t="s">
        <v>41</v>
      </c>
      <c r="N8" t="s">
        <v>206</v>
      </c>
      <c r="P8" t="s">
        <v>669</v>
      </c>
      <c r="Q8" t="s">
        <v>610</v>
      </c>
      <c r="S8" t="s">
        <v>613</v>
      </c>
      <c r="T8" t="s">
        <v>28</v>
      </c>
      <c r="V8" t="s">
        <v>441</v>
      </c>
      <c r="W8" t="s">
        <v>439</v>
      </c>
      <c r="Y8" t="s">
        <v>483</v>
      </c>
      <c r="Z8" t="s">
        <v>430</v>
      </c>
    </row>
    <row r="9" spans="1:26" x14ac:dyDescent="0.3">
      <c r="A9" t="s">
        <v>631</v>
      </c>
      <c r="B9" t="s">
        <v>27</v>
      </c>
      <c r="D9" t="s">
        <v>369</v>
      </c>
      <c r="E9" t="str">
        <f>LISTA_Marki17[[#This Row],[Marka]]</f>
        <v>FitPulse</v>
      </c>
      <c r="G9" t="s">
        <v>366</v>
      </c>
      <c r="H9" t="s">
        <v>359</v>
      </c>
      <c r="J9" t="s">
        <v>528</v>
      </c>
      <c r="K9" t="s">
        <v>173</v>
      </c>
      <c r="M9" t="s">
        <v>149</v>
      </c>
      <c r="N9" t="str">
        <f>LISTA_Segment26[[#This Row],[Segment]]</f>
        <v>Enterprise</v>
      </c>
      <c r="P9" t="s">
        <v>670</v>
      </c>
      <c r="Q9" t="s">
        <v>610</v>
      </c>
      <c r="S9" t="s">
        <v>614</v>
      </c>
      <c r="T9" t="s">
        <v>683</v>
      </c>
      <c r="V9" t="s">
        <v>623</v>
      </c>
      <c r="W9" t="s">
        <v>685</v>
      </c>
      <c r="Y9" t="s">
        <v>464</v>
      </c>
      <c r="Z9" t="s">
        <v>430</v>
      </c>
    </row>
    <row r="10" spans="1:26" x14ac:dyDescent="0.3">
      <c r="A10" t="s">
        <v>632</v>
      </c>
      <c r="B10" t="s">
        <v>36</v>
      </c>
      <c r="D10" t="s">
        <v>374</v>
      </c>
      <c r="E10" t="str">
        <f>LISTA_Marki17[[#This Row],[Marka]]</f>
        <v>Homevia</v>
      </c>
      <c r="G10" t="s">
        <v>373</v>
      </c>
      <c r="H10" t="s">
        <v>370</v>
      </c>
      <c r="J10" t="s">
        <v>173</v>
      </c>
      <c r="K10" t="str">
        <f>LISTA_Wojewodztwa23[[#This Row],[Wojewodztwo]]</f>
        <v>lubelskie</v>
      </c>
      <c r="M10" t="s">
        <v>187</v>
      </c>
      <c r="N10" t="str">
        <f>LISTA_Segment26[[#This Row],[Segment]]</f>
        <v>MŚP</v>
      </c>
      <c r="P10" t="s">
        <v>671</v>
      </c>
      <c r="Q10" t="s">
        <v>608</v>
      </c>
      <c r="S10" t="s">
        <v>615</v>
      </c>
      <c r="T10" t="s">
        <v>28</v>
      </c>
      <c r="V10" t="s">
        <v>489</v>
      </c>
      <c r="W10" t="s">
        <v>685</v>
      </c>
      <c r="Y10" t="s">
        <v>453</v>
      </c>
      <c r="Z10" t="s">
        <v>407</v>
      </c>
    </row>
    <row r="11" spans="1:26" x14ac:dyDescent="0.3">
      <c r="A11" t="s">
        <v>633</v>
      </c>
      <c r="B11" t="s">
        <v>36</v>
      </c>
      <c r="D11" t="s">
        <v>389</v>
      </c>
      <c r="E11" t="str">
        <f>LISTA_Marki17[[#This Row],[Marka]]</f>
        <v>IronWay</v>
      </c>
      <c r="G11" t="s">
        <v>368</v>
      </c>
      <c r="H11" t="str">
        <f>LISTA_Dostawcy20[[#This Row],[Dostawca]]</f>
        <v>PolTrade Sp. z o.o.</v>
      </c>
      <c r="J11" t="s">
        <v>189</v>
      </c>
      <c r="K11" t="s">
        <v>143</v>
      </c>
      <c r="M11" t="s">
        <v>193</v>
      </c>
      <c r="N11" t="s">
        <v>654</v>
      </c>
      <c r="P11" t="s">
        <v>672</v>
      </c>
      <c r="Q11" t="s">
        <v>675</v>
      </c>
      <c r="S11" t="s">
        <v>616</v>
      </c>
      <c r="T11" t="s">
        <v>31</v>
      </c>
      <c r="V11" t="s">
        <v>462</v>
      </c>
      <c r="W11" t="s">
        <v>685</v>
      </c>
      <c r="Y11" t="s">
        <v>507</v>
      </c>
      <c r="Z11" t="s">
        <v>407</v>
      </c>
    </row>
    <row r="12" spans="1:26" x14ac:dyDescent="0.3">
      <c r="A12" t="s">
        <v>47</v>
      </c>
      <c r="B12" t="s">
        <v>36</v>
      </c>
      <c r="D12" t="s">
        <v>375</v>
      </c>
      <c r="E12" t="str">
        <f>LISTA_Marki17[[#This Row],[Marka]]</f>
        <v>KitchenPro</v>
      </c>
      <c r="G12" t="s">
        <v>383</v>
      </c>
      <c r="H12" t="s">
        <v>357</v>
      </c>
      <c r="J12" t="s">
        <v>143</v>
      </c>
      <c r="K12" t="str">
        <f>LISTA_Wojewodztwa23[[#This Row],[Wojewodztwo]]</f>
        <v>lubuskie</v>
      </c>
      <c r="M12" t="s">
        <v>195</v>
      </c>
      <c r="N12" t="s">
        <v>149</v>
      </c>
      <c r="P12" t="s">
        <v>673</v>
      </c>
      <c r="Q12" t="s">
        <v>608</v>
      </c>
      <c r="S12" t="s">
        <v>40</v>
      </c>
      <c r="T12" t="s">
        <v>31</v>
      </c>
      <c r="V12" t="s">
        <v>466</v>
      </c>
      <c r="W12" t="s">
        <v>422</v>
      </c>
      <c r="Y12" t="s">
        <v>457</v>
      </c>
      <c r="Z12" t="s">
        <v>413</v>
      </c>
    </row>
    <row r="13" spans="1:26" x14ac:dyDescent="0.3">
      <c r="A13" t="s">
        <v>634</v>
      </c>
      <c r="B13" t="s">
        <v>36</v>
      </c>
      <c r="D13" t="s">
        <v>371</v>
      </c>
      <c r="E13" t="str">
        <f>LISTA_Marki17[[#This Row],[Marka]]</f>
        <v>Luma</v>
      </c>
      <c r="G13" t="s">
        <v>386</v>
      </c>
      <c r="H13" t="s">
        <v>359</v>
      </c>
      <c r="J13" t="s">
        <v>469</v>
      </c>
      <c r="K13" t="s">
        <v>145</v>
      </c>
      <c r="M13" t="s">
        <v>204</v>
      </c>
      <c r="N13" t="s">
        <v>654</v>
      </c>
      <c r="S13" t="s">
        <v>44</v>
      </c>
      <c r="T13" t="s">
        <v>28</v>
      </c>
      <c r="V13" t="s">
        <v>424</v>
      </c>
      <c r="W13" t="s">
        <v>422</v>
      </c>
      <c r="Y13" t="s">
        <v>470</v>
      </c>
      <c r="Z13" t="s">
        <v>436</v>
      </c>
    </row>
    <row r="14" spans="1:26" x14ac:dyDescent="0.3">
      <c r="A14" t="s">
        <v>635</v>
      </c>
      <c r="B14" t="s">
        <v>38</v>
      </c>
      <c r="D14" t="s">
        <v>393</v>
      </c>
      <c r="E14" t="str">
        <f>LISTA_Marki17[[#This Row],[Marka]]</f>
        <v>MediHome</v>
      </c>
      <c r="J14" t="s">
        <v>213</v>
      </c>
      <c r="K14" t="s">
        <v>135</v>
      </c>
      <c r="M14" t="s">
        <v>210</v>
      </c>
      <c r="N14" t="s">
        <v>161</v>
      </c>
      <c r="S14" t="s">
        <v>37</v>
      </c>
      <c r="T14" t="s">
        <v>31</v>
      </c>
      <c r="V14" t="s">
        <v>606</v>
      </c>
      <c r="W14" t="s">
        <v>408</v>
      </c>
      <c r="Y14" t="s">
        <v>463</v>
      </c>
      <c r="Z14" t="s">
        <v>436</v>
      </c>
    </row>
    <row r="15" spans="1:26" x14ac:dyDescent="0.3">
      <c r="A15" t="s">
        <v>636</v>
      </c>
      <c r="B15" t="s">
        <v>38</v>
      </c>
      <c r="D15" t="s">
        <v>367</v>
      </c>
      <c r="E15" t="str">
        <f>LISTA_Marki17[[#This Row],[Marka]]</f>
        <v>NetWave</v>
      </c>
      <c r="J15" t="s">
        <v>135</v>
      </c>
      <c r="K15" t="str">
        <f>LISTA_Wojewodztwa23[[#This Row],[Wojewodztwo]]</f>
        <v>mazowieckie</v>
      </c>
      <c r="M15" t="s">
        <v>214</v>
      </c>
      <c r="N15" t="s">
        <v>206</v>
      </c>
      <c r="S15" t="s">
        <v>450</v>
      </c>
      <c r="T15" t="s">
        <v>28</v>
      </c>
      <c r="V15" t="s">
        <v>458</v>
      </c>
      <c r="W15" t="s">
        <v>408</v>
      </c>
      <c r="Y15" t="s">
        <v>627</v>
      </c>
      <c r="Z15" t="s">
        <v>436</v>
      </c>
    </row>
    <row r="16" spans="1:26" x14ac:dyDescent="0.3">
      <c r="A16" t="s">
        <v>48</v>
      </c>
      <c r="B16" t="s">
        <v>38</v>
      </c>
      <c r="D16" t="s">
        <v>356</v>
      </c>
      <c r="E16" t="str">
        <f>LISTA_Marki17[[#This Row],[Marka]]</f>
        <v>NovaSound</v>
      </c>
      <c r="J16" t="s">
        <v>145</v>
      </c>
      <c r="K16" t="str">
        <f>LISTA_Wojewodztwa23[[#This Row],[Wojewodztwo]]</f>
        <v>małopolskie</v>
      </c>
      <c r="M16" t="s">
        <v>231</v>
      </c>
      <c r="N16" t="s">
        <v>187</v>
      </c>
      <c r="S16" t="s">
        <v>617</v>
      </c>
      <c r="T16" t="s">
        <v>46</v>
      </c>
      <c r="V16" t="s">
        <v>546</v>
      </c>
      <c r="W16" t="s">
        <v>434</v>
      </c>
      <c r="Y16" t="s">
        <v>465</v>
      </c>
      <c r="Z16" t="s">
        <v>413</v>
      </c>
    </row>
    <row r="17" spans="1:23" x14ac:dyDescent="0.3">
      <c r="A17" t="s">
        <v>637</v>
      </c>
      <c r="B17" t="s">
        <v>38</v>
      </c>
      <c r="D17" t="s">
        <v>385</v>
      </c>
      <c r="E17" t="str">
        <f>LISTA_Marki17[[#This Row],[Marka]]</f>
        <v>OfficeMax</v>
      </c>
      <c r="J17" t="s">
        <v>184</v>
      </c>
      <c r="K17" t="str">
        <f>LISTA_Wojewodztwa23[[#This Row],[Wojewodztwo]]</f>
        <v>opolskie</v>
      </c>
      <c r="M17" t="s">
        <v>248</v>
      </c>
      <c r="N17" t="s">
        <v>158</v>
      </c>
      <c r="S17" t="s">
        <v>618</v>
      </c>
      <c r="T17" t="s">
        <v>31</v>
      </c>
      <c r="V17" t="s">
        <v>576</v>
      </c>
      <c r="W17" t="s">
        <v>434</v>
      </c>
    </row>
    <row r="18" spans="1:23" x14ac:dyDescent="0.3">
      <c r="D18" t="s">
        <v>384</v>
      </c>
      <c r="E18" t="str">
        <f>LISTA_Marki17[[#This Row],[Marka]]</f>
        <v>OutdoorGo</v>
      </c>
      <c r="J18" t="s">
        <v>191</v>
      </c>
      <c r="K18" t="str">
        <f>LISTA_Wojewodztwa23[[#This Row],[Wojewodztwo]]</f>
        <v>podkarpackie</v>
      </c>
      <c r="S18" t="s">
        <v>39</v>
      </c>
      <c r="T18" t="s">
        <v>46</v>
      </c>
      <c r="V18" t="s">
        <v>624</v>
      </c>
      <c r="W18" t="s">
        <v>434</v>
      </c>
    </row>
    <row r="19" spans="1:23" x14ac:dyDescent="0.3">
      <c r="D19" t="s">
        <v>387</v>
      </c>
      <c r="E19" t="str">
        <f>LISTA_Marki17[[#This Row],[Marka]]</f>
        <v>PaperLab</v>
      </c>
      <c r="J19" t="s">
        <v>220</v>
      </c>
      <c r="K19" t="str">
        <f>LISTA_Wojewodztwa23[[#This Row],[Wojewodztwo]]</f>
        <v>podlaskie</v>
      </c>
      <c r="S19" t="s">
        <v>619</v>
      </c>
      <c r="T19" t="s">
        <v>46</v>
      </c>
    </row>
    <row r="20" spans="1:23" x14ac:dyDescent="0.3">
      <c r="D20" t="s">
        <v>391</v>
      </c>
      <c r="E20" t="str">
        <f>LISTA_Marki17[[#This Row],[Marka]]</f>
        <v>PureCare</v>
      </c>
      <c r="J20" t="s">
        <v>230</v>
      </c>
      <c r="K20" t="s">
        <v>157</v>
      </c>
      <c r="S20" t="s">
        <v>505</v>
      </c>
      <c r="T20" t="s">
        <v>46</v>
      </c>
    </row>
    <row r="21" spans="1:23" x14ac:dyDescent="0.3">
      <c r="D21" t="s">
        <v>382</v>
      </c>
      <c r="E21" t="str">
        <f>LISTA_Marki17[[#This Row],[Marka]]</f>
        <v>SoftNest</v>
      </c>
      <c r="J21" t="s">
        <v>157</v>
      </c>
      <c r="K21" t="str">
        <f>LISTA_Wojewodztwa23[[#This Row],[Wojewodztwo]]</f>
        <v>pomorskie</v>
      </c>
      <c r="S21" t="s">
        <v>620</v>
      </c>
      <c r="T21" t="s">
        <v>46</v>
      </c>
    </row>
    <row r="22" spans="1:23" x14ac:dyDescent="0.3">
      <c r="D22" t="s">
        <v>392</v>
      </c>
      <c r="E22" t="str">
        <f>LISTA_Marki17[[#This Row],[Marka]]</f>
        <v>StylePro</v>
      </c>
      <c r="J22" t="s">
        <v>182</v>
      </c>
      <c r="K22" t="s">
        <v>163</v>
      </c>
      <c r="S22" t="s">
        <v>621</v>
      </c>
      <c r="T22" t="s">
        <v>28</v>
      </c>
    </row>
    <row r="23" spans="1:23" x14ac:dyDescent="0.3">
      <c r="D23" t="s">
        <v>358</v>
      </c>
      <c r="E23" t="str">
        <f>LISTA_Marki17[[#This Row],[Marka]]</f>
        <v>TechPoint</v>
      </c>
      <c r="J23" t="s">
        <v>329</v>
      </c>
      <c r="K23" t="s">
        <v>200</v>
      </c>
    </row>
    <row r="24" spans="1:23" x14ac:dyDescent="0.3">
      <c r="D24" t="s">
        <v>362</v>
      </c>
      <c r="E24" t="str">
        <f>LISTA_Marki17[[#This Row],[Marka]]</f>
        <v>VisionPro</v>
      </c>
      <c r="J24" t="s">
        <v>431</v>
      </c>
      <c r="K24" t="s">
        <v>208</v>
      </c>
    </row>
    <row r="25" spans="1:23" x14ac:dyDescent="0.3">
      <c r="D25" t="s">
        <v>360</v>
      </c>
      <c r="E25" t="str">
        <f>LISTA_Marki17[[#This Row],[Marka]]</f>
        <v>Voltix</v>
      </c>
      <c r="J25" t="s">
        <v>208</v>
      </c>
      <c r="K25" t="str">
        <f>LISTA_Wojewodztwa23[[#This Row],[Wojewodztwo]]</f>
        <v>warmińsko-mazurskie</v>
      </c>
    </row>
    <row r="26" spans="1:23" x14ac:dyDescent="0.3">
      <c r="D26" t="s">
        <v>388</v>
      </c>
      <c r="E26" t="str">
        <f>LISTA_Marki17[[#This Row],[Marka]]</f>
        <v>WorkSafe</v>
      </c>
      <c r="J26" t="s">
        <v>169</v>
      </c>
      <c r="K26" t="str">
        <f>LISTA_Wojewodztwa23[[#This Row],[Wojewodztwo]]</f>
        <v>wielkopolskie</v>
      </c>
    </row>
    <row r="27" spans="1:23" x14ac:dyDescent="0.3">
      <c r="D27" t="s">
        <v>381</v>
      </c>
      <c r="E27" t="s">
        <v>374</v>
      </c>
      <c r="J27" t="s">
        <v>482</v>
      </c>
      <c r="K27" t="s">
        <v>169</v>
      </c>
    </row>
    <row r="28" spans="1:23" x14ac:dyDescent="0.3">
      <c r="D28" t="s">
        <v>394</v>
      </c>
      <c r="E28" t="s">
        <v>393</v>
      </c>
      <c r="J28" t="s">
        <v>177</v>
      </c>
      <c r="K28" t="s">
        <v>179</v>
      </c>
    </row>
    <row r="29" spans="1:23" x14ac:dyDescent="0.3">
      <c r="J29" t="s">
        <v>179</v>
      </c>
      <c r="K29" t="str">
        <f>LISTA_Wojewodztwa23[[#This Row],[Wojewodztwo]]</f>
        <v>zachodniopomorskie</v>
      </c>
    </row>
    <row r="30" spans="1:23" x14ac:dyDescent="0.3">
      <c r="J30" t="s">
        <v>196</v>
      </c>
      <c r="K30" t="str">
        <f>LISTA_Wojewodztwa23[[#This Row],[Wojewodztwo]]</f>
        <v>łódzkie</v>
      </c>
    </row>
    <row r="31" spans="1:23" x14ac:dyDescent="0.3">
      <c r="J31" t="s">
        <v>163</v>
      </c>
      <c r="K31" t="str">
        <f>LISTA_Wojewodztwa23[[#This Row],[Wojewodztwo]]</f>
        <v>śląskie</v>
      </c>
    </row>
    <row r="32" spans="1:23" x14ac:dyDescent="0.3">
      <c r="J32" t="s">
        <v>200</v>
      </c>
      <c r="K32" t="str">
        <f>LISTA_Wojewodztwa23[[#This Row],[Wojewodztwo]]</f>
        <v>świętokrzyskie</v>
      </c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F0DE76BA-083C-4324-9FC3-6EA8AE752C8D}">
  <ds:schemaRefs/>
</ds:datastoreItem>
</file>

<file path=customXml/itemProps2.xml><?xml version="1.0" encoding="utf-8"?>
<ds:datastoreItem xmlns:ds="http://schemas.openxmlformats.org/officeDocument/2006/customXml" ds:itemID="{1154C4E8-F854-4DFF-80D5-D928D32CCBDF}">
  <ds:schemaRefs/>
</ds:datastoreItem>
</file>

<file path=customXml/itemProps3.xml><?xml version="1.0" encoding="utf-8"?>
<ds:datastoreItem xmlns:ds="http://schemas.openxmlformats.org/officeDocument/2006/customXml" ds:itemID="{FC3D2C4F-406C-4F65-A3D2-62625BE1188D}">
  <ds:schemaRefs/>
</ds:datastoreItem>
</file>

<file path=customXml/itemProps4.xml><?xml version="1.0" encoding="utf-8"?>
<ds:datastoreItem xmlns:ds="http://schemas.openxmlformats.org/officeDocument/2006/customXml" ds:itemID="{67302B86-4234-4119-A0A4-9304D53B7DBE}">
  <ds:schemaRefs/>
</ds:datastoreItem>
</file>

<file path=customXml/itemProps5.xml><?xml version="1.0" encoding="utf-8"?>
<ds:datastoreItem xmlns:ds="http://schemas.openxmlformats.org/officeDocument/2006/customXml" ds:itemID="{5FDFBED8-C56C-4B25-AF00-36140236BA36}">
  <ds:schemaRefs/>
</ds:datastoreItem>
</file>

<file path=customXml/itemProps6.xml><?xml version="1.0" encoding="utf-8"?>
<ds:datastoreItem xmlns:ds="http://schemas.openxmlformats.org/officeDocument/2006/customXml" ds:itemID="{001D4571-66B2-4FBE-B8AE-7AAFF94DB9DE}">
  <ds:schemaRefs/>
</ds:datastoreItem>
</file>

<file path=customXml/itemProps7.xml><?xml version="1.0" encoding="utf-8"?>
<ds:datastoreItem xmlns:ds="http://schemas.openxmlformats.org/officeDocument/2006/customXml" ds:itemID="{211A293F-2091-4DCD-A6FE-A75AE6FFBD89}">
  <ds:schemaRefs/>
</ds:datastoreItem>
</file>

<file path=customXml/itemProps8.xml><?xml version="1.0" encoding="utf-8"?>
<ds:datastoreItem xmlns:ds="http://schemas.openxmlformats.org/officeDocument/2006/customXml" ds:itemID="{EB780041-BD3A-4A6C-870D-339506D283CC}">
  <ds:schemaRefs/>
</ds:datastoreItem>
</file>

<file path=customXml/itemProps9.xml><?xml version="1.0" encoding="utf-8"?>
<ds:datastoreItem xmlns:ds="http://schemas.openxmlformats.org/officeDocument/2006/customXml" ds:itemID="{7C9DFF68-9C0D-4A9E-9E96-F8D813829A0D}">
  <ds:schemaRefs/>
</ds:datastoreItem>
</file>

<file path=customXml/itemProps10.xml><?xml version="1.0" encoding="utf-8"?>
<ds:datastoreItem xmlns:ds="http://schemas.openxmlformats.org/officeDocument/2006/customXml" ds:itemID="{35E0083E-50CE-44F3-AE72-01878AEC0757}">
  <ds:schemaRefs/>
</ds:datastoreItem>
</file>

<file path=customXml/itemProps11.xml><?xml version="1.0" encoding="utf-8"?>
<ds:datastoreItem xmlns:ds="http://schemas.openxmlformats.org/officeDocument/2006/customXml" ds:itemID="{6DE52FC5-2AEB-443C-BCA3-9FF65C76EA8E}">
  <ds:schemaRefs/>
</ds:datastoreItem>
</file>

<file path=customXml/itemProps12.xml><?xml version="1.0" encoding="utf-8"?>
<ds:datastoreItem xmlns:ds="http://schemas.openxmlformats.org/officeDocument/2006/customXml" ds:itemID="{093429BC-7E7E-4824-95F6-6DB7F5C8EDBB}">
  <ds:schemaRefs/>
</ds:datastoreItem>
</file>

<file path=customXml/itemProps13.xml><?xml version="1.0" encoding="utf-8"?>
<ds:datastoreItem xmlns:ds="http://schemas.openxmlformats.org/officeDocument/2006/customXml" ds:itemID="{A5CD80CE-1E3A-4FC3-9DAA-68DC28595721}">
  <ds:schemaRefs/>
</ds:datastoreItem>
</file>

<file path=customXml/itemProps14.xml><?xml version="1.0" encoding="utf-8"?>
<ds:datastoreItem xmlns:ds="http://schemas.openxmlformats.org/officeDocument/2006/customXml" ds:itemID="{06DE6DCB-D5CA-4600-A84D-4F4EEA2CB85C}">
  <ds:schemaRefs/>
</ds:datastoreItem>
</file>

<file path=customXml/itemProps15.xml><?xml version="1.0" encoding="utf-8"?>
<ds:datastoreItem xmlns:ds="http://schemas.openxmlformats.org/officeDocument/2006/customXml" ds:itemID="{7D385A33-8E2B-4AB5-A341-572C51734827}">
  <ds:schemaRefs/>
</ds:datastoreItem>
</file>

<file path=customXml/itemProps16.xml><?xml version="1.0" encoding="utf-8"?>
<ds:datastoreItem xmlns:ds="http://schemas.openxmlformats.org/officeDocument/2006/customXml" ds:itemID="{A08EAE27-1408-4D40-9BC0-B89CE422904A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7E100523-DAAF-45AC-8C29-37781162386B}">
  <ds:schemaRefs/>
</ds:datastoreItem>
</file>

<file path=customXml/itemProps18.xml><?xml version="1.0" encoding="utf-8"?>
<ds:datastoreItem xmlns:ds="http://schemas.openxmlformats.org/officeDocument/2006/customXml" ds:itemID="{2D9846E6-8666-4092-B3E4-30732D08FEB7}">
  <ds:schemaRefs/>
</ds:datastoreItem>
</file>

<file path=customXml/itemProps19.xml><?xml version="1.0" encoding="utf-8"?>
<ds:datastoreItem xmlns:ds="http://schemas.openxmlformats.org/officeDocument/2006/customXml" ds:itemID="{B3DFC799-F417-42A3-84C2-186A76351519}">
  <ds:schemaRefs/>
</ds:datastoreItem>
</file>

<file path=customXml/itemProps20.xml><?xml version="1.0" encoding="utf-8"?>
<ds:datastoreItem xmlns:ds="http://schemas.openxmlformats.org/officeDocument/2006/customXml" ds:itemID="{C71E9A7E-6C80-4906-B0B5-BC02AE75F674}">
  <ds:schemaRefs/>
</ds:datastoreItem>
</file>

<file path=customXml/itemProps21.xml><?xml version="1.0" encoding="utf-8"?>
<ds:datastoreItem xmlns:ds="http://schemas.openxmlformats.org/officeDocument/2006/customXml" ds:itemID="{9DA6B234-ADA8-4FCC-8493-DFC50ECE7113}">
  <ds:schemaRefs/>
</ds:datastoreItem>
</file>

<file path=customXml/itemProps22.xml><?xml version="1.0" encoding="utf-8"?>
<ds:datastoreItem xmlns:ds="http://schemas.openxmlformats.org/officeDocument/2006/customXml" ds:itemID="{906F6FA1-B0CA-48C9-AAAD-5695D62A913A}">
  <ds:schemaRefs/>
</ds:datastoreItem>
</file>

<file path=customXml/itemProps23.xml><?xml version="1.0" encoding="utf-8"?>
<ds:datastoreItem xmlns:ds="http://schemas.openxmlformats.org/officeDocument/2006/customXml" ds:itemID="{33DD28C9-0320-4A5E-A543-3DC5F0F9DA72}">
  <ds:schemaRefs/>
</ds:datastoreItem>
</file>

<file path=customXml/itemProps24.xml><?xml version="1.0" encoding="utf-8"?>
<ds:datastoreItem xmlns:ds="http://schemas.openxmlformats.org/officeDocument/2006/customXml" ds:itemID="{ADED11CE-AC57-4EB8-8D1D-CD21F76F15B3}">
  <ds:schemaRefs/>
</ds:datastoreItem>
</file>

<file path=customXml/itemProps25.xml><?xml version="1.0" encoding="utf-8"?>
<ds:datastoreItem xmlns:ds="http://schemas.openxmlformats.org/officeDocument/2006/customXml" ds:itemID="{34AA1232-4D9C-4E56-BC95-3132F776F47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INFORMACJA</vt:lpstr>
      <vt:lpstr>MAP_Kategoria</vt:lpstr>
      <vt:lpstr>MAP_Marki</vt:lpstr>
      <vt:lpstr>MAP_Dostawcy</vt:lpstr>
      <vt:lpstr>MAP_Wojewodztwa</vt:lpstr>
      <vt:lpstr>MAP_Segment</vt:lpstr>
      <vt:lpstr>MAP_Powod</vt:lpstr>
      <vt:lpstr>MAP_Kanal_Sprzedazy</vt:lpstr>
      <vt:lpstr>MAP_Status</vt:lpstr>
      <vt:lpstr>MAP_Metoda_Platnosci</vt:lpstr>
      <vt:lpstr>KONTROLA_Produkty</vt:lpstr>
      <vt:lpstr>KONTROLA_Klienci</vt:lpstr>
      <vt:lpstr>KONTROLA_Zwroty</vt:lpstr>
      <vt:lpstr>KONTROLA_Magazyn</vt:lpstr>
      <vt:lpstr>KONTROLA_Budzet</vt:lpstr>
      <vt:lpstr>KONTROLA_Sprzedaz</vt:lpstr>
      <vt:lpstr>Brudnopis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Kowalczyk</dc:creator>
  <cp:lastModifiedBy>Oskar Kowalczyk</cp:lastModifiedBy>
  <dcterms:created xsi:type="dcterms:W3CDTF">2026-07-03T16:23:41Z</dcterms:created>
  <dcterms:modified xsi:type="dcterms:W3CDTF">2026-07-12T14:14:47Z</dcterms:modified>
</cp:coreProperties>
</file>