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Бонусы новогодние - data" sheetId="2" r:id="rId5"/>
    <sheet name="Бонусы новогодние - Статистика" sheetId="3" r:id="rId6"/>
    <sheet name="Задания новогодне - data" sheetId="4" r:id="rId7"/>
    <sheet name="Задания новогодне - Статистика" sheetId="5" r:id="rId8"/>
    <sheet name="Задания новогодне - Настройки" sheetId="6" r:id="rId9"/>
    <sheet name="Задания новогодне - Категории" sheetId="7" r:id="rId10"/>
    <sheet name="Задания DF - data" sheetId="8" r:id="rId11"/>
    <sheet name="Задания DF - Категории" sheetId="9" r:id="rId12"/>
    <sheet name="Бонусы DF - data" sheetId="10" r:id="rId13"/>
  </sheets>
</workbook>
</file>

<file path=xl/sharedStrings.xml><?xml version="1.0" encoding="utf-8"?>
<sst xmlns="http://schemas.openxmlformats.org/spreadsheetml/2006/main" uniqueCount="365">
  <si>
    <t>Документ был экспортирован из Numbers. Каждая таблица была конвертирована в рабочий лист Excel. Все другие объекты на листах Numbers были помещены на отдельные рабочие листы. Имейте ввиду,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</si>
  <si>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</si>
  <si>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</si>
  <si>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рабочего листа Excel</t>
  </si>
  <si>
    <t>Бонусы новогодние</t>
  </si>
  <si>
    <t>data</t>
  </si>
  <si>
    <t>Бонусы новогодние - data</t>
  </si>
  <si>
    <t>название бонуса</t>
  </si>
  <si>
    <t>его цена в картах</t>
  </si>
  <si>
    <t>isFree</t>
  </si>
  <si>
    <t>edition name</t>
  </si>
  <si>
    <t>edition display name</t>
  </si>
  <si>
    <t>enabled</t>
  </si>
  <si>
    <t>Все игроки выпивают на брудершафт с соседом справа.</t>
  </si>
  <si>
    <t>holiday</t>
  </si>
  <si>
    <t>Праздник +</t>
  </si>
  <si>
    <t>Все игроки по команде «Вспышка!» должны резко лечь на пол.</t>
  </si>
  <si>
    <t>Все игроки танцуют танец маленьких утят.</t>
  </si>
  <si>
    <t>holiday_free</t>
  </si>
  <si>
    <t>Праздничный бесплатный</t>
  </si>
  <si>
    <t>Все садятся на корточки и изображают лепреконов, ищущих своё золото.</t>
  </si>
  <si>
    <t>Все целуют тебя в любую часть тела так, чтобы места не повторялись.</t>
  </si>
  <si>
    <t>Все, кроме тебя, пьют штрафную.</t>
  </si>
  <si>
    <t>Вы можете поставить любого игрока в угол на один круг.</t>
  </si>
  <si>
    <t>Выбери игрока (но не себя). Он может поменять напиток.</t>
  </si>
  <si>
    <t>Выбери игрока и сделай ему маникюр любыми подручными средствами. Так он должен просидеть один круг.</t>
  </si>
  <si>
    <t>Выбери игрока. Он будет пить вместе с тобой один круг.</t>
  </si>
  <si>
    <t>Выбери игрока. Весь круг он говорит без умолку.</t>
  </si>
  <si>
    <t>Выбери игрока. Один круг он пьёт свой напиток из трубочки.</t>
  </si>
  <si>
    <t>Выбери игрока. Один раз он пьёт вместо тебя.</t>
  </si>
  <si>
    <t>Выбери игрока. Он будет выполнять задание вместе с тем игроком, чья очередь это делать.</t>
  </si>
  <si>
    <t>Выбери игрока. Он должен выполнить любое твоё желание.</t>
  </si>
  <si>
    <t>Выбери игрока. Он должен укусить соседа.</t>
  </si>
  <si>
    <t>Выбери игрока. Он играет стоя один круг.</t>
  </si>
  <si>
    <t>Выбери игрока. Он ложится на спину, изображая черепашку, которая не может перевернуться.</t>
  </si>
  <si>
    <t>Выбери игрока. Он набирает в рот напиток и сидит так до своего задания.</t>
  </si>
  <si>
    <t>Выбери игрока. Он отжимается столько раз, сколько ему лет.</t>
  </si>
  <si>
    <t>Выбери игрока. Он поёт один куплет из какой-нибудь песни.</t>
  </si>
  <si>
    <t>Выбери игрока. Он сидит на корточках на стуле один круг.</t>
  </si>
  <si>
    <t>Выбери игрока. Он сидит под столом один круг.</t>
  </si>
  <si>
    <t>Выбери игрока. Он сидит с засунутыми под мышки руками один круг.</t>
  </si>
  <si>
    <t>Выбери игрока. Он снимает носок, надевает его на руку и изображает кукольный театр.</t>
  </si>
  <si>
    <t>Выбери игрока. Он снимает с себя одну вещь.</t>
  </si>
  <si>
    <t>Выбери игрока. Он танцует зажигательный танец.</t>
  </si>
  <si>
    <t>Выбери игрока. Он танцует стриптиз.</t>
  </si>
  <si>
    <t>Выбери любого игрока и выпей с ним.</t>
  </si>
  <si>
    <t>Выбранный тобой игрок должен отжаться столько раз, сколько ему лет.</t>
  </si>
  <si>
    <t>Выбранный тобой игрок снимает с себя вещь.</t>
  </si>
  <si>
    <t>Забери по одной вещи у каждого игрока и, если хочешь, обменяй их на что угодно.</t>
  </si>
  <si>
    <t>Завяжи глаза одному из игроков на один круг.</t>
  </si>
  <si>
    <t>Каждый игрок выпивает по тройной дозе напитка.</t>
  </si>
  <si>
    <t>Каждый игрок выпивает, но не закусывает.</t>
  </si>
  <si>
    <t>Каждый игрок говорит тебе комплимент.</t>
  </si>
  <si>
    <t>Каждый игрок должен встать и изобразить любое животное без слов, так чтобы другие догадались, кто он.</t>
  </si>
  <si>
    <t>Каждый игрок должен до конца игры называть тебя царём (царицей).</t>
  </si>
  <si>
    <t>Можешь выйти в туалет вместе с другим игроком.</t>
  </si>
  <si>
    <t>Можешь выйти в туалет.</t>
  </si>
  <si>
    <t>Можешь выпить половину напитка.</t>
  </si>
  <si>
    <t>Можешь поменять напитки любых трёх игроков на один круг.</t>
  </si>
  <si>
    <t>Можешь посолить или поперчить напиток любого игрока.</t>
  </si>
  <si>
    <t>Можешь поставить любого игрока в угол на один круг.</t>
  </si>
  <si>
    <t>Можешь приложить лёд или холодную бутылку к спине любого игрока.</t>
  </si>
  <si>
    <t>Можешь сменить свой напиток.</t>
  </si>
  <si>
    <t>Можешь уколоть вилкой или зубочисткой каждого из игроков.</t>
  </si>
  <si>
    <t>Никто, кроме тебя, не может смеяться один круг — улыбнувшийся пьёт штрафную.</t>
  </si>
  <si>
    <t>Подкинь монету. Если орёл — можешь пропустить следующее задание.</t>
  </si>
  <si>
    <t>Подкинь монету. Если решка — можешь пропустить следующее задание.</t>
  </si>
  <si>
    <t>Поменяйся местами с выбранным игроком.</t>
  </si>
  <si>
    <t>Попроси любого игрока тебя поцеловать.</t>
  </si>
  <si>
    <t>Придумай для себя звание. Все игроки до конца игры должны обращаться к тебе по званию.</t>
  </si>
  <si>
    <t>Придумай любому игроку прозвище. Все игроки до конца игры должны обращаться к нему и говорить о нём, используя это прозвище.</t>
  </si>
  <si>
    <t>Пропусти следующий ход.</t>
  </si>
  <si>
    <t>Сядь на колени к любому игроку и загадай желание. Игрок обязан его исполнить.</t>
  </si>
  <si>
    <t>Статистика</t>
  </si>
  <si>
    <t>Бонусы новогодние - Статистика</t>
  </si>
  <si>
    <t>Итого</t>
  </si>
  <si>
    <t>Задания новогодне</t>
  </si>
  <si>
    <t>Задания новогодне - data</t>
  </si>
  <si>
    <t>Категория</t>
  </si>
  <si>
    <t>Задание</t>
  </si>
  <si>
    <t>Очки</t>
  </si>
  <si>
    <t>row</t>
  </si>
  <si>
    <t>column</t>
  </si>
  <si>
    <t>имя файла</t>
  </si>
  <si>
    <t>IQ</t>
  </si>
  <si>
    <t>Выдохни и назови 7 разных произведений А. С. Пушкина</t>
  </si>
  <si>
    <r>
      <rPr>
        <sz val="11"/>
        <color indexed="8"/>
        <rFont val="Helvetica"/>
      </rPr>
      <t>iq_bg_NY.jpg</t>
    </r>
  </si>
  <si>
    <t>Спой отрывок из любой детской песни, в котором будет больше 10 слов</t>
  </si>
  <si>
    <t>Скажи на выдуманном языке целое предложение так, чтобы другой игрок точно понял, о чём речь</t>
  </si>
  <si>
    <t>Вспомни 3‑ёх актёров, фамилии которых начинаются на первую букву выпиваемого напитка</t>
  </si>
  <si>
    <t>Изобрази эволюцию человека. На каждый этап даётся 15 секунд</t>
  </si>
  <si>
    <t>Произнеси по буквам без запинки фамилии трёх присутствующих</t>
  </si>
  <si>
    <t>Назови животных на первую или последнюю букву имени каждого игрока</t>
  </si>
  <si>
    <t>Говори с американским акцентом один круг</t>
  </si>
  <si>
    <t>Надень полотенце как тогу и скажи что‑нибудь по‑латыни</t>
  </si>
  <si>
    <t>Говори только глаголами один круг</t>
  </si>
  <si>
    <t>Расскажи анекдот от первого лица</t>
  </si>
  <si>
    <t>Неприятное</t>
  </si>
  <si>
    <t>Используй любой предмет в качестве монокля один круг. Не забывай быть аристократом</t>
  </si>
  <si>
    <r>
      <rPr>
        <sz val="11"/>
        <color indexed="8"/>
        <rFont val="Helvetica"/>
      </rPr>
      <t>неприятное_bg_NY.jpg</t>
    </r>
  </si>
  <si>
    <t>Не закусывай один круг</t>
  </si>
  <si>
    <t>Лизни в щёку игрока справа</t>
  </si>
  <si>
    <t>Зажми между пальцев спичку. Зажги её. А теперь, пока она горит, проговори алфавит. Если собъёшься – всё заново</t>
  </si>
  <si>
    <t>Вставь между пальцами ног пробки от бутылок и сиди, пока кто‑нибудь не скажет «да»</t>
  </si>
  <si>
    <t>Выпей всё из стакана, вычерпывая напиток чайной ложкой</t>
  </si>
  <si>
    <t>Заложи за уши соседу закуску и закуси ею напиток</t>
  </si>
  <si>
    <t>Набери в рот напиток и сиди, пока кто‑нибудь не провалит задание</t>
  </si>
  <si>
    <t>Неожиданно укуси соседа за ухо</t>
  </si>
  <si>
    <t>Выпить</t>
  </si>
  <si>
    <t>Выпей с блюдца, как собачка</t>
  </si>
  <si>
    <r>
      <rPr>
        <sz val="11"/>
        <color indexed="8"/>
        <rFont val="Helvetica"/>
      </rPr>
      <t>выпить_bg_NY.jpg</t>
    </r>
  </si>
  <si>
    <t>Выпей напиток, разыграв раздвоение личности. Одна натура хочет выпить и закусить, а другая хочет выпить, занюхав подмышкой соседа. Побеждает вторая</t>
  </si>
  <si>
    <t>Залей в пупок игроку противоположного пола свой напиток и выпей, приговаривая: «Мал золотник, да дорог»</t>
  </si>
  <si>
    <t>Выпей напиток, сочно причмокивая и приговаривая: «Ням-ням-ням»</t>
  </si>
  <si>
    <t>Выпей выбранный всеобщим голосованием напиток через проколотую в трёх местах трубочку</t>
  </si>
  <si>
    <t>Выпей рюмку из груди самой пышногрудой барышни за столом</t>
  </si>
  <si>
    <t>Игроки наливают тебе три рюмки: в одной вода, в двух других – сюрприз. Тебе нужно выпить любые две залпом и не поморщиться</t>
  </si>
  <si>
    <t>Отгадай с закрытыми глазами напиток, который налили в стакан другие игроки</t>
  </si>
  <si>
    <t>Выпей двойную порцию напитка соседа</t>
  </si>
  <si>
    <t>Выпей напиток, произнося заклинания, как шаман вуду</t>
  </si>
  <si>
    <t>Выпей наперегонки с соседом слева. Сосед справа будет судьёй соревнования. Кто быстрее, тот и выиграет в этом задании</t>
  </si>
  <si>
    <t>Скажи фразу, которая начинается с «Я никогда не…». Все те, кто хоть раз в жизни делал это, выпивают</t>
  </si>
  <si>
    <t>Тост</t>
  </si>
  <si>
    <t>Произнеси тост, как настоящий кавказец</t>
  </si>
  <si>
    <r>
      <rPr>
        <sz val="11"/>
        <color indexed="8"/>
        <rFont val="Helvetica"/>
      </rPr>
      <t>тост_bg_NY.jpg</t>
    </r>
  </si>
  <si>
    <t>Произнеси тост с напитком во рту</t>
  </si>
  <si>
    <t>Произнеси тост в стихах, используя слова «баня», «воспоминания» и «десять»</t>
  </si>
  <si>
    <t>Произнеси тост на латыни или псевдолатыни</t>
  </si>
  <si>
    <t>Произнеси тост, используя только глаголы или только наречия</t>
  </si>
  <si>
    <t>Координация</t>
  </si>
  <si>
    <t>Используй для всех действий не больше одного пальца на руке один круг</t>
  </si>
  <si>
    <r>
      <rPr>
        <sz val="11"/>
        <color indexed="8"/>
        <rFont val="Helvetica"/>
      </rPr>
      <t>координация_bg_NY.jpg</t>
    </r>
  </si>
  <si>
    <t>Возьми рюмку в рот и держи. Так, а теперь наполни её чайной ложкой! Проливать нельзя</t>
  </si>
  <si>
    <t>Найди с закрытыми глазами свой напиток и выпей</t>
  </si>
  <si>
    <t>Сосед закрывает тебе глаза, отводит в сторону и раскручивает. Ты должен найти дорогу обратно до своего места, не открывая глаз.</t>
  </si>
  <si>
    <t>Рисунок</t>
  </si>
  <si>
    <t>Нарисуй одного из игроков в стиле кубизма</t>
  </si>
  <si>
    <r>
      <rPr>
        <sz val="11"/>
        <color indexed="8"/>
        <rFont val="Helvetica"/>
      </rPr>
      <t>рисунок_bg_NY.jpg</t>
    </r>
  </si>
  <si>
    <t>Нарисуй у себя на теле тату с портретом одного из игроков</t>
  </si>
  <si>
    <t>Пририсуй себе пресс</t>
  </si>
  <si>
    <t>Нарисуй портрет игрока справа в духе абстракционизма</t>
  </si>
  <si>
    <t>Нарисуй себе на лице слезу. И заодно улыбку, как у Джокера из «Бэтмена»</t>
  </si>
  <si>
    <t>Скороговорка</t>
  </si>
  <si>
    <t>Скажи чётко и быстро: «В Кабардино-Балкарии валокордин из Болгарии»</t>
  </si>
  <si>
    <r>
      <rPr>
        <sz val="11"/>
        <color indexed="8"/>
        <rFont val="Helvetica"/>
      </rPr>
      <t>скороговорка_bg_NY.jpg</t>
    </r>
  </si>
  <si>
    <t>Скажи чётко и быстро: «Невелик бицепс у эксгибициониста»</t>
  </si>
  <si>
    <t>Скажи чётко и быстро: «Ест Федька с водкой редьку, ест водка с редькой Федьку»</t>
  </si>
  <si>
    <t>Скажи чётко и быстро: «На винте, видать, видна виды видавшая Винда», не подглядывая в карточку</t>
  </si>
  <si>
    <t>Фото</t>
  </si>
  <si>
    <t>Сфотографируйся с ватой в носу и ушах</t>
  </si>
  <si>
    <r>
      <rPr>
        <sz val="11"/>
        <color indexed="8"/>
        <rFont val="Helvetica"/>
      </rPr>
      <t>фото_bg_NY.jpg</t>
    </r>
  </si>
  <si>
    <t>Сфотографируйся в прыжке, чтобы было ощущение полёта на фотографии</t>
  </si>
  <si>
    <t>Покажи, как бы ты снялся в откровенной фотосессии с мягкой игрушкой</t>
  </si>
  <si>
    <t>Сделай фото великана и лилипута с помощью эффектов переднего и заднего плана</t>
  </si>
  <si>
    <t>Ты – в роли статуи. Игроки делают из тебя статую (можно использовать предметы и других игроков) и обязательно фотографируют</t>
  </si>
  <si>
    <t>Обмен</t>
  </si>
  <si>
    <t>Окинь страстным взглядом всех присутствующих лиц того же пола</t>
  </si>
  <si>
    <r>
      <rPr>
        <sz val="11"/>
        <color indexed="8"/>
        <rFont val="Helvetica"/>
      </rPr>
      <t>обмен_bg_NY.jpg</t>
    </r>
  </si>
  <si>
    <t>Поменяйся с игроком противоположного пола одной вещью, которая на тебе надета</t>
  </si>
  <si>
    <t>Каждый игрок даёт тебе по одной вещи. Придётся их надеть</t>
  </si>
  <si>
    <t>СМС</t>
  </si>
  <si>
    <t>Позвони на случайный номер, представься командиром звёздного корабля и попроси разрешения на посадку. Не переставай звонить (можно на разные номера), пока не получишь разрешения.</t>
  </si>
  <si>
    <r>
      <rPr>
        <sz val="11"/>
        <color indexed="8"/>
        <rFont val="Helvetica"/>
      </rPr>
      <t>смс_bg_NY.jpg</t>
    </r>
  </si>
  <si>
    <t>Позвони на номер, который назовут другие игроки. Представься сотрудником службы «Секс по телефону», потребуй оплаты просроченных счетов</t>
  </si>
  <si>
    <t>Позвони на номер, который назовут другие игроки. Представься джедаем и вежливо поинтересуйся, где прячутся ситхи</t>
  </si>
  <si>
    <t>Физическое</t>
  </si>
  <si>
    <t>Стань конём одного из игроков и прокати его вокруг стола</t>
  </si>
  <si>
    <r>
      <rPr>
        <sz val="11"/>
        <color indexed="8"/>
        <rFont val="Helvetica"/>
      </rPr>
      <t>физическое_bg_NY.jpg</t>
    </r>
  </si>
  <si>
    <t>Задержи дыхание на 1 минуту</t>
  </si>
  <si>
    <t>Сядь в позу йога</t>
  </si>
  <si>
    <t>Прокричи, как Тарзан, ударяя себя при этом в грудь</t>
  </si>
  <si>
    <t>Изобрази животное, придуманное соседом</t>
  </si>
  <si>
    <t>Закрой глаза. Теперь кто‑то из игроков тебя целует, а ты угадываешь, кто это был</t>
  </si>
  <si>
    <t>Проползи на четвереньках вокруг стола, приговаривая вслух: «Я алкоход, прибыл с Луны успешно, исследую Землю»</t>
  </si>
  <si>
    <t>Поставь на спину таз или другой предмет и пройди вокруг стола, как черепашка</t>
  </si>
  <si>
    <t>Покажи пару приёмов из карате</t>
  </si>
  <si>
    <t>Пожонглируй тремя любыми предметами</t>
  </si>
  <si>
    <t>Приколы</t>
  </si>
  <si>
    <t>Оседлай стул и проскочи на нём 5 метров</t>
  </si>
  <si>
    <r>
      <rPr>
        <sz val="11"/>
        <color indexed="8"/>
        <rFont val="Helvetica"/>
      </rPr>
      <t>приколы_bg_NY.jpg</t>
    </r>
  </si>
  <si>
    <t>Спародируй звезду, задуманную игроком напротив</t>
  </si>
  <si>
    <t>Сделай причёску соседу слева</t>
  </si>
  <si>
    <t>Выбери пару, встань на стул и представь себя на борту «Титаника»</t>
  </si>
  <si>
    <t>Другие игроки меняют твой аватар в одной из социальных сетей</t>
  </si>
  <si>
    <t>Пройди вокруг стола, как топ-модель по подиуму</t>
  </si>
  <si>
    <t>Изобрази неандертальца</t>
  </si>
  <si>
    <t>Упади на колени и признайся в трёх грехах своего прошлого</t>
  </si>
  <si>
    <t>Убедительно объясни всем, почему один из игроков намеренно забыл надеть сегодня нижнее бельё</t>
  </si>
  <si>
    <t>Изобрази курицу, неожиданно для себя снёсшую яйцо</t>
  </si>
  <si>
    <t>Приготовь коктейль из имеющихся на столе напитков и объясни присутствующим, что это очень полезный напиток</t>
  </si>
  <si>
    <t>медведь</t>
  </si>
  <si>
    <t>Медведь пришел</t>
  </si>
  <si>
    <r>
      <rPr>
        <sz val="11"/>
        <color indexed="8"/>
        <rFont val="Helvetica"/>
      </rPr>
      <t>медведь_bg_NY.jpg</t>
    </r>
  </si>
  <si>
    <t>Задания новогодне - Статистика</t>
  </si>
  <si>
    <t>бесплатных карт</t>
  </si>
  <si>
    <t>итого</t>
  </si>
  <si>
    <t>Настройки</t>
  </si>
  <si>
    <t>Задания новогодне - Настройки</t>
  </si>
  <si>
    <t>id</t>
  </si>
  <si>
    <t>имя</t>
  </si>
  <si>
    <t>суффикс</t>
  </si>
  <si>
    <t>Включен</t>
  </si>
  <si>
    <t>Бонусы включены</t>
  </si>
  <si>
    <t>паки</t>
  </si>
  <si>
    <t>Описание</t>
  </si>
  <si>
    <t>пак</t>
  </si>
  <si>
    <t>original</t>
  </si>
  <si>
    <t>Оригинал</t>
  </si>
  <si>
    <t>_DF</t>
  </si>
  <si>
    <t>megapack</t>
  </si>
  <si>
    <t>Полный набор заданий оригинальной игры «Ерш»</t>
  </si>
  <si>
    <t>_NY</t>
  </si>
  <si>
    <t>holiday, megapack</t>
  </si>
  <si>
    <t>Праздничный набор заданий и бонусов</t>
  </si>
  <si>
    <t>Категории</t>
  </si>
  <si>
    <t>Задания новогодне - Категории</t>
  </si>
  <si>
    <t>префикс</t>
  </si>
  <si>
    <t>iq</t>
  </si>
  <si>
    <r>
      <rPr>
        <sz val="12"/>
        <color indexed="18"/>
        <rFont val="Menlo"/>
      </rPr>
      <t>iq_bg_NY.jpg</t>
    </r>
  </si>
  <si>
    <t>неприятное</t>
  </si>
  <si>
    <r>
      <rPr>
        <sz val="12"/>
        <color indexed="18"/>
        <rFont val="Menlo"/>
      </rPr>
      <t>неприятное_bg_NY.jpg</t>
    </r>
  </si>
  <si>
    <t>выпить</t>
  </si>
  <si>
    <r>
      <rPr>
        <sz val="12"/>
        <color indexed="18"/>
        <rFont val="Menlo"/>
      </rPr>
      <t>выпить_bg_NY.jpg</t>
    </r>
  </si>
  <si>
    <t>тост</t>
  </si>
  <si>
    <r>
      <rPr>
        <sz val="12"/>
        <color indexed="18"/>
        <rFont val="Menlo"/>
      </rPr>
      <t>тост_bg_NY.jpg</t>
    </r>
  </si>
  <si>
    <t>координация</t>
  </si>
  <si>
    <r>
      <rPr>
        <sz val="12"/>
        <color indexed="18"/>
        <rFont val="Menlo"/>
      </rPr>
      <t>координация_bg_NY.jpg</t>
    </r>
  </si>
  <si>
    <t>рисунок</t>
  </si>
  <si>
    <r>
      <rPr>
        <sz val="12"/>
        <color indexed="18"/>
        <rFont val="Menlo"/>
      </rPr>
      <t>рисунок_bg_NY.jpg</t>
    </r>
  </si>
  <si>
    <t>скороговорка</t>
  </si>
  <si>
    <r>
      <rPr>
        <sz val="12"/>
        <color indexed="18"/>
        <rFont val="Menlo"/>
      </rPr>
      <t>скороговорка_bg_NY.jpg</t>
    </r>
  </si>
  <si>
    <t>фото</t>
  </si>
  <si>
    <r>
      <rPr>
        <sz val="12"/>
        <color indexed="18"/>
        <rFont val="Menlo"/>
      </rPr>
      <t>фото_bg_NY.jpg</t>
    </r>
  </si>
  <si>
    <t>обмен</t>
  </si>
  <si>
    <r>
      <rPr>
        <sz val="12"/>
        <color indexed="18"/>
        <rFont val="Menlo"/>
      </rPr>
      <t>обмен_bg_NY.jpg</t>
    </r>
  </si>
  <si>
    <t>смс</t>
  </si>
  <si>
    <r>
      <rPr>
        <sz val="12"/>
        <color indexed="18"/>
        <rFont val="Menlo"/>
      </rPr>
      <t>смс_bg_NY.jpg</t>
    </r>
  </si>
  <si>
    <t>физическое</t>
  </si>
  <si>
    <r>
      <rPr>
        <sz val="12"/>
        <color indexed="18"/>
        <rFont val="Menlo"/>
      </rPr>
      <t>физическое_bg_NY.jpg</t>
    </r>
  </si>
  <si>
    <t>приколы</t>
  </si>
  <si>
    <r>
      <rPr>
        <sz val="12"/>
        <color indexed="18"/>
        <rFont val="Menlo"/>
      </rPr>
      <t>приколы_bg_NY.jpg</t>
    </r>
  </si>
  <si>
    <r>
      <rPr>
        <sz val="12"/>
        <color indexed="18"/>
        <rFont val="Menlo"/>
      </rPr>
      <t>медведь_bg_NY.jpg</t>
    </r>
  </si>
  <si>
    <t>Задания DF</t>
  </si>
  <si>
    <t>Задания DF - data</t>
  </si>
  <si>
    <t>Назвать 10 стран, на флаге которых есть синий цвет.</t>
  </si>
  <si>
    <r>
      <rPr>
        <sz val="12"/>
        <color indexed="18"/>
        <rFont val="Menlo"/>
      </rPr>
      <t>iq_bg_DF.jpg</t>
    </r>
  </si>
  <si>
    <r>
      <rPr>
        <sz val="11"/>
        <color indexed="16"/>
        <rFont val="Menlo"/>
      </rPr>
      <t>original</t>
    </r>
  </si>
  <si>
    <t>Назвать двух известных химиков.</t>
  </si>
  <si>
    <t>В двух словах пересказать сюжет произведения «Отцы и дети», используя современный сленг.</t>
  </si>
  <si>
    <t>Рассказать сказку «Репка» от лица Репки</t>
  </si>
  <si>
    <t>За 20 секунд рассказать алфавит задом наперед, начиная с буквы «Ё».</t>
  </si>
  <si>
    <t>Сказать что-нибудь на латыни.</t>
  </si>
  <si>
    <t>Рассказать стихотворение Лермонтова.</t>
  </si>
  <si>
    <t>Назвать 10 длинных слов (не менее 10 букв в каждом слове) за 30 секунд.</t>
  </si>
  <si>
    <t>Выпить рюмку с локтя, не придерживая её другой рукой.</t>
  </si>
  <si>
    <r>
      <rPr>
        <sz val="12"/>
        <color indexed="18"/>
        <rFont val="Menlo"/>
      </rPr>
      <t>выпить_bg_DF.jpg</t>
    </r>
  </si>
  <si>
    <t>Выпить, широко открыв рот.</t>
  </si>
  <si>
    <t>Выпить, предварительно прополоскав горло выпивкой.</t>
  </si>
  <si>
    <t>Выпить с закрытыми глазами.</t>
  </si>
  <si>
    <t>Выпить в прыжке.</t>
  </si>
  <si>
    <t>Выпить одновременно из двух ёмкостей.</t>
  </si>
  <si>
    <t>Выпить рюмку, не касаясь её руками. Причём рюмка стоит на полу.</t>
  </si>
  <si>
    <t>Выпить/съесть наперегонки с любым игроком.</t>
  </si>
  <si>
    <t>Выпить, сжав пальцы в кулаки.</t>
  </si>
  <si>
    <t>Вылакать стопку, как собачка.</t>
  </si>
  <si>
    <t>Выпить, занюхав подмышкой соседа.</t>
  </si>
  <si>
    <t>Простоять на пятках 5 секунд, не отрывая пятки от пола.</t>
  </si>
  <si>
    <r>
      <rPr>
        <sz val="12"/>
        <color indexed="18"/>
        <rFont val="Menlo"/>
      </rPr>
      <t>координация_bg_DF.jpg</t>
    </r>
  </si>
  <si>
    <t>Встать, закрыть глаза, попробовать обойти так стол и сесть обратно.</t>
  </si>
  <si>
    <t>Закрыв глаза и вытянув руки, с первой попытки соединить пальцы одной руки с пальцами другой.</t>
  </si>
  <si>
    <t>Поставить засос игроку противоположного пола.</t>
  </si>
  <si>
    <r>
      <rPr>
        <sz val="12"/>
        <color indexed="18"/>
        <rFont val="Menlo"/>
      </rPr>
      <t>неприятное_bg_DF.jpg</t>
    </r>
  </si>
  <si>
    <t>Высморкаться в рукав.</t>
  </si>
  <si>
    <t>Поменяться одним носком с любым игроком.</t>
  </si>
  <si>
    <r>
      <rPr>
        <sz val="12"/>
        <color indexed="18"/>
        <rFont val="Menlo"/>
      </rPr>
      <t>обмен_bg_DF.jpg</t>
    </r>
  </si>
  <si>
    <t>Поменяться футболками с противоположным полом.</t>
  </si>
  <si>
    <t>Поменяться штанами с любым игроком.</t>
  </si>
  <si>
    <t>Поменяться обувью с любым игроком.</t>
  </si>
  <si>
    <t>Рассказать товарищам пошлую историю из своей жизни.</t>
  </si>
  <si>
    <r>
      <rPr>
        <sz val="12"/>
        <color indexed="18"/>
        <rFont val="Menlo"/>
      </rPr>
      <t>приколы_bg_DF.jpg</t>
    </r>
  </si>
  <si>
    <t>Уговорить любого игрока признаться тебе в любви.</t>
  </si>
  <si>
    <t>Спеть песенку «От улыбки…» из-под стола</t>
  </si>
  <si>
    <t>Показать, как орёт сигнализация.</t>
  </si>
  <si>
    <t>Наощупь опознать всех присутствующих.</t>
  </si>
  <si>
    <t>Сказать каждому игроку комплимент, не повторяясь.</t>
  </si>
  <si>
    <t>Сделать массаж соседу</t>
  </si>
  <si>
    <t>Разрекламировать любой предмет, как в «Магазине на диване». И так, чтобы его кто-нибудь у тебя купил.</t>
  </si>
  <si>
    <t>Уговорить любого игрока приласкать тебя.</t>
  </si>
  <si>
    <t>Рассмешить хотя бы двух человек, рассказав анекдот.</t>
  </si>
  <si>
    <t>Позвонить по случайному номеру. И позвать абонента на свидание. Или к нам)</t>
  </si>
  <si>
    <t>Игроки имеют право задать тебе любой (желательно, неудобный) вопрос. Ты должен правдиво ответить</t>
  </si>
  <si>
    <t>Убедить хотя бы 2-ух человек вступить в клан охотников за кариозными монстрами.</t>
  </si>
  <si>
    <t>Станцевать зажигательный танец.</t>
  </si>
  <si>
    <t>Выиграть у соседа в «камень, ножницы, бумагу».</t>
  </si>
  <si>
    <t>Изображая пилота самолёта, произвести полёт в условиях крайне плохой видимости.</t>
  </si>
  <si>
    <t>Выругаться, как заправский пират, якорь тебе в глотку.</t>
  </si>
  <si>
    <t>Снять с себя 1 элемент одежды (аксессуары не в счёт!).</t>
  </si>
  <si>
    <t xml:space="preserve">Любым подручным предметом «сделать» себе усы и просидеть с ними 1 круг. </t>
  </si>
  <si>
    <r>
      <rPr>
        <sz val="12"/>
        <color indexed="18"/>
        <rFont val="Menlo"/>
      </rPr>
      <t>рисунок_bg_DF.jpg</t>
    </r>
  </si>
  <si>
    <t>Написать на себе на лбу слово из трёх букв.</t>
  </si>
  <si>
    <t>Пририсовать синяк.</t>
  </si>
  <si>
    <t>Воспроизвести пантомимой известную картину так, чтобы её угадали.</t>
  </si>
  <si>
    <t>Сказать чётко и быстро: «Сиреневенькая зубовыковыривательница», не подглядывая в карточку.</t>
  </si>
  <si>
    <r>
      <rPr>
        <sz val="12"/>
        <color indexed="18"/>
        <rFont val="Menlo"/>
      </rPr>
      <t>скороговорка_bg_DF.jpg</t>
    </r>
  </si>
  <si>
    <t>Сказать чётко и быстро: «Геолог Георгий - герой гей-оргий», не подглядывая в карточку.</t>
  </si>
  <si>
    <t>Сказать чётко и быстро: «Карл у Клары украл кораллы, Клара у карла украла кларнет», не подглядывая в карточку.</t>
  </si>
  <si>
    <t>Позвонить на случайный номер и представиться персонажем сказок.</t>
  </si>
  <si>
    <r>
      <rPr>
        <sz val="12"/>
        <color indexed="18"/>
        <rFont val="Menlo"/>
      </rPr>
      <t>смс_bg_DF.jpg</t>
    </r>
  </si>
  <si>
    <t>Позвонить в абонентскую службу и получить ответ на вопрос «Почему клей в тюбике не прилипает к тюбику, он же КЛЕЙ?».</t>
  </si>
  <si>
    <t>Отправить СМС: "Ты мне испортил жизнь!". Номер называют другие игроки.</t>
  </si>
  <si>
    <t>Отправить СМС: "Извините, я поцарапала вашу машину". Номер называют другие игроки</t>
  </si>
  <si>
    <t>Отправить СМС: "Целую, твой Гиви". Номер называют другие игроки.</t>
  </si>
  <si>
    <t>Отправить СМС: "У меня сорвало днище. Подскажешь, что делать?". Номер называют другие игроки.</t>
  </si>
  <si>
    <t>Отправить СМС: "У меня две полоски. Что делать?". Номер называют другие игроки.</t>
  </si>
  <si>
    <t>Произнести тост за любовь, используя слова "дифференцирование" и "субэкваториальный климат".</t>
  </si>
  <si>
    <r>
      <rPr>
        <sz val="12"/>
        <color indexed="18"/>
        <rFont val="Menlo"/>
      </rPr>
      <t>тост_bg_DF.jpg</t>
    </r>
  </si>
  <si>
    <t>Произнести тост, используя в речи только слова, начинающиеся на букву «Д».</t>
  </si>
  <si>
    <t>Произнести тост за дам, используя слова “Газовая горелка” и “Разводной ключ”.</t>
  </si>
  <si>
    <t>Произнести сексуальный тост, используя слова "ДезоксиРибоНуклеотид" и "Попа".</t>
  </si>
  <si>
    <t>Сделать 10 оборотов вокруг своей оси за 15 секунд.</t>
  </si>
  <si>
    <r>
      <rPr>
        <sz val="12"/>
        <color indexed="18"/>
        <rFont val="Menlo"/>
      </rPr>
      <t>физическое_bg_DF.jpg</t>
    </r>
  </si>
  <si>
    <t>Станцевать вприсядку.</t>
  </si>
  <si>
    <t>Без рук скинуть монетку со стола в стакан, стоящий на полу.</t>
  </si>
  <si>
    <t>Сделать 15 приседаний.</t>
  </si>
  <si>
    <t>Отжаться от пола 10 раз.</t>
  </si>
  <si>
    <t>Станцевать вальс с соседом.</t>
  </si>
  <si>
    <t>Выбрать любого игрока и выиграть у него в армрестлинг.</t>
  </si>
  <si>
    <t>Сфотографировать себя на коленях у соседа.</t>
  </si>
  <si>
    <r>
      <rPr>
        <sz val="12"/>
        <color indexed="18"/>
        <rFont val="Menlo"/>
      </rPr>
      <t>фото_bg_DF.jpg</t>
    </r>
  </si>
  <si>
    <t>Сфотографироваться в трёх разных позах. Позы выбирают другие участники игры.</t>
  </si>
  <si>
    <t>Сфотографироваться с соседом на тему "Иван Грозный убивает сына"</t>
  </si>
  <si>
    <r>
      <rPr>
        <sz val="12"/>
        <color indexed="18"/>
        <rFont val="Menlo"/>
      </rPr>
      <t>медведь_bg_DF.jpg</t>
    </r>
  </si>
  <si>
    <t>Задания DF - Категории</t>
  </si>
  <si>
    <r>
      <rPr>
        <sz val="12"/>
        <color indexed="18"/>
        <rFont val="Menlo"/>
      </rPr>
      <t>скороговорка</t>
    </r>
  </si>
  <si>
    <r>
      <rPr>
        <sz val="12"/>
        <color indexed="18"/>
        <rFont val="Menlo"/>
      </rPr>
      <t>смс</t>
    </r>
  </si>
  <si>
    <r>
      <rPr>
        <sz val="12"/>
        <color indexed="18"/>
        <rFont val="Menlo"/>
      </rPr>
      <t>тост</t>
    </r>
  </si>
  <si>
    <r>
      <rPr>
        <sz val="12"/>
        <color indexed="18"/>
        <rFont val="Menlo"/>
      </rPr>
      <t>физическое</t>
    </r>
  </si>
  <si>
    <r>
      <rPr>
        <sz val="12"/>
        <color indexed="18"/>
        <rFont val="Menlo"/>
      </rPr>
      <t>фото</t>
    </r>
  </si>
  <si>
    <r>
      <rPr>
        <sz val="12"/>
        <color indexed="18"/>
        <rFont val="Menlo"/>
      </rPr>
      <t>медведь</t>
    </r>
  </si>
  <si>
    <t>Бонусы DF</t>
  </si>
  <si>
    <t>Бонусы DF - data</t>
  </si>
  <si>
    <t>Выбери любого игрока и выпей с ним</t>
  </si>
  <si>
    <t>Можешь покурить</t>
  </si>
  <si>
    <t>Все дамы за столом пьют</t>
  </si>
  <si>
    <t>Все мужчины за столом пьют</t>
  </si>
  <si>
    <t>Надень снятую вещь</t>
  </si>
  <si>
    <t>Все игроки, кроме тебя, пьют</t>
  </si>
  <si>
    <t>Закажи тост у любого игрока. Все пьют</t>
  </si>
  <si>
    <t>Поменяй направление игры</t>
  </si>
  <si>
    <t>Каждый игрок говорит тебе комплимент</t>
  </si>
  <si>
    <t>Пересади игроков по своему усмотрению</t>
  </si>
  <si>
    <t>Можешь выйти в туалет</t>
  </si>
  <si>
    <t>Выбранный тобой игрок снимает с себя вещь</t>
  </si>
  <si>
    <t>Попроси любого игрока спеть куплет из песни</t>
  </si>
  <si>
    <t>Попроси любого игрока поцеловать тебя</t>
  </si>
  <si>
    <t>Забери телефон любого игрока и поменяй там настройки</t>
  </si>
  <si>
    <t>Попроси любого игрока станцевать зажигательный танец</t>
  </si>
  <si>
    <t>Выбранный тобой игрок 1 круг играет стоя</t>
  </si>
  <si>
    <t>Выбранный тобой игрок круг сидит под столом</t>
  </si>
  <si>
    <t>Придумай для себя звание. Все игроки до конца игры должны обращаться к тебе по званию</t>
  </si>
  <si>
    <t>Придумай любому игроку прозвище. Все игроки до конца игры должны обращаться к нему и говорить о нём, используя прозвище</t>
  </si>
  <si>
    <t>Выбери игрока. Он будет выполнять задание вместе с тем игроком, чья очередь это делать</t>
  </si>
  <si>
    <t>Выбери игрока. Он будет пить вместе с тобой до конца этой игры</t>
  </si>
  <si>
    <t>Расскажи выдуманную историю про любого игрока. Он будет вынужден подтвердить, что все так и было</t>
  </si>
  <si>
    <t>Попроси любого игрока станцевать зажигательный танец сидя у тебя на коленях</t>
  </si>
</sst>
</file>

<file path=xl/styles.xml><?xml version="1.0" encoding="utf-8"?>
<styleSheet xmlns="http://schemas.openxmlformats.org/spreadsheetml/2006/main">
  <numFmts count="1">
    <numFmt numFmtId="0" formatCode="General"/>
  </numFmts>
  <fonts count="16">
    <font>
      <sz val="12"/>
      <color indexed="8"/>
      <name val="Verdana"/>
    </font>
    <font>
      <sz val="14"/>
      <color indexed="8"/>
      <name val="Verdana"/>
    </font>
    <font>
      <sz val="11"/>
      <color indexed="8"/>
      <name val="Helvetica"/>
    </font>
    <font>
      <u val="single"/>
      <sz val="12"/>
      <color indexed="11"/>
      <name val="Verdana"/>
    </font>
    <font>
      <sz val="14"/>
      <color indexed="8"/>
      <name val="Helvetica"/>
    </font>
    <font>
      <b val="1"/>
      <sz val="11"/>
      <color indexed="8"/>
      <name val="Helvetica"/>
    </font>
    <font>
      <sz val="11"/>
      <color indexed="8"/>
      <name val="Menlo"/>
    </font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b val="1"/>
      <sz val="10"/>
      <color indexed="8"/>
      <name val="Arial"/>
    </font>
    <font>
      <sz val="11"/>
      <color indexed="16"/>
      <name val="Menlo"/>
    </font>
    <font>
      <sz val="12"/>
      <color indexed="18"/>
      <name val="Menlo"/>
    </font>
    <font>
      <sz val="11"/>
      <color indexed="18"/>
      <name val="Menlo"/>
    </font>
    <font>
      <sz val="10"/>
      <color indexed="8"/>
      <name val="Arial"/>
    </font>
    <font>
      <sz val="13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hair">
        <color indexed="8"/>
      </bottom>
      <diagonal/>
    </border>
    <border>
      <left style="thin">
        <color indexed="13"/>
      </left>
      <right style="hair">
        <color indexed="8"/>
      </right>
      <top style="thin">
        <color indexed="13"/>
      </top>
      <bottom style="thin">
        <color indexed="1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hair">
        <color indexed="8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7">
    <xf numFmtId="0" fontId="0" applyNumberFormat="0" applyFont="1" applyFill="0" applyBorder="0" applyAlignment="1" applyProtection="0">
      <alignment vertical="top" wrapText="1"/>
    </xf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0" applyProtection="0"/>
    <xf numFmtId="0" fontId="0" fillId="2" applyNumberFormat="0" applyFont="1" applyFill="1" applyBorder="0" applyAlignment="0" applyProtection="0"/>
    <xf numFmtId="0" fontId="0" fillId="3" applyNumberFormat="0" applyFont="1" applyFill="1" applyBorder="0" applyAlignment="0" applyProtection="0"/>
    <xf numFmtId="0" fontId="3" fillId="3" applyNumberFormat="0" applyFont="1" applyFill="1" applyBorder="0" applyAlignment="0" applyProtection="0"/>
    <xf numFmtId="0" fontId="2" applyNumberFormat="1" applyFont="1" applyFill="0" applyBorder="0" applyAlignment="1" applyProtection="0">
      <alignment vertical="bottom"/>
    </xf>
    <xf numFmtId="0" fontId="4" applyNumberFormat="0" applyFont="1" applyFill="0" applyBorder="0" applyAlignment="1" applyProtection="0">
      <alignment horizontal="center"/>
    </xf>
    <xf numFmtId="0" fontId="5" fillId="4" borderId="1" applyNumberFormat="1" applyFont="1" applyFill="1" applyBorder="1" applyAlignment="1" applyProtection="0">
      <alignment vertical="bottom"/>
    </xf>
    <xf numFmtId="0" fontId="2" fillId="4" borderId="1" applyNumberFormat="1" applyFont="1" applyFill="1" applyBorder="1" applyAlignment="1" applyProtection="0">
      <alignment vertical="bottom"/>
    </xf>
    <xf numFmtId="0" fontId="6" fillId="4" borderId="1" applyNumberFormat="1" applyFont="1" applyFill="1" applyBorder="1" applyAlignment="1" applyProtection="0">
      <alignment horizontal="left" vertical="bottom"/>
    </xf>
    <xf numFmtId="0" fontId="2" borderId="2" applyNumberFormat="1" applyFont="1" applyFill="0" applyBorder="1" applyAlignment="1" applyProtection="0">
      <alignment vertical="bottom"/>
    </xf>
    <xf numFmtId="0" fontId="2" borderId="2" applyNumberFormat="1" applyFont="1" applyFill="0" applyBorder="1" applyAlignment="1" applyProtection="0">
      <alignment horizontal="center" vertical="bottom"/>
    </xf>
    <xf numFmtId="0" fontId="2" borderId="2" applyNumberFormat="0" applyFont="1" applyFill="0" applyBorder="1" applyAlignment="1" applyProtection="0">
      <alignment vertical="bottom"/>
    </xf>
    <xf numFmtId="0" fontId="2" borderId="3" applyNumberFormat="1" applyFont="1" applyFill="0" applyBorder="1" applyAlignment="1" applyProtection="0">
      <alignment vertical="bottom"/>
    </xf>
    <xf numFmtId="0" fontId="2" borderId="3" applyNumberFormat="1" applyFont="1" applyFill="0" applyBorder="1" applyAlignment="1" applyProtection="0">
      <alignment horizontal="center" vertical="bottom"/>
    </xf>
    <xf numFmtId="0" fontId="2" borderId="3" applyNumberFormat="0" applyFont="1" applyFill="0" applyBorder="1" applyAlignment="1" applyProtection="0">
      <alignment vertical="bottom"/>
    </xf>
    <xf numFmtId="0" fontId="7" applyNumberFormat="1" applyFont="1" applyFill="0" applyBorder="0" applyAlignment="1" applyProtection="0">
      <alignment vertical="top" wrapText="1"/>
    </xf>
    <xf numFmtId="0" fontId="8" applyNumberFormat="0" applyFont="1" applyFill="0" applyBorder="0" applyAlignment="1" applyProtection="0">
      <alignment horizontal="center"/>
    </xf>
    <xf numFmtId="0" fontId="9" fillId="5" borderId="4" applyNumberFormat="1" applyFont="1" applyFill="1" applyBorder="1" applyAlignment="1" applyProtection="0">
      <alignment vertical="top" wrapText="1"/>
    </xf>
    <xf numFmtId="0" fontId="7" borderId="4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10" borderId="2" applyNumberFormat="1" applyFont="1" applyFill="0" applyBorder="1" applyAlignment="1" applyProtection="0">
      <alignment vertical="center"/>
    </xf>
    <xf numFmtId="0" fontId="10" borderId="3" applyNumberFormat="1" applyFont="1" applyFill="0" applyBorder="1" applyAlignment="1" applyProtection="0">
      <alignment vertical="center"/>
    </xf>
    <xf numFmtId="0" fontId="6" borderId="3" applyNumberFormat="1" applyFont="1" applyFill="0" applyBorder="1" applyAlignment="1" applyProtection="0">
      <alignment horizontal="left" vertical="center"/>
    </xf>
    <xf numFmtId="0" fontId="6" borderId="3" applyNumberFormat="1" applyFont="1" applyFill="0" applyBorder="1" applyAlignment="1" applyProtection="0">
      <alignment horizontal="left" vertical="bottom"/>
    </xf>
    <xf numFmtId="0" fontId="7" applyNumberFormat="1" applyFont="1" applyFill="0" applyBorder="0" applyAlignment="1" applyProtection="0">
      <alignment vertical="top" wrapText="1"/>
    </xf>
    <xf numFmtId="0" fontId="9" fillId="6" borderId="4" applyNumberFormat="0" applyFont="1" applyFill="1" applyBorder="1" applyAlignment="1" applyProtection="0">
      <alignment vertical="top" wrapText="1"/>
    </xf>
    <xf numFmtId="0" fontId="9" fillId="6" borderId="4" applyNumberFormat="1" applyFont="1" applyFill="1" applyBorder="1" applyAlignment="1" applyProtection="0">
      <alignment vertical="top" wrapText="1"/>
    </xf>
    <xf numFmtId="0" fontId="7" applyNumberFormat="1" applyFont="1" applyFill="0" applyBorder="0" applyAlignment="1" applyProtection="0">
      <alignment vertical="top" wrapText="1"/>
    </xf>
    <xf numFmtId="0" fontId="11" borderId="4" applyNumberFormat="1" applyFont="1" applyFill="0" applyBorder="1" applyAlignment="1" applyProtection="0">
      <alignment horizontal="left" vertical="top" wrapText="1"/>
    </xf>
    <xf numFmtId="0" fontId="7" fillId="7" borderId="4" applyNumberFormat="1" applyFont="1" applyFill="1" applyBorder="1" applyAlignment="1" applyProtection="0">
      <alignment vertical="top" wrapText="1"/>
    </xf>
    <xf numFmtId="0" fontId="7" fillId="7" borderId="4" applyNumberFormat="0" applyFont="1" applyFill="1" applyBorder="1" applyAlignment="1" applyProtection="0">
      <alignment vertical="top" wrapText="1"/>
    </xf>
    <xf numFmtId="0" fontId="7" applyNumberFormat="1" applyFont="1" applyFill="0" applyBorder="0" applyAlignment="1" applyProtection="0">
      <alignment vertical="top" wrapText="1"/>
    </xf>
    <xf numFmtId="0" fontId="9" fillId="6" borderId="5" applyNumberFormat="1" applyFont="1" applyFill="1" applyBorder="1" applyAlignment="1" applyProtection="0">
      <alignment vertical="top" wrapText="1"/>
    </xf>
    <xf numFmtId="0" fontId="12" borderId="6" applyNumberFormat="1" applyFont="1" applyFill="0" applyBorder="1" applyAlignment="1" applyProtection="0">
      <alignment horizontal="left" vertical="top" wrapText="1"/>
    </xf>
    <xf numFmtId="0" fontId="12" borderId="4" applyNumberFormat="1" applyFont="1" applyFill="0" applyBorder="1" applyAlignment="1" applyProtection="0">
      <alignment horizontal="left" vertical="top" wrapText="1"/>
    </xf>
    <xf numFmtId="0" fontId="12" fillId="7" borderId="4" applyNumberFormat="1" applyFont="1" applyFill="1" applyBorder="1" applyAlignment="1" applyProtection="0">
      <alignment horizontal="left" vertical="top" wrapText="1"/>
    </xf>
    <xf numFmtId="0" fontId="13" borderId="4" applyNumberFormat="1" applyFont="1" applyFill="0" applyBorder="1" applyAlignment="1" applyProtection="0">
      <alignment horizontal="left" vertical="top" wrapText="1"/>
    </xf>
    <xf numFmtId="0" fontId="14" applyNumberFormat="1" applyFont="1" applyFill="0" applyBorder="0" applyAlignment="1" applyProtection="0">
      <alignment vertical="center"/>
    </xf>
    <xf numFmtId="0" fontId="15" applyNumberFormat="0" applyFont="1" applyFill="0" applyBorder="0" applyAlignment="1" applyProtection="0">
      <alignment horizontal="center"/>
    </xf>
    <xf numFmtId="0" fontId="10" borderId="3" applyNumberFormat="1" applyFont="1" applyFill="0" applyBorder="1" applyAlignment="1" applyProtection="0">
      <alignment horizontal="center" vertical="center"/>
    </xf>
    <xf numFmtId="0" fontId="10" borderId="7" applyNumberFormat="1" applyFont="1" applyFill="0" applyBorder="1" applyAlignment="1" applyProtection="0">
      <alignment horizontal="center" vertical="center"/>
    </xf>
    <xf numFmtId="0" fontId="6" fillId="4" borderId="8" applyNumberFormat="1" applyFont="1" applyFill="1" applyBorder="1" applyAlignment="1" applyProtection="0">
      <alignment horizontal="left" vertical="bottom"/>
    </xf>
    <xf numFmtId="0" fontId="14" borderId="3" applyNumberFormat="1" applyFont="1" applyFill="0" applyBorder="1" applyAlignment="1" applyProtection="0">
      <alignment vertical="center"/>
    </xf>
    <xf numFmtId="0" fontId="14" borderId="2" applyNumberFormat="1" applyFont="1" applyFill="0" applyBorder="1" applyAlignment="1" applyProtection="0">
      <alignment vertical="center"/>
    </xf>
    <xf numFmtId="0" fontId="14" borderId="2" applyNumberFormat="0" applyFont="1" applyFill="0" applyBorder="1" applyAlignment="1" applyProtection="0">
      <alignment vertical="center"/>
    </xf>
    <xf numFmtId="0" fontId="14" borderId="3" applyNumberFormat="0" applyFont="1" applyFill="0" applyBorder="1" applyAlignment="1" applyProtection="0">
      <alignment vertical="center"/>
    </xf>
    <xf numFmtId="0" fontId="14" borderId="9" applyNumberFormat="1" applyFont="1" applyFill="0" applyBorder="1" applyAlignment="1" applyProtection="0">
      <alignment vertical="center"/>
    </xf>
    <xf numFmtId="0" fontId="10" borderId="10" applyNumberFormat="1" applyFont="1" applyFill="0" applyBorder="1" applyAlignment="1" applyProtection="0">
      <alignment vertical="center"/>
    </xf>
    <xf numFmtId="0" fontId="14" borderId="11" applyNumberFormat="1" applyFont="1" applyFill="0" applyBorder="1" applyAlignment="1" applyProtection="0">
      <alignment vertical="center"/>
    </xf>
    <xf numFmtId="0" fontId="14" borderId="12" applyNumberFormat="1" applyFont="1" applyFill="0" applyBorder="1" applyAlignment="1" applyProtection="0">
      <alignment vertical="center"/>
    </xf>
    <xf numFmtId="0" fontId="14" borderId="13" applyNumberFormat="1" applyFont="1" applyFill="0" applyBorder="1" applyAlignment="1" applyProtection="0">
      <alignment vertical="center"/>
    </xf>
    <xf numFmtId="0" fontId="14" borderId="3" applyNumberFormat="1" applyFont="1" applyFill="0" applyBorder="1" applyAlignment="1" applyProtection="0">
      <alignment vertical="center" wrapText="1"/>
    </xf>
    <xf numFmtId="0" fontId="7" applyNumberFormat="1" applyFont="1" applyFill="0" applyBorder="0" applyAlignment="1" applyProtection="0">
      <alignment vertical="top" wrapText="1"/>
    </xf>
    <xf numFmtId="0" fontId="14" applyNumberFormat="1" applyFont="1" applyFill="0" applyBorder="0" applyAlignment="1" applyProtection="0">
      <alignment vertical="center"/>
    </xf>
    <xf numFmtId="0" fontId="14" borderId="2" applyNumberFormat="1" applyFont="1" applyFill="0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de9d9"/>
      <rgbColor rgb="ffaaaaaa"/>
      <rgbColor rgb="ffdbdbdb"/>
      <rgbColor rgb="ffbdc0bf"/>
      <rgbColor rgb="ffd12e1b"/>
      <rgbColor rgb="fff4f4f4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28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s="4"/>
      <c r="C11" t="s" s="4">
        <v>73</v>
      </c>
      <c r="D11" t="s" s="5">
        <v>74</v>
      </c>
    </row>
    <row r="12">
      <c r="B12" t="s" s="3">
        <v>76</v>
      </c>
      <c r="C12" s="3"/>
      <c r="D12" s="3"/>
    </row>
    <row r="13">
      <c r="B13" s="4"/>
      <c r="C13" t="s" s="4">
        <v>5</v>
      </c>
      <c r="D13" t="s" s="5">
        <v>77</v>
      </c>
    </row>
    <row r="14">
      <c r="B14" s="4"/>
      <c r="C14" t="s" s="4">
        <v>73</v>
      </c>
      <c r="D14" t="s" s="5">
        <v>193</v>
      </c>
    </row>
    <row r="15">
      <c r="B15" s="4"/>
      <c r="C15" t="s" s="4">
        <v>196</v>
      </c>
      <c r="D15" t="s" s="5">
        <v>197</v>
      </c>
    </row>
    <row r="16">
      <c r="B16" s="4"/>
      <c r="C16" t="s" s="4">
        <v>214</v>
      </c>
      <c r="D16" t="s" s="5">
        <v>215</v>
      </c>
    </row>
    <row r="17">
      <c r="B17" t="s" s="3">
        <v>242</v>
      </c>
      <c r="C17" s="3"/>
      <c r="D17" s="3"/>
    </row>
    <row r="18">
      <c r="B18" s="4"/>
      <c r="C18" t="s" s="4">
        <v>5</v>
      </c>
      <c r="D18" t="s" s="5">
        <v>243</v>
      </c>
    </row>
    <row r="19">
      <c r="B19" s="4"/>
      <c r="C19" t="s" s="4">
        <v>214</v>
      </c>
      <c r="D19" t="s" s="5">
        <v>332</v>
      </c>
    </row>
    <row r="20">
      <c r="B20" t="s" s="3">
        <v>339</v>
      </c>
      <c r="C20" s="3"/>
      <c r="D20" s="3"/>
    </row>
    <row r="21">
      <c r="B21" s="4"/>
      <c r="C21" t="s" s="4">
        <v>5</v>
      </c>
      <c r="D21" t="s" s="5">
        <v>340</v>
      </c>
    </row>
  </sheetData>
  <mergeCells count="1">
    <mergeCell ref="B3:D3"/>
  </mergeCells>
  <hyperlinks>
    <hyperlink ref="D10" location="'Бонусы новогодние - data'!R2C1" tooltip="" display="Бонусы новогодние - data"/>
    <hyperlink ref="D11" location="'Бонусы новогодние - Статистика'!R2C1" tooltip="" display="Бонусы новогодние - Статистика"/>
    <hyperlink ref="D13" location="'Задания новогодне - data'!R2C1" tooltip="" display="Задания новогодне - data"/>
    <hyperlink ref="D14" location="'Задания новогодне - Статистика'!R2C1" tooltip="" display="Задания новогодне - Статистика"/>
    <hyperlink ref="D15" location="'Задания новогодне - Настройки'!R2C1" tooltip="" display="Задания новогодне - Настройки"/>
    <hyperlink ref="D16" location="'Задания новогодне - Категории'!R2C1" tooltip="" display="Задания новогодне - Категории"/>
    <hyperlink ref="D18" location="'Задания DF - data'!R2C1" tooltip="" display="Задания DF - data"/>
    <hyperlink ref="D19" location="'Задания DF - Категории'!R2C1" tooltip="" display="Задания DF - Категории"/>
    <hyperlink ref="D21" location="'Бонусы DF - data'!R3C2" tooltip="" display="Бонусы DF - data"/>
  </hyperlinks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B3:F27"/>
  <sheetViews>
    <sheetView workbookViewId="0" showGridLines="0" defaultGridColor="1"/>
  </sheetViews>
  <sheetFormatPr defaultColWidth="6.625" defaultRowHeight="12" customHeight="1" outlineLevelRow="0" outlineLevelCol="0"/>
  <cols>
    <col min="1" max="1" width="0.25" style="55" customWidth="1"/>
    <col min="2" max="2" width="58.5" style="55" customWidth="1"/>
    <col min="3" max="3" width="13.125" style="55" customWidth="1"/>
    <col min="4" max="4" width="10.625" style="55" customWidth="1"/>
    <col min="5" max="5" width="17.25" style="55" customWidth="1"/>
    <col min="6" max="6" width="6.5" style="55" customWidth="1"/>
    <col min="7" max="256" width="6.625" style="55" customWidth="1"/>
  </cols>
  <sheetData>
    <row r="1" ht="19" customHeight="1"/>
    <row r="2">
      <c r="B2" t="s" s="40">
        <v>5</v>
      </c>
      <c r="C2"/>
      <c r="D2"/>
      <c r="E2"/>
      <c r="F2"/>
    </row>
    <row r="3" ht="17" customHeight="1">
      <c r="B3" t="s" s="8">
        <v>7</v>
      </c>
      <c r="C3" t="s" s="8">
        <v>8</v>
      </c>
      <c r="D3" t="s" s="10">
        <v>10</v>
      </c>
      <c r="E3" t="s" s="10">
        <v>11</v>
      </c>
      <c r="F3" t="s" s="10">
        <v>12</v>
      </c>
    </row>
    <row r="4" ht="17.5" customHeight="1">
      <c r="B4" t="s" s="56">
        <v>341</v>
      </c>
      <c r="C4" s="45">
        <v>2</v>
      </c>
      <c r="D4" t="s" s="45">
        <f t="shared" si="0" ref="D4:D27">'Задания новогодне - Настройки'!B$3</f>
        <v>246</v>
      </c>
      <c r="E4" t="s" s="45">
        <f>'Задания новогодне - Настройки'!C$3</f>
        <v>207</v>
      </c>
      <c r="F4" t="b" s="13">
        <f t="shared" si="2" ref="F4:F27">'Задания новогодне - Настройки'!F$3</f>
        <v>0</v>
      </c>
    </row>
    <row r="5" ht="18" customHeight="1">
      <c r="B5" t="s" s="53">
        <v>342</v>
      </c>
      <c r="C5" s="44">
        <v>3</v>
      </c>
      <c r="D5" t="s" s="44">
        <f t="shared" si="0"/>
        <v>246</v>
      </c>
      <c r="E5" t="s" s="44">
        <f>'Задания новогодне - Настройки'!C$3</f>
        <v>207</v>
      </c>
      <c r="F5" t="b" s="16">
        <f t="shared" si="2"/>
        <v>0</v>
      </c>
    </row>
    <row r="6" ht="18" customHeight="1">
      <c r="B6" t="s" s="53">
        <v>343</v>
      </c>
      <c r="C6" s="44">
        <v>2</v>
      </c>
      <c r="D6" t="s" s="44">
        <f t="shared" si="0"/>
        <v>246</v>
      </c>
      <c r="E6" t="s" s="44">
        <f>'Задания новогодне - Настройки'!C$3</f>
        <v>207</v>
      </c>
      <c r="F6" t="b" s="16">
        <f t="shared" si="2"/>
        <v>0</v>
      </c>
    </row>
    <row r="7" ht="18" customHeight="1">
      <c r="B7" t="s" s="53">
        <v>344</v>
      </c>
      <c r="C7" s="44">
        <v>1</v>
      </c>
      <c r="D7" t="s" s="44">
        <f t="shared" si="0"/>
        <v>246</v>
      </c>
      <c r="E7" t="s" s="44">
        <f>'Задания новогодне - Настройки'!C$3</f>
        <v>207</v>
      </c>
      <c r="F7" t="b" s="16">
        <f t="shared" si="2"/>
        <v>0</v>
      </c>
    </row>
    <row r="8" ht="18" customHeight="1">
      <c r="B8" t="s" s="53">
        <v>345</v>
      </c>
      <c r="C8" s="44">
        <v>2</v>
      </c>
      <c r="D8" t="s" s="44">
        <f t="shared" si="0"/>
        <v>246</v>
      </c>
      <c r="E8" t="s" s="44">
        <f>'Задания новогодне - Настройки'!C$3</f>
        <v>207</v>
      </c>
      <c r="F8" t="b" s="16">
        <f t="shared" si="2"/>
        <v>0</v>
      </c>
    </row>
    <row r="9" ht="18" customHeight="1">
      <c r="B9" t="s" s="53">
        <v>346</v>
      </c>
      <c r="C9" s="44">
        <v>2</v>
      </c>
      <c r="D9" t="s" s="44">
        <f t="shared" si="0"/>
        <v>246</v>
      </c>
      <c r="E9" t="s" s="44">
        <f>'Задания новогодне - Настройки'!C$3</f>
        <v>207</v>
      </c>
      <c r="F9" t="b" s="16">
        <f t="shared" si="2"/>
        <v>0</v>
      </c>
    </row>
    <row r="10" ht="18" customHeight="1">
      <c r="B10" t="s" s="53">
        <v>347</v>
      </c>
      <c r="C10" s="44">
        <v>1</v>
      </c>
      <c r="D10" t="s" s="44">
        <f t="shared" si="0"/>
        <v>246</v>
      </c>
      <c r="E10" t="s" s="44">
        <f>'Задания новогодне - Настройки'!C$3</f>
        <v>207</v>
      </c>
      <c r="F10" t="b" s="16">
        <f t="shared" si="2"/>
        <v>0</v>
      </c>
    </row>
    <row r="11" ht="18" customHeight="1">
      <c r="B11" t="s" s="53">
        <v>348</v>
      </c>
      <c r="C11" s="44">
        <v>1</v>
      </c>
      <c r="D11" t="s" s="44">
        <f t="shared" si="0"/>
        <v>246</v>
      </c>
      <c r="E11" t="s" s="44">
        <f>'Задания новогодне - Настройки'!C$3</f>
        <v>207</v>
      </c>
      <c r="F11" t="b" s="16">
        <f t="shared" si="2"/>
        <v>0</v>
      </c>
    </row>
    <row r="12" ht="18" customHeight="1">
      <c r="B12" t="s" s="53">
        <v>349</v>
      </c>
      <c r="C12" s="44">
        <v>1</v>
      </c>
      <c r="D12" t="s" s="44">
        <f t="shared" si="0"/>
        <v>246</v>
      </c>
      <c r="E12" t="s" s="44">
        <f>'Задания новогодне - Настройки'!C$3</f>
        <v>207</v>
      </c>
      <c r="F12" t="b" s="16">
        <f t="shared" si="2"/>
        <v>0</v>
      </c>
    </row>
    <row r="13" ht="18" customHeight="1">
      <c r="B13" t="s" s="53">
        <v>350</v>
      </c>
      <c r="C13" s="44">
        <v>2</v>
      </c>
      <c r="D13" t="s" s="44">
        <f t="shared" si="0"/>
        <v>246</v>
      </c>
      <c r="E13" t="s" s="44">
        <f>'Задания новогодне - Настройки'!C$3</f>
        <v>207</v>
      </c>
      <c r="F13" t="b" s="16">
        <f t="shared" si="2"/>
        <v>0</v>
      </c>
    </row>
    <row r="14" ht="18" customHeight="1">
      <c r="B14" t="s" s="53">
        <v>351</v>
      </c>
      <c r="C14" s="44">
        <v>3</v>
      </c>
      <c r="D14" t="s" s="44">
        <f t="shared" si="0"/>
        <v>246</v>
      </c>
      <c r="E14" t="s" s="44">
        <f>'Задания новогодне - Настройки'!C$3</f>
        <v>207</v>
      </c>
      <c r="F14" t="b" s="16">
        <f t="shared" si="2"/>
        <v>0</v>
      </c>
    </row>
    <row r="15" ht="18" customHeight="1">
      <c r="B15" t="s" s="53">
        <v>352</v>
      </c>
      <c r="C15" s="44">
        <v>3</v>
      </c>
      <c r="D15" t="s" s="44">
        <f t="shared" si="0"/>
        <v>246</v>
      </c>
      <c r="E15" t="s" s="44">
        <f>'Задания новогодне - Настройки'!C$3</f>
        <v>207</v>
      </c>
      <c r="F15" t="b" s="16">
        <f t="shared" si="2"/>
        <v>0</v>
      </c>
    </row>
    <row r="16" ht="18" customHeight="1">
      <c r="B16" t="s" s="53">
        <v>353</v>
      </c>
      <c r="C16" s="44">
        <v>1</v>
      </c>
      <c r="D16" t="s" s="44">
        <f t="shared" si="0"/>
        <v>246</v>
      </c>
      <c r="E16" t="s" s="44">
        <f>'Задания новогодне - Настройки'!C$3</f>
        <v>207</v>
      </c>
      <c r="F16" t="b" s="16">
        <f t="shared" si="2"/>
        <v>0</v>
      </c>
    </row>
    <row r="17" ht="18" customHeight="1">
      <c r="B17" t="s" s="53">
        <v>354</v>
      </c>
      <c r="C17" s="44">
        <v>1</v>
      </c>
      <c r="D17" t="s" s="44">
        <f t="shared" si="0"/>
        <v>246</v>
      </c>
      <c r="E17" t="s" s="44">
        <f>'Задания новогодне - Настройки'!C$3</f>
        <v>207</v>
      </c>
      <c r="F17" t="b" s="16">
        <f t="shared" si="2"/>
        <v>0</v>
      </c>
    </row>
    <row r="18" ht="18" customHeight="1">
      <c r="B18" t="s" s="53">
        <v>355</v>
      </c>
      <c r="C18" s="44">
        <v>1</v>
      </c>
      <c r="D18" t="s" s="44">
        <f t="shared" si="0"/>
        <v>246</v>
      </c>
      <c r="E18" t="s" s="44">
        <f>'Задания новогодне - Настройки'!C$3</f>
        <v>207</v>
      </c>
      <c r="F18" t="b" s="16">
        <f t="shared" si="2"/>
        <v>0</v>
      </c>
    </row>
    <row r="19" ht="18" customHeight="1">
      <c r="B19" t="s" s="53">
        <v>356</v>
      </c>
      <c r="C19" s="44">
        <v>2</v>
      </c>
      <c r="D19" t="s" s="44">
        <f t="shared" si="0"/>
        <v>246</v>
      </c>
      <c r="E19" t="s" s="44">
        <f>'Задания новогодне - Настройки'!C$3</f>
        <v>207</v>
      </c>
      <c r="F19" t="b" s="16">
        <f t="shared" si="2"/>
        <v>0</v>
      </c>
    </row>
    <row r="20" ht="18" customHeight="1">
      <c r="B20" t="s" s="53">
        <v>357</v>
      </c>
      <c r="C20" s="44">
        <v>1</v>
      </c>
      <c r="D20" t="s" s="44">
        <f t="shared" si="0"/>
        <v>246</v>
      </c>
      <c r="E20" t="s" s="44">
        <f>'Задания новогодне - Настройки'!C$3</f>
        <v>207</v>
      </c>
      <c r="F20" t="b" s="16">
        <f t="shared" si="2"/>
        <v>0</v>
      </c>
    </row>
    <row r="21" ht="18" customHeight="1">
      <c r="B21" t="s" s="53">
        <v>358</v>
      </c>
      <c r="C21" s="44">
        <v>1</v>
      </c>
      <c r="D21" t="s" s="44">
        <f t="shared" si="0"/>
        <v>246</v>
      </c>
      <c r="E21" t="s" s="44">
        <f>'Задания новогодне - Настройки'!C$3</f>
        <v>207</v>
      </c>
      <c r="F21" t="b" s="16">
        <f t="shared" si="2"/>
        <v>0</v>
      </c>
    </row>
    <row r="22" ht="18" customHeight="1">
      <c r="B22" t="s" s="53">
        <v>359</v>
      </c>
      <c r="C22" s="44">
        <v>1</v>
      </c>
      <c r="D22" t="s" s="44">
        <f t="shared" si="0"/>
        <v>246</v>
      </c>
      <c r="E22" t="s" s="44">
        <f>'Задания новогодне - Настройки'!C$3</f>
        <v>207</v>
      </c>
      <c r="F22" t="b" s="16">
        <f t="shared" si="2"/>
        <v>0</v>
      </c>
    </row>
    <row r="23" ht="26.65" customHeight="1">
      <c r="B23" t="s" s="53">
        <v>360</v>
      </c>
      <c r="C23" s="44">
        <v>1</v>
      </c>
      <c r="D23" t="s" s="44">
        <f t="shared" si="0"/>
        <v>246</v>
      </c>
      <c r="E23" t="s" s="44">
        <f>'Задания новогодне - Настройки'!C$3</f>
        <v>207</v>
      </c>
      <c r="F23" t="b" s="16">
        <f t="shared" si="2"/>
        <v>0</v>
      </c>
    </row>
    <row r="24" ht="18" customHeight="1">
      <c r="B24" t="s" s="53">
        <v>361</v>
      </c>
      <c r="C24" s="44">
        <v>1</v>
      </c>
      <c r="D24" t="s" s="44">
        <f t="shared" si="0"/>
        <v>246</v>
      </c>
      <c r="E24" t="s" s="44">
        <f>'Задания новогодне - Настройки'!C$3</f>
        <v>207</v>
      </c>
      <c r="F24" t="b" s="16">
        <f t="shared" si="2"/>
        <v>0</v>
      </c>
    </row>
    <row r="25" ht="18" customHeight="1">
      <c r="B25" t="s" s="44">
        <v>362</v>
      </c>
      <c r="C25" s="44">
        <v>1</v>
      </c>
      <c r="D25" t="s" s="44">
        <f t="shared" si="0"/>
        <v>246</v>
      </c>
      <c r="E25" t="s" s="44">
        <f>'Задания новогодне - Настройки'!C$3</f>
        <v>207</v>
      </c>
      <c r="F25" t="b" s="16">
        <f t="shared" si="2"/>
        <v>0</v>
      </c>
    </row>
    <row r="26" ht="26.65" customHeight="1">
      <c r="B26" t="s" s="53">
        <v>363</v>
      </c>
      <c r="C26" s="44">
        <v>1</v>
      </c>
      <c r="D26" t="s" s="44">
        <f t="shared" si="0"/>
        <v>246</v>
      </c>
      <c r="E26" t="s" s="44">
        <f>'Задания новогодне - Настройки'!C$3</f>
        <v>207</v>
      </c>
      <c r="F26" t="b" s="16">
        <f t="shared" si="2"/>
        <v>0</v>
      </c>
    </row>
    <row r="27" ht="18" customHeight="1">
      <c r="B27" t="s" s="53">
        <v>364</v>
      </c>
      <c r="C27" s="44">
        <v>1</v>
      </c>
      <c r="D27" t="s" s="44">
        <f t="shared" si="0"/>
        <v>246</v>
      </c>
      <c r="E27" t="s" s="44">
        <f>'Задания новогодне - Настройки'!C$3</f>
        <v>207</v>
      </c>
      <c r="F27" t="b" s="16">
        <f t="shared" si="2"/>
        <v>0</v>
      </c>
    </row>
  </sheetData>
  <mergeCells count="1">
    <mergeCell ref="B2:F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2:F59"/>
  <sheetViews>
    <sheetView workbookViewId="0" showGridLines="0" defaultGridColor="1">
      <pane topLeftCell="A3" xSplit="0" ySplit="2" activePane="bottomLeft" state="frozenSplit"/>
    </sheetView>
  </sheetViews>
  <sheetFormatPr defaultColWidth="6.625" defaultRowHeight="14.4" customHeight="1" outlineLevelRow="0" outlineLevelCol="0"/>
  <cols>
    <col min="1" max="1" width="60.5" style="6" customWidth="1"/>
    <col min="2" max="2" width="13.0781" style="6" customWidth="1"/>
    <col min="3" max="3" width="13.0781" style="6" customWidth="1"/>
    <col min="4" max="4" width="13.0781" style="6" customWidth="1"/>
    <col min="5" max="5" width="19.7812" style="6" customWidth="1"/>
    <col min="6" max="6" width="19.7812" style="6" customWidth="1"/>
    <col min="7" max="256" width="6.625" style="6" customWidth="1"/>
  </cols>
  <sheetData>
    <row r="1">
      <c r="A1" t="s" s="7">
        <v>5</v>
      </c>
      <c r="B1"/>
      <c r="C1"/>
      <c r="D1"/>
      <c r="E1"/>
      <c r="F1"/>
    </row>
    <row r="2" ht="17" customHeight="1">
      <c r="A2" t="s" s="8">
        <v>7</v>
      </c>
      <c r="B2" t="s" s="8">
        <v>8</v>
      </c>
      <c r="C2" t="s" s="9">
        <v>9</v>
      </c>
      <c r="D2" t="s" s="10">
        <v>10</v>
      </c>
      <c r="E2" t="s" s="10">
        <v>11</v>
      </c>
      <c r="F2" t="s" s="10">
        <v>12</v>
      </c>
    </row>
    <row r="3" ht="17.5" customHeight="1">
      <c r="A3" t="s" s="11">
        <v>13</v>
      </c>
      <c r="B3" s="11">
        <v>2</v>
      </c>
      <c r="C3" t="b" s="12">
        <v>0</v>
      </c>
      <c r="D3" t="s" s="12">
        <f>IF($C3,'Задания новогодне - Настройки'!B$4,'Задания новогодне - Настройки'!B$5)</f>
        <v>14</v>
      </c>
      <c r="E3" t="s" s="12">
        <f>IF($C3,'Задания новогодне - Настройки'!C$4,'Задания новогодне - Настройки'!C$5)</f>
        <v>15</v>
      </c>
      <c r="F3" t="b" s="13">
        <f>IF($C3,'Задания новогодне - Настройки'!F$4,'Задания новогодне - Настройки'!F$5)</f>
        <v>0</v>
      </c>
    </row>
    <row r="4" ht="18" customHeight="1">
      <c r="A4" t="s" s="14">
        <v>16</v>
      </c>
      <c r="B4" s="14">
        <v>3</v>
      </c>
      <c r="C4" t="b" s="15">
        <v>0</v>
      </c>
      <c r="D4" t="s" s="15">
        <f>IF($C4,'Задания новогодне - Настройки'!B$4,'Задания новогодне - Настройки'!B$5)</f>
        <v>14</v>
      </c>
      <c r="E4" t="s" s="15">
        <f>IF($C4,'Задания новогодне - Настройки'!C$4,'Задания новогодне - Настройки'!C$5)</f>
        <v>15</v>
      </c>
      <c r="F4" t="b" s="16">
        <f>IF($C4,'Задания новогодне - Настройки'!F$4,'Задания новогодне - Настройки'!F$5)</f>
        <v>0</v>
      </c>
    </row>
    <row r="5" ht="18" customHeight="1">
      <c r="A5" t="s" s="14">
        <v>17</v>
      </c>
      <c r="B5" s="14">
        <v>3</v>
      </c>
      <c r="C5" t="b" s="15">
        <v>1</v>
      </c>
      <c r="D5" t="s" s="15">
        <f>IF($C5,'Задания новогодне - Настройки'!B$4,'Задания новогодне - Настройки'!B$5)</f>
        <v>18</v>
      </c>
      <c r="E5" t="s" s="15">
        <f>IF($C5,'Задания новогодне - Настройки'!C$4,'Задания новогодне - Настройки'!C$5)</f>
        <v>19</v>
      </c>
      <c r="F5" t="b" s="16">
        <f>IF($C5,'Задания новогодне - Настройки'!F$4,'Задания новогодне - Настройки'!F$5)</f>
        <v>1</v>
      </c>
    </row>
    <row r="6" ht="18" customHeight="1">
      <c r="A6" t="s" s="14">
        <v>20</v>
      </c>
      <c r="B6" s="14">
        <v>3</v>
      </c>
      <c r="C6" t="b" s="15">
        <v>0</v>
      </c>
      <c r="D6" t="s" s="15">
        <f>IF($C6,'Задания новогодне - Настройки'!B$4,'Задания новогодне - Настройки'!B$5)</f>
        <v>14</v>
      </c>
      <c r="E6" t="s" s="15">
        <f>IF($C6,'Задания новогодне - Настройки'!C$4,'Задания новогодне - Настройки'!C$5)</f>
        <v>15</v>
      </c>
      <c r="F6" t="b" s="16">
        <f>IF($C6,'Задания новогодне - Настройки'!F$4,'Задания новогодне - Настройки'!F$5)</f>
        <v>0</v>
      </c>
    </row>
    <row r="7" ht="18" customHeight="1">
      <c r="A7" t="s" s="14">
        <v>21</v>
      </c>
      <c r="B7" s="14">
        <v>3</v>
      </c>
      <c r="C7" t="b" s="15">
        <v>0</v>
      </c>
      <c r="D7" t="s" s="15">
        <f>IF($C7,'Задания новогодне - Настройки'!B$4,'Задания новогодне - Настройки'!B$5)</f>
        <v>14</v>
      </c>
      <c r="E7" t="s" s="15">
        <f>IF($C7,'Задания новогодне - Настройки'!C$4,'Задания новогодне - Настройки'!C$5)</f>
        <v>15</v>
      </c>
      <c r="F7" t="b" s="16">
        <f>IF($C7,'Задания новогодне - Настройки'!F$4,'Задания новогодне - Настройки'!F$5)</f>
        <v>0</v>
      </c>
    </row>
    <row r="8" ht="18" customHeight="1">
      <c r="A8" t="s" s="14">
        <v>22</v>
      </c>
      <c r="B8" s="14">
        <v>2</v>
      </c>
      <c r="C8" t="b" s="15">
        <v>0</v>
      </c>
      <c r="D8" t="s" s="15">
        <f>IF($C8,'Задания новогодне - Настройки'!B$4,'Задания новогодне - Настройки'!B$5)</f>
        <v>14</v>
      </c>
      <c r="E8" t="s" s="15">
        <f>IF($C8,'Задания новогодне - Настройки'!C$4,'Задания новогодне - Настройки'!C$5)</f>
        <v>15</v>
      </c>
      <c r="F8" t="b" s="16">
        <f>IF($C8,'Задания новогодне - Настройки'!F$4,'Задания новогодне - Настройки'!F$5)</f>
        <v>0</v>
      </c>
    </row>
    <row r="9" ht="18" customHeight="1">
      <c r="A9" t="s" s="14">
        <v>23</v>
      </c>
      <c r="B9" s="14">
        <v>2</v>
      </c>
      <c r="C9" t="b" s="15">
        <v>1</v>
      </c>
      <c r="D9" t="s" s="15">
        <f>IF($C9,'Задания новогодне - Настройки'!B$4,'Задания новогодне - Настройки'!B$5)</f>
        <v>18</v>
      </c>
      <c r="E9" t="s" s="15">
        <f>IF($C9,'Задания новогодне - Настройки'!C$4,'Задания новогодне - Настройки'!C$5)</f>
        <v>19</v>
      </c>
      <c r="F9" t="b" s="16">
        <f>IF($C9,'Задания новогодне - Настройки'!F$4,'Задания новогодне - Настройки'!F$5)</f>
        <v>1</v>
      </c>
    </row>
    <row r="10" ht="18" customHeight="1">
      <c r="A10" t="s" s="14">
        <v>24</v>
      </c>
      <c r="B10" s="14">
        <v>1</v>
      </c>
      <c r="C10" t="b" s="15">
        <v>0</v>
      </c>
      <c r="D10" t="s" s="15">
        <f>IF($C10,'Задания новогодне - Настройки'!B$4,'Задания новогодне - Настройки'!B$5)</f>
        <v>14</v>
      </c>
      <c r="E10" t="s" s="15">
        <f>IF($C10,'Задания новогодне - Настройки'!C$4,'Задания новогодне - Настройки'!C$5)</f>
        <v>15</v>
      </c>
      <c r="F10" t="b" s="16">
        <f>IF($C10,'Задания новогодне - Настройки'!F$4,'Задания новогодне - Настройки'!F$5)</f>
        <v>0</v>
      </c>
    </row>
    <row r="11" ht="18" customHeight="1">
      <c r="A11" t="s" s="14">
        <v>25</v>
      </c>
      <c r="B11" s="14">
        <v>3</v>
      </c>
      <c r="C11" t="b" s="15">
        <v>1</v>
      </c>
      <c r="D11" t="s" s="15">
        <f>IF($C11,'Задания новогодне - Настройки'!B$4,'Задания новогодне - Настройки'!B$5)</f>
        <v>18</v>
      </c>
      <c r="E11" t="s" s="15">
        <f>IF($C11,'Задания новогодне - Настройки'!C$4,'Задания новогодне - Настройки'!C$5)</f>
        <v>19</v>
      </c>
      <c r="F11" t="b" s="16">
        <f>IF($C11,'Задания новогодне - Настройки'!F$4,'Задания новогодне - Настройки'!F$5)</f>
        <v>1</v>
      </c>
    </row>
    <row r="12" ht="18" customHeight="1">
      <c r="A12" t="s" s="14">
        <v>26</v>
      </c>
      <c r="B12" s="14">
        <v>2</v>
      </c>
      <c r="C12" t="b" s="15">
        <v>0</v>
      </c>
      <c r="D12" t="s" s="15">
        <f>IF($C12,'Задания новогодне - Настройки'!B$4,'Задания новогодне - Настройки'!B$5)</f>
        <v>14</v>
      </c>
      <c r="E12" t="s" s="15">
        <f>IF($C12,'Задания новогодне - Настройки'!C$4,'Задания новогодне - Настройки'!C$5)</f>
        <v>15</v>
      </c>
      <c r="F12" t="b" s="16">
        <f>IF($C12,'Задания новогодне - Настройки'!F$4,'Задания новогодне - Настройки'!F$5)</f>
        <v>0</v>
      </c>
    </row>
    <row r="13" ht="18" customHeight="1">
      <c r="A13" t="s" s="14">
        <v>27</v>
      </c>
      <c r="B13" s="14">
        <v>1</v>
      </c>
      <c r="C13" t="b" s="15">
        <v>0</v>
      </c>
      <c r="D13" t="s" s="15">
        <f>IF($C13,'Задания новогодне - Настройки'!B$4,'Задания новогодне - Настройки'!B$5)</f>
        <v>14</v>
      </c>
      <c r="E13" t="s" s="15">
        <f>IF($C13,'Задания новогодне - Настройки'!C$4,'Задания новогодне - Настройки'!C$5)</f>
        <v>15</v>
      </c>
      <c r="F13" t="b" s="16">
        <f>IF($C13,'Задания новогодне - Настройки'!F$4,'Задания новогодне - Настройки'!F$5)</f>
        <v>0</v>
      </c>
    </row>
    <row r="14" ht="18" customHeight="1">
      <c r="A14" t="s" s="14">
        <v>28</v>
      </c>
      <c r="B14" s="14">
        <v>3</v>
      </c>
      <c r="C14" t="b" s="15">
        <v>0</v>
      </c>
      <c r="D14" t="s" s="15">
        <f>IF($C14,'Задания новогодне - Настройки'!B$4,'Задания новогодне - Настройки'!B$5)</f>
        <v>14</v>
      </c>
      <c r="E14" t="s" s="15">
        <f>IF($C14,'Задания новогодне - Настройки'!C$4,'Задания новогодне - Настройки'!C$5)</f>
        <v>15</v>
      </c>
      <c r="F14" t="b" s="16">
        <f>IF($C14,'Задания новогодне - Настройки'!F$4,'Задания новогодне - Настройки'!F$5)</f>
        <v>0</v>
      </c>
    </row>
    <row r="15" ht="18" customHeight="1">
      <c r="A15" t="s" s="14">
        <v>29</v>
      </c>
      <c r="B15" s="14">
        <v>1</v>
      </c>
      <c r="C15" t="b" s="15">
        <v>1</v>
      </c>
      <c r="D15" t="s" s="15">
        <f>IF($C15,'Задания новогодне - Настройки'!B$4,'Задания новогодне - Настройки'!B$5)</f>
        <v>18</v>
      </c>
      <c r="E15" t="s" s="15">
        <f>IF($C15,'Задания новогодне - Настройки'!C$4,'Задания новогодне - Настройки'!C$5)</f>
        <v>19</v>
      </c>
      <c r="F15" t="b" s="16">
        <f>IF($C15,'Задания новогодне - Настройки'!F$4,'Задания новогодне - Настройки'!F$5)</f>
        <v>1</v>
      </c>
    </row>
    <row r="16" ht="18" customHeight="1">
      <c r="A16" t="s" s="14">
        <v>30</v>
      </c>
      <c r="B16" s="14">
        <v>2</v>
      </c>
      <c r="C16" t="b" s="15">
        <v>0</v>
      </c>
      <c r="D16" t="s" s="15">
        <f>IF($C16,'Задания новогодне - Настройки'!B$4,'Задания новогодне - Настройки'!B$5)</f>
        <v>14</v>
      </c>
      <c r="E16" t="s" s="15">
        <f>IF($C16,'Задания новогодне - Настройки'!C$4,'Задания новогодне - Настройки'!C$5)</f>
        <v>15</v>
      </c>
      <c r="F16" t="b" s="16">
        <f>IF($C16,'Задания новогодне - Настройки'!F$4,'Задания новогодне - Настройки'!F$5)</f>
        <v>0</v>
      </c>
    </row>
    <row r="17" ht="18" customHeight="1">
      <c r="A17" t="s" s="14">
        <v>26</v>
      </c>
      <c r="B17" s="14">
        <v>2</v>
      </c>
      <c r="C17" t="b" s="15">
        <v>0</v>
      </c>
      <c r="D17" t="s" s="15">
        <f>IF($C17,'Задания новогодне - Настройки'!B$4,'Задания новогодне - Настройки'!B$5)</f>
        <v>14</v>
      </c>
      <c r="E17" t="s" s="15">
        <f>IF($C17,'Задания новогодне - Настройки'!C$4,'Задания новогодне - Настройки'!C$5)</f>
        <v>15</v>
      </c>
      <c r="F17" t="b" s="16">
        <f>IF($C17,'Задания новогодне - Настройки'!F$4,'Задания новогодне - Настройки'!F$5)</f>
        <v>0</v>
      </c>
    </row>
    <row r="18" ht="18" customHeight="1">
      <c r="A18" t="s" s="14">
        <v>31</v>
      </c>
      <c r="B18" s="14">
        <v>3</v>
      </c>
      <c r="C18" t="b" s="15">
        <v>1</v>
      </c>
      <c r="D18" t="s" s="15">
        <f>IF($C18,'Задания новогодне - Настройки'!B$4,'Задания новогодне - Настройки'!B$5)</f>
        <v>18</v>
      </c>
      <c r="E18" t="s" s="15">
        <f>IF($C18,'Задания новогодне - Настройки'!C$4,'Задания новогодне - Настройки'!C$5)</f>
        <v>19</v>
      </c>
      <c r="F18" t="b" s="16">
        <f>IF($C18,'Задания новогодне - Настройки'!F$4,'Задания новогодне - Настройки'!F$5)</f>
        <v>1</v>
      </c>
    </row>
    <row r="19" ht="18" customHeight="1">
      <c r="A19" t="s" s="14">
        <v>32</v>
      </c>
      <c r="B19" s="14">
        <v>1</v>
      </c>
      <c r="C19" t="b" s="15">
        <v>0</v>
      </c>
      <c r="D19" t="s" s="15">
        <f>IF($C19,'Задания новогодне - Настройки'!B$4,'Задания новогодне - Настройки'!B$5)</f>
        <v>14</v>
      </c>
      <c r="E19" t="s" s="15">
        <f>IF($C19,'Задания новогодне - Настройки'!C$4,'Задания новогодне - Настройки'!C$5)</f>
        <v>15</v>
      </c>
      <c r="F19" t="b" s="16">
        <f>IF($C19,'Задания новогодне - Настройки'!F$4,'Задания новогодне - Настройки'!F$5)</f>
        <v>0</v>
      </c>
    </row>
    <row r="20" ht="18" customHeight="1">
      <c r="A20" t="s" s="14">
        <v>33</v>
      </c>
      <c r="B20" s="14">
        <v>2</v>
      </c>
      <c r="C20" t="b" s="15">
        <v>0</v>
      </c>
      <c r="D20" t="s" s="15">
        <f>IF($C20,'Задания новогодне - Настройки'!B$4,'Задания новогодне - Настройки'!B$5)</f>
        <v>14</v>
      </c>
      <c r="E20" t="s" s="15">
        <f>IF($C20,'Задания новогодне - Настройки'!C$4,'Задания новогодне - Настройки'!C$5)</f>
        <v>15</v>
      </c>
      <c r="F20" t="b" s="16">
        <f>IF($C20,'Задания новогодне - Настройки'!F$4,'Задания новогодне - Настройки'!F$5)</f>
        <v>0</v>
      </c>
    </row>
    <row r="21" ht="18" customHeight="1">
      <c r="A21" t="s" s="14">
        <v>34</v>
      </c>
      <c r="B21" s="14">
        <v>2</v>
      </c>
      <c r="C21" t="b" s="15">
        <v>0</v>
      </c>
      <c r="D21" t="s" s="15">
        <f>IF($C21,'Задания новогодне - Настройки'!B$4,'Задания новогодне - Настройки'!B$5)</f>
        <v>14</v>
      </c>
      <c r="E21" t="s" s="15">
        <f>IF($C21,'Задания новогодне - Настройки'!C$4,'Задания новогодне - Настройки'!C$5)</f>
        <v>15</v>
      </c>
      <c r="F21" t="b" s="16">
        <f>IF($C21,'Задания новогодне - Настройки'!F$4,'Задания новогодне - Настройки'!F$5)</f>
        <v>0</v>
      </c>
    </row>
    <row r="22" ht="18" customHeight="1">
      <c r="A22" t="s" s="14">
        <v>35</v>
      </c>
      <c r="B22" s="14">
        <v>2</v>
      </c>
      <c r="C22" t="b" s="15">
        <v>0</v>
      </c>
      <c r="D22" t="s" s="15">
        <f>IF($C22,'Задания новогодне - Настройки'!B$4,'Задания новогодне - Настройки'!B$5)</f>
        <v>14</v>
      </c>
      <c r="E22" t="s" s="15">
        <f>IF($C22,'Задания новогодне - Настройки'!C$4,'Задания новогодне - Настройки'!C$5)</f>
        <v>15</v>
      </c>
      <c r="F22" t="b" s="16">
        <f>IF($C22,'Задания новогодне - Настройки'!F$4,'Задания новогодне - Настройки'!F$5)</f>
        <v>0</v>
      </c>
    </row>
    <row r="23" ht="18" customHeight="1">
      <c r="A23" t="s" s="14">
        <v>36</v>
      </c>
      <c r="B23" s="14">
        <v>1</v>
      </c>
      <c r="C23" t="b" s="15">
        <v>1</v>
      </c>
      <c r="D23" t="s" s="15">
        <f>IF($C23,'Задания новогодне - Настройки'!B$4,'Задания новогодне - Настройки'!B$5)</f>
        <v>18</v>
      </c>
      <c r="E23" t="s" s="15">
        <f>IF($C23,'Задания новогодне - Настройки'!C$4,'Задания новогодне - Настройки'!C$5)</f>
        <v>19</v>
      </c>
      <c r="F23" t="b" s="16">
        <f>IF($C23,'Задания новогодне - Настройки'!F$4,'Задания новогодне - Настройки'!F$5)</f>
        <v>1</v>
      </c>
    </row>
    <row r="24" ht="18" customHeight="1">
      <c r="A24" t="s" s="14">
        <v>37</v>
      </c>
      <c r="B24" s="14">
        <v>1</v>
      </c>
      <c r="C24" t="b" s="15">
        <v>1</v>
      </c>
      <c r="D24" t="s" s="15">
        <f>IF($C24,'Задания новогодне - Настройки'!B$4,'Задания новогодне - Настройки'!B$5)</f>
        <v>18</v>
      </c>
      <c r="E24" t="s" s="15">
        <f>IF($C24,'Задания новогодне - Настройки'!C$4,'Задания новогодне - Настройки'!C$5)</f>
        <v>19</v>
      </c>
      <c r="F24" t="b" s="16">
        <f>IF($C24,'Задания новогодне - Настройки'!F$4,'Задания новогодне - Настройки'!F$5)</f>
        <v>1</v>
      </c>
    </row>
    <row r="25" ht="18" customHeight="1">
      <c r="A25" t="s" s="14">
        <v>38</v>
      </c>
      <c r="B25" s="14">
        <v>1</v>
      </c>
      <c r="C25" t="b" s="15">
        <v>1</v>
      </c>
      <c r="D25" t="s" s="15">
        <f>IF($C25,'Задания новогодне - Настройки'!B$4,'Задания новогодне - Настройки'!B$5)</f>
        <v>18</v>
      </c>
      <c r="E25" t="s" s="15">
        <f>IF($C25,'Задания новогодне - Настройки'!C$4,'Задания новогодне - Настройки'!C$5)</f>
        <v>19</v>
      </c>
      <c r="F25" t="b" s="16">
        <f>IF($C25,'Задания новогодне - Настройки'!F$4,'Задания новогодне - Настройки'!F$5)</f>
        <v>1</v>
      </c>
    </row>
    <row r="26" ht="18" customHeight="1">
      <c r="A26" t="s" s="14">
        <v>39</v>
      </c>
      <c r="B26" s="14">
        <v>3</v>
      </c>
      <c r="C26" t="b" s="15">
        <v>0</v>
      </c>
      <c r="D26" t="s" s="15">
        <f>IF($C26,'Задания новогодне - Настройки'!B$4,'Задания новогодне - Настройки'!B$5)</f>
        <v>14</v>
      </c>
      <c r="E26" t="s" s="15">
        <f>IF($C26,'Задания новогодне - Настройки'!C$4,'Задания новогодне - Настройки'!C$5)</f>
        <v>15</v>
      </c>
      <c r="F26" t="b" s="16">
        <f>IF($C26,'Задания новогодне - Настройки'!F$4,'Задания новогодне - Настройки'!F$5)</f>
        <v>0</v>
      </c>
    </row>
    <row r="27" ht="18" customHeight="1">
      <c r="A27" t="s" s="14">
        <v>40</v>
      </c>
      <c r="B27" s="14">
        <v>1</v>
      </c>
      <c r="C27" t="b" s="15">
        <v>0</v>
      </c>
      <c r="D27" t="s" s="15">
        <f>IF($C27,'Задания новогодне - Настройки'!B$4,'Задания новогодне - Настройки'!B$5)</f>
        <v>14</v>
      </c>
      <c r="E27" t="s" s="15">
        <f>IF($C27,'Задания новогодне - Настройки'!C$4,'Задания новогодне - Настройки'!C$5)</f>
        <v>15</v>
      </c>
      <c r="F27" t="b" s="16">
        <f>IF($C27,'Задания новогодне - Настройки'!F$4,'Задания новогодне - Настройки'!F$5)</f>
        <v>0</v>
      </c>
    </row>
    <row r="28" ht="18" customHeight="1">
      <c r="A28" t="s" s="14">
        <v>41</v>
      </c>
      <c r="B28" s="14">
        <v>3</v>
      </c>
      <c r="C28" t="b" s="15">
        <v>0</v>
      </c>
      <c r="D28" t="s" s="15">
        <f>IF($C28,'Задания новогодне - Настройки'!B$4,'Задания новогодне - Настройки'!B$5)</f>
        <v>14</v>
      </c>
      <c r="E28" t="s" s="15">
        <f>IF($C28,'Задания новогодне - Настройки'!C$4,'Задания новогодне - Настройки'!C$5)</f>
        <v>15</v>
      </c>
      <c r="F28" t="b" s="16">
        <f>IF($C28,'Задания новогодне - Настройки'!F$4,'Задания новогодне - Настройки'!F$5)</f>
        <v>0</v>
      </c>
    </row>
    <row r="29" ht="18" customHeight="1">
      <c r="A29" t="s" s="14">
        <v>42</v>
      </c>
      <c r="B29" s="14">
        <v>1</v>
      </c>
      <c r="C29" t="b" s="15">
        <v>0</v>
      </c>
      <c r="D29" t="s" s="15">
        <f>IF($C29,'Задания новогодне - Настройки'!B$4,'Задания новогодне - Настройки'!B$5)</f>
        <v>14</v>
      </c>
      <c r="E29" t="s" s="15">
        <f>IF($C29,'Задания новогодне - Настройки'!C$4,'Задания новогодне - Настройки'!C$5)</f>
        <v>15</v>
      </c>
      <c r="F29" t="b" s="16">
        <f>IF($C29,'Задания новогодне - Настройки'!F$4,'Задания новогодне - Настройки'!F$5)</f>
        <v>0</v>
      </c>
    </row>
    <row r="30" ht="18" customHeight="1">
      <c r="A30" t="s" s="14">
        <v>43</v>
      </c>
      <c r="B30" s="14">
        <v>1</v>
      </c>
      <c r="C30" t="b" s="15">
        <v>0</v>
      </c>
      <c r="D30" t="s" s="15">
        <f>IF($C30,'Задания новогодне - Настройки'!B$4,'Задания новогодне - Настройки'!B$5)</f>
        <v>14</v>
      </c>
      <c r="E30" t="s" s="15">
        <f>IF($C30,'Задания новогодне - Настройки'!C$4,'Задания новогодне - Настройки'!C$5)</f>
        <v>15</v>
      </c>
      <c r="F30" t="b" s="16">
        <f>IF($C30,'Задания новогодне - Настройки'!F$4,'Задания новогодне - Настройки'!F$5)</f>
        <v>0</v>
      </c>
    </row>
    <row r="31" ht="18" customHeight="1">
      <c r="A31" t="s" s="14">
        <v>44</v>
      </c>
      <c r="B31" s="14">
        <v>3</v>
      </c>
      <c r="C31" t="b" s="15">
        <v>0</v>
      </c>
      <c r="D31" t="s" s="15">
        <f>IF($C31,'Задания новогодне - Настройки'!B$4,'Задания новогодне - Настройки'!B$5)</f>
        <v>14</v>
      </c>
      <c r="E31" t="s" s="15">
        <f>IF($C31,'Задания новогодне - Настройки'!C$4,'Задания новогодне - Настройки'!C$5)</f>
        <v>15</v>
      </c>
      <c r="F31" t="b" s="16">
        <f>IF($C31,'Задания новогодне - Настройки'!F$4,'Задания новогодне - Настройки'!F$5)</f>
        <v>0</v>
      </c>
    </row>
    <row r="32" ht="18" customHeight="1">
      <c r="A32" t="s" s="14">
        <v>45</v>
      </c>
      <c r="B32" s="14">
        <v>1</v>
      </c>
      <c r="C32" t="b" s="15">
        <v>0</v>
      </c>
      <c r="D32" t="s" s="15">
        <f>IF($C32,'Задания новогодне - Настройки'!B$4,'Задания новогодне - Настройки'!B$5)</f>
        <v>14</v>
      </c>
      <c r="E32" t="s" s="15">
        <f>IF($C32,'Задания новогодне - Настройки'!C$4,'Задания новогодне - Настройки'!C$5)</f>
        <v>15</v>
      </c>
      <c r="F32" t="b" s="16">
        <f>IF($C32,'Задания новогодне - Настройки'!F$4,'Задания новогодне - Настройки'!F$5)</f>
        <v>0</v>
      </c>
    </row>
    <row r="33" ht="18" customHeight="1">
      <c r="A33" t="s" s="14">
        <v>46</v>
      </c>
      <c r="B33" s="14">
        <v>1</v>
      </c>
      <c r="C33" t="b" s="15">
        <v>0</v>
      </c>
      <c r="D33" t="s" s="15">
        <f>IF($C33,'Задания новогодне - Настройки'!B$4,'Задания новогодне - Настройки'!B$5)</f>
        <v>14</v>
      </c>
      <c r="E33" t="s" s="15">
        <f>IF($C33,'Задания новогодне - Настройки'!C$4,'Задания новогодне - Настройки'!C$5)</f>
        <v>15</v>
      </c>
      <c r="F33" t="b" s="16">
        <f>IF($C33,'Задания новогодне - Настройки'!F$4,'Задания новогодне - Настройки'!F$5)</f>
        <v>0</v>
      </c>
    </row>
    <row r="34" ht="18" customHeight="1">
      <c r="A34" t="s" s="14">
        <v>47</v>
      </c>
      <c r="B34" s="14">
        <v>1</v>
      </c>
      <c r="C34" t="b" s="15">
        <v>0</v>
      </c>
      <c r="D34" t="s" s="15">
        <f>IF($C34,'Задания новогодне - Настройки'!B$4,'Задания новогодне - Настройки'!B$5)</f>
        <v>14</v>
      </c>
      <c r="E34" t="s" s="15">
        <f>IF($C34,'Задания новогодне - Настройки'!C$4,'Задания новогодне - Настройки'!C$5)</f>
        <v>15</v>
      </c>
      <c r="F34" t="b" s="16">
        <f>IF($C34,'Задания новогодне - Настройки'!F$4,'Задания новогодне - Настройки'!F$5)</f>
        <v>0</v>
      </c>
    </row>
    <row r="35" ht="18" customHeight="1">
      <c r="A35" t="s" s="14">
        <v>48</v>
      </c>
      <c r="B35" s="14">
        <v>3</v>
      </c>
      <c r="C35" t="b" s="15">
        <v>0</v>
      </c>
      <c r="D35" t="s" s="15">
        <f>IF($C35,'Задания новогодне - Настройки'!B$4,'Задания новогодне - Настройки'!B$5)</f>
        <v>14</v>
      </c>
      <c r="E35" t="s" s="15">
        <f>IF($C35,'Задания новогодне - Настройки'!C$4,'Задания новогодне - Настройки'!C$5)</f>
        <v>15</v>
      </c>
      <c r="F35" t="b" s="16">
        <f>IF($C35,'Задания новогодне - Настройки'!F$4,'Задания новогодне - Настройки'!F$5)</f>
        <v>0</v>
      </c>
    </row>
    <row r="36" ht="18" customHeight="1">
      <c r="A36" t="s" s="14">
        <v>49</v>
      </c>
      <c r="B36" s="14">
        <v>2</v>
      </c>
      <c r="C36" t="b" s="15">
        <v>0</v>
      </c>
      <c r="D36" t="s" s="15">
        <f>IF($C36,'Задания новогодне - Настройки'!B$4,'Задания новогодне - Настройки'!B$5)</f>
        <v>14</v>
      </c>
      <c r="E36" t="s" s="15">
        <f>IF($C36,'Задания новогодне - Настройки'!C$4,'Задания новогодне - Настройки'!C$5)</f>
        <v>15</v>
      </c>
      <c r="F36" t="b" s="16">
        <f>IF($C36,'Задания новогодне - Настройки'!F$4,'Задания новогодне - Настройки'!F$5)</f>
        <v>0</v>
      </c>
    </row>
    <row r="37" ht="18" customHeight="1">
      <c r="A37" t="s" s="14">
        <v>50</v>
      </c>
      <c r="B37" s="14">
        <v>3</v>
      </c>
      <c r="C37" t="b" s="15">
        <v>0</v>
      </c>
      <c r="D37" t="s" s="15">
        <f>IF($C37,'Задания новогодне - Настройки'!B$4,'Задания новогодне - Настройки'!B$5)</f>
        <v>14</v>
      </c>
      <c r="E37" t="s" s="15">
        <f>IF($C37,'Задания новогодне - Настройки'!C$4,'Задания новогодне - Настройки'!C$5)</f>
        <v>15</v>
      </c>
      <c r="F37" t="b" s="16">
        <f>IF($C37,'Задания новогодне - Настройки'!F$4,'Задания новогодне - Настройки'!F$5)</f>
        <v>0</v>
      </c>
    </row>
    <row r="38" ht="18" customHeight="1">
      <c r="A38" t="s" s="14">
        <v>51</v>
      </c>
      <c r="B38" s="14">
        <v>2</v>
      </c>
      <c r="C38" t="b" s="15">
        <v>1</v>
      </c>
      <c r="D38" t="s" s="15">
        <f>IF($C38,'Задания новогодне - Настройки'!B$4,'Задания новогодне - Настройки'!B$5)</f>
        <v>18</v>
      </c>
      <c r="E38" t="s" s="15">
        <f>IF($C38,'Задания новогодне - Настройки'!C$4,'Задания новогодне - Настройки'!C$5)</f>
        <v>19</v>
      </c>
      <c r="F38" t="b" s="16">
        <f>IF($C38,'Задания новогодне - Настройки'!F$4,'Задания новогодне - Настройки'!F$5)</f>
        <v>1</v>
      </c>
    </row>
    <row r="39" ht="18" customHeight="1">
      <c r="A39" t="s" s="14">
        <v>52</v>
      </c>
      <c r="B39" s="14">
        <v>1</v>
      </c>
      <c r="C39" t="b" s="15">
        <v>0</v>
      </c>
      <c r="D39" t="s" s="15">
        <f>IF($C39,'Задания новогодне - Настройки'!B$4,'Задания новогодне - Настройки'!B$5)</f>
        <v>14</v>
      </c>
      <c r="E39" t="s" s="15">
        <f>IF($C39,'Задания новогодне - Настройки'!C$4,'Задания новогодне - Настройки'!C$5)</f>
        <v>15</v>
      </c>
      <c r="F39" t="b" s="16">
        <f>IF($C39,'Задания новогодне - Настройки'!F$4,'Задания новогодне - Настройки'!F$5)</f>
        <v>0</v>
      </c>
    </row>
    <row r="40" ht="18" customHeight="1">
      <c r="A40" t="s" s="14">
        <v>53</v>
      </c>
      <c r="B40" s="14">
        <v>2</v>
      </c>
      <c r="C40" t="b" s="15">
        <v>0</v>
      </c>
      <c r="D40" t="s" s="15">
        <f>IF($C40,'Задания новогодне - Настройки'!B$4,'Задания новогодне - Настройки'!B$5)</f>
        <v>14</v>
      </c>
      <c r="E40" t="s" s="15">
        <f>IF($C40,'Задания новогодне - Настройки'!C$4,'Задания новогодне - Настройки'!C$5)</f>
        <v>15</v>
      </c>
      <c r="F40" t="b" s="16">
        <f>IF($C40,'Задания новогодне - Настройки'!F$4,'Задания новогодне - Настройки'!F$5)</f>
        <v>0</v>
      </c>
    </row>
    <row r="41" ht="18" customHeight="1">
      <c r="A41" t="s" s="14">
        <v>54</v>
      </c>
      <c r="B41" s="14">
        <v>2</v>
      </c>
      <c r="C41" t="b" s="15">
        <v>0</v>
      </c>
      <c r="D41" t="s" s="15">
        <f>IF($C41,'Задания новогодне - Настройки'!B$4,'Задания новогодне - Настройки'!B$5)</f>
        <v>14</v>
      </c>
      <c r="E41" t="s" s="15">
        <f>IF($C41,'Задания новогодне - Настройки'!C$4,'Задания новогодне - Настройки'!C$5)</f>
        <v>15</v>
      </c>
      <c r="F41" t="b" s="16">
        <f>IF($C41,'Задания новогодне - Настройки'!F$4,'Задания новогодне - Настройки'!F$5)</f>
        <v>0</v>
      </c>
    </row>
    <row r="42" ht="18" customHeight="1">
      <c r="A42" t="s" s="14">
        <v>55</v>
      </c>
      <c r="B42" s="14">
        <v>1</v>
      </c>
      <c r="C42" t="b" s="15">
        <v>0</v>
      </c>
      <c r="D42" t="s" s="15">
        <f>IF($C42,'Задания новогодне - Настройки'!B$4,'Задания новогодне - Настройки'!B$5)</f>
        <v>14</v>
      </c>
      <c r="E42" t="s" s="15">
        <f>IF($C42,'Задания новогодне - Настройки'!C$4,'Задания новогодне - Настройки'!C$5)</f>
        <v>15</v>
      </c>
      <c r="F42" t="b" s="16">
        <f>IF($C42,'Задания новогодне - Настройки'!F$4,'Задания новогодне - Настройки'!F$5)</f>
        <v>0</v>
      </c>
    </row>
    <row r="43" ht="18" customHeight="1">
      <c r="A43" t="s" s="14">
        <v>56</v>
      </c>
      <c r="B43" s="14">
        <v>1</v>
      </c>
      <c r="C43" t="b" s="15">
        <v>0</v>
      </c>
      <c r="D43" t="s" s="15">
        <f>IF($C43,'Задания новогодне - Настройки'!B$4,'Задания новогодне - Настройки'!B$5)</f>
        <v>14</v>
      </c>
      <c r="E43" t="s" s="15">
        <f>IF($C43,'Задания новогодне - Настройки'!C$4,'Задания новогодне - Настройки'!C$5)</f>
        <v>15</v>
      </c>
      <c r="F43" t="b" s="16">
        <f>IF($C43,'Задания новогодне - Настройки'!F$4,'Задания новогодне - Настройки'!F$5)</f>
        <v>0</v>
      </c>
    </row>
    <row r="44" ht="18" customHeight="1">
      <c r="A44" t="s" s="14">
        <v>57</v>
      </c>
      <c r="B44" s="14">
        <v>1</v>
      </c>
      <c r="C44" t="b" s="15">
        <v>0</v>
      </c>
      <c r="D44" t="s" s="15">
        <f>IF($C44,'Задания новогодне - Настройки'!B$4,'Задания новогодне - Настройки'!B$5)</f>
        <v>14</v>
      </c>
      <c r="E44" t="s" s="15">
        <f>IF($C44,'Задания новогодне - Настройки'!C$4,'Задания новогодне - Настройки'!C$5)</f>
        <v>15</v>
      </c>
      <c r="F44" t="b" s="16">
        <f>IF($C44,'Задания новогодне - Настройки'!F$4,'Задания новогодне - Настройки'!F$5)</f>
        <v>0</v>
      </c>
    </row>
    <row r="45" ht="18" customHeight="1">
      <c r="A45" t="s" s="14">
        <v>58</v>
      </c>
      <c r="B45" s="14">
        <v>3</v>
      </c>
      <c r="C45" t="b" s="15">
        <v>0</v>
      </c>
      <c r="D45" t="s" s="15">
        <f>IF($C45,'Задания новогодне - Настройки'!B$4,'Задания новогодне - Настройки'!B$5)</f>
        <v>14</v>
      </c>
      <c r="E45" t="s" s="15">
        <f>IF($C45,'Задания новогодне - Настройки'!C$4,'Задания новогодне - Настройки'!C$5)</f>
        <v>15</v>
      </c>
      <c r="F45" t="b" s="16">
        <f>IF($C45,'Задания новогодне - Настройки'!F$4,'Задания новогодне - Настройки'!F$5)</f>
        <v>0</v>
      </c>
    </row>
    <row r="46" ht="18" customHeight="1">
      <c r="A46" t="s" s="14">
        <v>59</v>
      </c>
      <c r="B46" s="14">
        <v>3</v>
      </c>
      <c r="C46" t="b" s="15">
        <v>0</v>
      </c>
      <c r="D46" t="s" s="15">
        <f>IF($C46,'Задания новогодне - Настройки'!B$4,'Задания новогодне - Настройки'!B$5)</f>
        <v>14</v>
      </c>
      <c r="E46" t="s" s="15">
        <f>IF($C46,'Задания новогодне - Настройки'!C$4,'Задания новогодне - Настройки'!C$5)</f>
        <v>15</v>
      </c>
      <c r="F46" t="b" s="16">
        <f>IF($C46,'Задания новогодне - Настройки'!F$4,'Задания новогодне - Настройки'!F$5)</f>
        <v>0</v>
      </c>
    </row>
    <row r="47" ht="18" customHeight="1">
      <c r="A47" t="s" s="14">
        <v>60</v>
      </c>
      <c r="B47" s="14">
        <v>2</v>
      </c>
      <c r="C47" t="b" s="15">
        <v>1</v>
      </c>
      <c r="D47" t="s" s="15">
        <f>IF($C47,'Задания новогодне - Настройки'!B$4,'Задания новогодне - Настройки'!B$5)</f>
        <v>18</v>
      </c>
      <c r="E47" t="s" s="15">
        <f>IF($C47,'Задания новогодне - Настройки'!C$4,'Задания новогодне - Настройки'!C$5)</f>
        <v>19</v>
      </c>
      <c r="F47" t="b" s="16">
        <f>IF($C47,'Задания новогодне - Настройки'!F$4,'Задания новогодне - Настройки'!F$5)</f>
        <v>1</v>
      </c>
    </row>
    <row r="48" ht="18" customHeight="1">
      <c r="A48" t="s" s="14">
        <v>61</v>
      </c>
      <c r="B48" s="14">
        <v>3</v>
      </c>
      <c r="C48" t="b" s="15">
        <v>0</v>
      </c>
      <c r="D48" t="s" s="15">
        <f>IF($C48,'Задания новогодне - Настройки'!B$4,'Задания новогодне - Настройки'!B$5)</f>
        <v>14</v>
      </c>
      <c r="E48" t="s" s="15">
        <f>IF($C48,'Задания новогодне - Настройки'!C$4,'Задания новогодне - Настройки'!C$5)</f>
        <v>15</v>
      </c>
      <c r="F48" t="b" s="16">
        <f>IF($C48,'Задания новогодне - Настройки'!F$4,'Задания новогодне - Настройки'!F$5)</f>
        <v>0</v>
      </c>
    </row>
    <row r="49" ht="18" customHeight="1">
      <c r="A49" t="s" s="14">
        <v>62</v>
      </c>
      <c r="B49" s="14">
        <v>2</v>
      </c>
      <c r="C49" t="b" s="15">
        <v>0</v>
      </c>
      <c r="D49" t="s" s="15">
        <f>IF($C49,'Задания новогодне - Настройки'!B$4,'Задания новогодне - Настройки'!B$5)</f>
        <v>14</v>
      </c>
      <c r="E49" t="s" s="15">
        <f>IF($C49,'Задания новогодне - Настройки'!C$4,'Задания новогодне - Настройки'!C$5)</f>
        <v>15</v>
      </c>
      <c r="F49" t="b" s="16">
        <f>IF($C49,'Задания новогодне - Настройки'!F$4,'Задания новогодне - Настройки'!F$5)</f>
        <v>0</v>
      </c>
    </row>
    <row r="50" ht="18" customHeight="1">
      <c r="A50" t="s" s="14">
        <v>63</v>
      </c>
      <c r="B50" s="14">
        <v>3</v>
      </c>
      <c r="C50" t="b" s="15">
        <v>0</v>
      </c>
      <c r="D50" t="s" s="15">
        <f>IF($C50,'Задания новогодне - Настройки'!B$4,'Задания новогодне - Настройки'!B$5)</f>
        <v>14</v>
      </c>
      <c r="E50" t="s" s="15">
        <f>IF($C50,'Задания новогодне - Настройки'!C$4,'Задания новогодне - Настройки'!C$5)</f>
        <v>15</v>
      </c>
      <c r="F50" t="b" s="16">
        <f>IF($C50,'Задания новогодне - Настройки'!F$4,'Задания новогодне - Настройки'!F$5)</f>
        <v>0</v>
      </c>
    </row>
    <row r="51" ht="18" customHeight="1">
      <c r="A51" t="s" s="14">
        <v>64</v>
      </c>
      <c r="B51" s="14">
        <v>3</v>
      </c>
      <c r="C51" t="b" s="15">
        <v>0</v>
      </c>
      <c r="D51" t="s" s="15">
        <f>IF($C51,'Задания новогодне - Настройки'!B$4,'Задания новогодне - Настройки'!B$5)</f>
        <v>14</v>
      </c>
      <c r="E51" t="s" s="15">
        <f>IF($C51,'Задания новогодне - Настройки'!C$4,'Задания новогодне - Настройки'!C$5)</f>
        <v>15</v>
      </c>
      <c r="F51" t="b" s="16">
        <f>IF($C51,'Задания новогодне - Настройки'!F$4,'Задания новогодне - Настройки'!F$5)</f>
        <v>0</v>
      </c>
    </row>
    <row r="52" ht="18" customHeight="1">
      <c r="A52" t="s" s="14">
        <v>65</v>
      </c>
      <c r="B52" s="14">
        <v>1</v>
      </c>
      <c r="C52" t="b" s="15">
        <v>0</v>
      </c>
      <c r="D52" t="s" s="15">
        <f>IF($C52,'Задания новогодне - Настройки'!B$4,'Задания новогодне - Настройки'!B$5)</f>
        <v>14</v>
      </c>
      <c r="E52" t="s" s="15">
        <f>IF($C52,'Задания новогодне - Настройки'!C$4,'Задания новогодне - Настройки'!C$5)</f>
        <v>15</v>
      </c>
      <c r="F52" t="b" s="16">
        <f>IF($C52,'Задания новогодне - Настройки'!F$4,'Задания новогодне - Настройки'!F$5)</f>
        <v>0</v>
      </c>
    </row>
    <row r="53" ht="18" customHeight="1">
      <c r="A53" t="s" s="14">
        <v>66</v>
      </c>
      <c r="B53" s="14">
        <v>1</v>
      </c>
      <c r="C53" t="b" s="15">
        <v>0</v>
      </c>
      <c r="D53" t="s" s="15">
        <f>IF($C53,'Задания новогодне - Настройки'!B$4,'Задания новогодне - Настройки'!B$5)</f>
        <v>14</v>
      </c>
      <c r="E53" t="s" s="15">
        <f>IF($C53,'Задания новогодне - Настройки'!C$4,'Задания новогодне - Настройки'!C$5)</f>
        <v>15</v>
      </c>
      <c r="F53" t="b" s="16">
        <f>IF($C53,'Задания новогодне - Настройки'!F$4,'Задания новогодне - Настройки'!F$5)</f>
        <v>0</v>
      </c>
    </row>
    <row r="54" ht="18" customHeight="1">
      <c r="A54" t="s" s="14">
        <v>67</v>
      </c>
      <c r="B54" s="14">
        <v>1</v>
      </c>
      <c r="C54" t="b" s="15">
        <v>0</v>
      </c>
      <c r="D54" t="s" s="15">
        <f>IF($C54,'Задания новогодне - Настройки'!B$4,'Задания новогодне - Настройки'!B$5)</f>
        <v>14</v>
      </c>
      <c r="E54" t="s" s="15">
        <f>IF($C54,'Задания новогодне - Настройки'!C$4,'Задания новогодне - Настройки'!C$5)</f>
        <v>15</v>
      </c>
      <c r="F54" t="b" s="16">
        <f>IF($C54,'Задания новогодне - Настройки'!F$4,'Задания новогодне - Настройки'!F$5)</f>
        <v>0</v>
      </c>
    </row>
    <row r="55" ht="18" customHeight="1">
      <c r="A55" t="s" s="14">
        <v>68</v>
      </c>
      <c r="B55" s="14">
        <v>2</v>
      </c>
      <c r="C55" t="b" s="15">
        <v>1</v>
      </c>
      <c r="D55" t="s" s="15">
        <f>IF($C55,'Задания новогодне - Настройки'!B$4,'Задания новогодне - Настройки'!B$5)</f>
        <v>18</v>
      </c>
      <c r="E55" t="s" s="15">
        <f>IF($C55,'Задания новогодне - Настройки'!C$4,'Задания новогодне - Настройки'!C$5)</f>
        <v>19</v>
      </c>
      <c r="F55" t="b" s="16">
        <f>IF($C55,'Задания новогодне - Настройки'!F$4,'Задания новогодне - Настройки'!F$5)</f>
        <v>1</v>
      </c>
    </row>
    <row r="56" ht="18" customHeight="1">
      <c r="A56" t="s" s="14">
        <v>69</v>
      </c>
      <c r="B56" s="14">
        <v>2</v>
      </c>
      <c r="C56" t="b" s="15">
        <v>0</v>
      </c>
      <c r="D56" t="s" s="15">
        <f>IF($C56,'Задания новогодне - Настройки'!B$4,'Задания новогодне - Настройки'!B$5)</f>
        <v>14</v>
      </c>
      <c r="E56" t="s" s="15">
        <f>IF($C56,'Задания новогодне - Настройки'!C$4,'Задания новогодне - Настройки'!C$5)</f>
        <v>15</v>
      </c>
      <c r="F56" t="b" s="16">
        <f>IF($C56,'Задания новогодне - Настройки'!F$4,'Задания новогодне - Настройки'!F$5)</f>
        <v>0</v>
      </c>
    </row>
    <row r="57" ht="18" customHeight="1">
      <c r="A57" t="s" s="14">
        <v>70</v>
      </c>
      <c r="B57" s="14">
        <v>2</v>
      </c>
      <c r="C57" t="b" s="15">
        <v>0</v>
      </c>
      <c r="D57" t="s" s="15">
        <f>IF($C57,'Задания новогодне - Настройки'!B$4,'Задания новогодне - Настройки'!B$5)</f>
        <v>14</v>
      </c>
      <c r="E57" t="s" s="15">
        <f>IF($C57,'Задания новогодне - Настройки'!C$4,'Задания новогодне - Настройки'!C$5)</f>
        <v>15</v>
      </c>
      <c r="F57" t="b" s="16">
        <f>IF($C57,'Задания новогодне - Настройки'!F$4,'Задания новогодне - Настройки'!F$5)</f>
        <v>0</v>
      </c>
    </row>
    <row r="58" ht="18" customHeight="1">
      <c r="A58" t="s" s="14">
        <v>71</v>
      </c>
      <c r="B58" s="14">
        <v>2</v>
      </c>
      <c r="C58" t="b" s="15">
        <v>0</v>
      </c>
      <c r="D58" t="s" s="15">
        <f>IF($C58,'Задания новогодне - Настройки'!B$4,'Задания новогодне - Настройки'!B$5)</f>
        <v>14</v>
      </c>
      <c r="E58" t="s" s="15">
        <f>IF($C58,'Задания новогодне - Настройки'!C$4,'Задания новогодне - Настройки'!C$5)</f>
        <v>15</v>
      </c>
      <c r="F58" t="b" s="16">
        <f>IF($C58,'Задания новогодне - Настройки'!F$4,'Задания новогодне - Настройки'!F$5)</f>
        <v>0</v>
      </c>
    </row>
    <row r="59" ht="18" customHeight="1">
      <c r="A59" t="s" s="14">
        <v>72</v>
      </c>
      <c r="B59" s="14">
        <v>3</v>
      </c>
      <c r="C59" t="b" s="15">
        <v>0</v>
      </c>
      <c r="D59" t="s" s="15">
        <f>IF($C59,'Задания новогодне - Настройки'!B$4,'Задания новогодне - Настройки'!B$5)</f>
        <v>14</v>
      </c>
      <c r="E59" t="s" s="15">
        <f>IF($C59,'Задания новогодне - Настройки'!C$4,'Задания новогодне - Настройки'!C$5)</f>
        <v>15</v>
      </c>
      <c r="F59" t="b" s="16">
        <f>IF($C59,'Задания новогодне - Настройки'!F$4,'Задания новогодне - Настройки'!F$5)</f>
        <v>0</v>
      </c>
    </row>
  </sheetData>
  <mergeCells count="1">
    <mergeCell ref="A1:F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2:B2"/>
  <sheetViews>
    <sheetView workbookViewId="0" showGridLines="0" defaultGridColor="1">
      <pane topLeftCell="B1" xSplit="1" ySplit="0" activePane="topRight" state="frozenSplit"/>
    </sheetView>
  </sheetViews>
  <sheetFormatPr defaultColWidth="12.25" defaultRowHeight="18" customHeight="1" outlineLevelRow="0" outlineLevelCol="0"/>
  <cols>
    <col min="1" max="1" width="12.25" style="17" customWidth="1"/>
    <col min="2" max="2" width="12.25" style="17" customWidth="1"/>
    <col min="3" max="256" width="12.25" style="17" customWidth="1"/>
  </cols>
  <sheetData>
    <row r="1">
      <c r="A1" t="s" s="18">
        <v>73</v>
      </c>
      <c r="B1"/>
    </row>
    <row r="2" ht="20.35" customHeight="1">
      <c r="A2" t="s" s="19">
        <v>75</v>
      </c>
      <c r="B2" s="20">
        <f>COUNTIF('Бонусы новогодние - data'!C3:C59,TRUE)</f>
        <v>11</v>
      </c>
    </row>
  </sheetData>
  <mergeCells count="1">
    <mergeCell ref="A1:B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2:J92"/>
  <sheetViews>
    <sheetView workbookViewId="0" showGridLines="0" defaultGridColor="1">
      <pane topLeftCell="A3" xSplit="0" ySplit="2" activePane="bottomLeft" state="frozenSplit"/>
    </sheetView>
  </sheetViews>
  <sheetFormatPr defaultColWidth="6.625" defaultRowHeight="17.4" customHeight="1" outlineLevelRow="0" outlineLevelCol="0"/>
  <cols>
    <col min="1" max="1" width="14.5" style="21" customWidth="1"/>
    <col min="2" max="2" width="4" style="21" customWidth="1"/>
    <col min="3" max="3" width="103.039" style="21" customWidth="1"/>
    <col min="4" max="4" width="4" style="21" customWidth="1"/>
    <col min="5" max="5" width="7.25" style="21" customWidth="1"/>
    <col min="6" max="6" width="7.25" style="21" customWidth="1"/>
    <col min="7" max="7" width="15.0859" style="21" customWidth="1"/>
    <col min="8" max="8" width="15.0859" style="21" customWidth="1"/>
    <col min="9" max="9" width="17.25" style="21" customWidth="1"/>
    <col min="10" max="10" width="17.25" style="21" customWidth="1"/>
    <col min="11" max="256" width="6.625" style="21" customWidth="1"/>
  </cols>
  <sheetData>
    <row r="1">
      <c r="A1" t="s" s="7">
        <v>5</v>
      </c>
      <c r="B1"/>
      <c r="C1"/>
      <c r="D1"/>
      <c r="E1"/>
      <c r="F1"/>
      <c r="G1"/>
      <c r="H1"/>
      <c r="I1"/>
      <c r="J1"/>
    </row>
    <row r="2" ht="17" customHeight="1">
      <c r="A2" t="s" s="10">
        <v>78</v>
      </c>
      <c r="B2" t="s" s="9">
        <v>9</v>
      </c>
      <c r="C2" t="s" s="10">
        <v>79</v>
      </c>
      <c r="D2" t="s" s="10">
        <v>80</v>
      </c>
      <c r="E2" t="s" s="10">
        <v>81</v>
      </c>
      <c r="F2" t="s" s="10">
        <v>82</v>
      </c>
      <c r="G2" t="s" s="10">
        <v>83</v>
      </c>
      <c r="H2" t="s" s="10">
        <v>10</v>
      </c>
      <c r="I2" t="s" s="10">
        <v>11</v>
      </c>
      <c r="J2" t="s" s="10">
        <v>12</v>
      </c>
    </row>
    <row r="3" ht="17.5" customHeight="1">
      <c r="A3" t="s" s="22">
        <v>84</v>
      </c>
      <c r="B3" t="b" s="12">
        <v>0</v>
      </c>
      <c r="C3" t="s" s="11">
        <v>85</v>
      </c>
      <c r="D3" s="11">
        <v>2</v>
      </c>
      <c r="E3" s="11">
        <f>MATCH(A3,'Задания новогодне - Категории'!A2:A15,0)</f>
        <v>2</v>
      </c>
      <c r="F3" s="11">
        <f>MATCH("имя файла",'Задания новогодне - Категории'!A2:C2,0)</f>
        <v>3</v>
      </c>
      <c r="G3" t="s" s="11">
        <f>INDEX('Задания новогодне - Категории'!C2:C15,E3)</f>
        <v>86</v>
      </c>
      <c r="H3" t="s" s="11">
        <f>IF($B3,'Задания новогодне - Настройки'!B$4,'Задания новогодне - Настройки'!B$5)</f>
        <v>14</v>
      </c>
      <c r="I3" t="s" s="11">
        <f>IF($B3,'Задания новогодне - Настройки'!C$4,'Задания новогодне - Настройки'!C$5)</f>
        <v>15</v>
      </c>
      <c r="J3" t="b" s="13">
        <f>IF($B3,'Задания новогодне - Настройки'!E$4,'Задания новогодне - Настройки'!E$5)</f>
        <v>0</v>
      </c>
    </row>
    <row r="4" ht="18" customHeight="1">
      <c r="A4" t="s" s="23">
        <v>84</v>
      </c>
      <c r="B4" t="b" s="15">
        <v>0</v>
      </c>
      <c r="C4" t="s" s="14">
        <v>87</v>
      </c>
      <c r="D4" s="14">
        <v>2</v>
      </c>
      <c r="E4" s="14">
        <f>MATCH(A4,'Задания новогодне - Категории'!A2:A15,0)</f>
        <v>2</v>
      </c>
      <c r="F4" s="16"/>
      <c r="G4" t="s" s="14">
        <f>INDEX('Задания новогодне - Категории'!C2:C15,E4)</f>
        <v>86</v>
      </c>
      <c r="H4" t="s" s="14">
        <f>IF($B4,'Задания новогодне - Настройки'!B$4,'Задания новогодне - Настройки'!B$5)</f>
        <v>14</v>
      </c>
      <c r="I4" t="s" s="14">
        <f>IF($B4,'Задания новогодне - Настройки'!C$4,'Задания новогодне - Настройки'!C$5)</f>
        <v>15</v>
      </c>
      <c r="J4" t="b" s="16">
        <f>IF($B4,'Задания новогодне - Настройки'!E$4,'Задания новогодне - Настройки'!E$5)</f>
        <v>0</v>
      </c>
    </row>
    <row r="5" ht="18" customHeight="1">
      <c r="A5" t="s" s="23">
        <v>84</v>
      </c>
      <c r="B5" t="b" s="15">
        <v>0</v>
      </c>
      <c r="C5" t="s" s="14">
        <v>88</v>
      </c>
      <c r="D5" s="14">
        <v>2</v>
      </c>
      <c r="E5" s="14">
        <f>MATCH(A5,'Задания новогодне - Категории'!A2:A15,0)</f>
        <v>2</v>
      </c>
      <c r="F5" s="16"/>
      <c r="G5" t="s" s="14">
        <f>INDEX('Задания новогодне - Категории'!C2:C15,E5)</f>
        <v>86</v>
      </c>
      <c r="H5" t="s" s="14">
        <f>IF($B5,'Задания новогодне - Настройки'!B$4,'Задания новогодне - Настройки'!B$5)</f>
        <v>14</v>
      </c>
      <c r="I5" t="s" s="14">
        <f>IF($B5,'Задания новогодне - Настройки'!C$4,'Задания новогодне - Настройки'!C$5)</f>
        <v>15</v>
      </c>
      <c r="J5" t="b" s="16">
        <f>IF($B5,'Задания новогодне - Настройки'!E$4,'Задания новогодне - Настройки'!E$5)</f>
        <v>0</v>
      </c>
    </row>
    <row r="6" ht="18" customHeight="1">
      <c r="A6" t="s" s="23">
        <v>84</v>
      </c>
      <c r="B6" t="b" s="15">
        <v>0</v>
      </c>
      <c r="C6" t="s" s="14">
        <v>89</v>
      </c>
      <c r="D6" s="14">
        <v>2</v>
      </c>
      <c r="E6" s="14">
        <f>MATCH(A6,'Задания новогодне - Категории'!A2:A15,0)</f>
        <v>2</v>
      </c>
      <c r="F6" s="16"/>
      <c r="G6" t="s" s="14">
        <f>INDEX('Задания новогодне - Категории'!C2:C15,E6)</f>
        <v>86</v>
      </c>
      <c r="H6" t="s" s="14">
        <f>IF($B6,'Задания новогодне - Настройки'!B$4,'Задания новогодне - Настройки'!B$5)</f>
        <v>14</v>
      </c>
      <c r="I6" t="s" s="14">
        <f>IF($B6,'Задания новогодне - Настройки'!C$4,'Задания новогодне - Настройки'!C$5)</f>
        <v>15</v>
      </c>
      <c r="J6" t="b" s="16">
        <f>IF($B6,'Задания новогодне - Настройки'!E$4,'Задания новогодне - Настройки'!E$5)</f>
        <v>0</v>
      </c>
    </row>
    <row r="7" ht="18" customHeight="1">
      <c r="A7" t="s" s="23">
        <v>84</v>
      </c>
      <c r="B7" t="b" s="15">
        <v>0</v>
      </c>
      <c r="C7" t="s" s="14">
        <v>90</v>
      </c>
      <c r="D7" s="14">
        <v>2</v>
      </c>
      <c r="E7" s="14">
        <f>MATCH(A7,'Задания новогодне - Категории'!A2:A15,0)</f>
        <v>2</v>
      </c>
      <c r="F7" s="16"/>
      <c r="G7" t="s" s="14">
        <f>INDEX('Задания новогодне - Категории'!C2:C15,E7)</f>
        <v>86</v>
      </c>
      <c r="H7" t="s" s="14">
        <f>IF($B7,'Задания новогодне - Настройки'!B$4,'Задания новогодне - Настройки'!B$5)</f>
        <v>14</v>
      </c>
      <c r="I7" t="s" s="14">
        <f>IF($B7,'Задания новогодне - Настройки'!C$4,'Задания новогодне - Настройки'!C$5)</f>
        <v>15</v>
      </c>
      <c r="J7" t="b" s="16">
        <f>IF($B7,'Задания новогодне - Настройки'!E$4,'Задания новогодне - Настройки'!E$5)</f>
        <v>0</v>
      </c>
    </row>
    <row r="8" ht="18" customHeight="1">
      <c r="A8" t="s" s="23">
        <v>84</v>
      </c>
      <c r="B8" t="b" s="15">
        <v>0</v>
      </c>
      <c r="C8" t="s" s="14">
        <v>91</v>
      </c>
      <c r="D8" s="14">
        <v>2</v>
      </c>
      <c r="E8" s="14">
        <f>MATCH(A8,'Задания новогодне - Категории'!A2:A15,0)</f>
        <v>2</v>
      </c>
      <c r="F8" s="16"/>
      <c r="G8" t="s" s="14">
        <f>INDEX('Задания новогодне - Категории'!C2:C15,E8)</f>
        <v>86</v>
      </c>
      <c r="H8" t="s" s="14">
        <f>IF($B8,'Задания новогодне - Настройки'!B$4,'Задания новогодне - Настройки'!B$5)</f>
        <v>14</v>
      </c>
      <c r="I8" t="s" s="14">
        <f>IF($B8,'Задания новогодне - Настройки'!C$4,'Задания новогодне - Настройки'!C$5)</f>
        <v>15</v>
      </c>
      <c r="J8" t="b" s="16">
        <f>IF($B8,'Задания новогодне - Настройки'!E$4,'Задания новогодне - Настройки'!E$5)</f>
        <v>0</v>
      </c>
    </row>
    <row r="9" ht="18" customHeight="1">
      <c r="A9" t="s" s="23">
        <v>84</v>
      </c>
      <c r="B9" t="b" s="15">
        <v>0</v>
      </c>
      <c r="C9" t="s" s="14">
        <v>92</v>
      </c>
      <c r="D9" s="14">
        <v>2</v>
      </c>
      <c r="E9" s="14">
        <f>MATCH(A9,'Задания новогодне - Категории'!A2:A15,0)</f>
        <v>2</v>
      </c>
      <c r="F9" s="16"/>
      <c r="G9" t="s" s="14">
        <f>INDEX('Задания новогодне - Категории'!C2:C15,E9)</f>
        <v>86</v>
      </c>
      <c r="H9" t="s" s="14">
        <f>IF($B9,'Задания новогодне - Настройки'!B$4,'Задания новогодне - Настройки'!B$5)</f>
        <v>14</v>
      </c>
      <c r="I9" t="s" s="14">
        <f>IF($B9,'Задания новогодне - Настройки'!C$4,'Задания новогодне - Настройки'!C$5)</f>
        <v>15</v>
      </c>
      <c r="J9" t="b" s="16">
        <f>IF($B9,'Задания новогодне - Настройки'!E$4,'Задания новогодне - Настройки'!E$5)</f>
        <v>0</v>
      </c>
    </row>
    <row r="10" ht="18" customHeight="1">
      <c r="A10" t="s" s="23">
        <v>84</v>
      </c>
      <c r="B10" t="b" s="15">
        <v>1</v>
      </c>
      <c r="C10" t="s" s="14">
        <v>93</v>
      </c>
      <c r="D10" s="14">
        <v>2</v>
      </c>
      <c r="E10" s="14">
        <f>MATCH(A10,'Задания новогодне - Категории'!A2:A15,0)</f>
        <v>2</v>
      </c>
      <c r="F10" s="16"/>
      <c r="G10" t="s" s="14">
        <f>INDEX('Задания новогодне - Категории'!C2:C15,E10)</f>
        <v>86</v>
      </c>
      <c r="H10" t="s" s="14">
        <f>IF($B10,'Задания новогодне - Настройки'!B$4,'Задания новогодне - Настройки'!B$5)</f>
        <v>18</v>
      </c>
      <c r="I10" t="s" s="14">
        <f>IF($B10,'Задания новогодне - Настройки'!C$4,'Задания новогодне - Настройки'!C$5)</f>
        <v>19</v>
      </c>
      <c r="J10" t="b" s="16">
        <f>IF($B10,'Задания новогодне - Настройки'!E$4,'Задания новогодне - Настройки'!E$5)</f>
        <v>1</v>
      </c>
    </row>
    <row r="11" ht="18" customHeight="1">
      <c r="A11" t="s" s="23">
        <v>84</v>
      </c>
      <c r="B11" t="b" s="15">
        <v>0</v>
      </c>
      <c r="C11" t="s" s="14">
        <v>94</v>
      </c>
      <c r="D11" s="14">
        <v>2</v>
      </c>
      <c r="E11" s="14">
        <f>MATCH(A11,'Задания новогодне - Категории'!A2:A15,0)</f>
        <v>2</v>
      </c>
      <c r="F11" s="16"/>
      <c r="G11" t="s" s="14">
        <f>INDEX('Задания новогодне - Категории'!C2:C15,E11)</f>
        <v>86</v>
      </c>
      <c r="H11" t="s" s="14">
        <f>IF($B11,'Задания новогодне - Настройки'!B$4,'Задания новогодне - Настройки'!B$5)</f>
        <v>14</v>
      </c>
      <c r="I11" t="s" s="14">
        <f>IF($B11,'Задания новогодне - Настройки'!C$4,'Задания новогодне - Настройки'!C$5)</f>
        <v>15</v>
      </c>
      <c r="J11" t="b" s="16">
        <f>IF($B11,'Задания новогодне - Настройки'!E$4,'Задания новогодне - Настройки'!E$5)</f>
        <v>0</v>
      </c>
    </row>
    <row r="12" ht="18" customHeight="1">
      <c r="A12" t="s" s="23">
        <v>84</v>
      </c>
      <c r="B12" t="b" s="15">
        <v>1</v>
      </c>
      <c r="C12" t="s" s="14">
        <v>95</v>
      </c>
      <c r="D12" s="14">
        <v>2</v>
      </c>
      <c r="E12" s="14">
        <f>MATCH(A12,'Задания новогодне - Категории'!A2:A15,0)</f>
        <v>2</v>
      </c>
      <c r="F12" s="16"/>
      <c r="G12" t="s" s="14">
        <f>INDEX('Задания новогодне - Категории'!C2:C15,E12)</f>
        <v>86</v>
      </c>
      <c r="H12" t="s" s="14">
        <f>IF($B12,'Задания новогодне - Настройки'!B$4,'Задания новогодне - Настройки'!B$5)</f>
        <v>18</v>
      </c>
      <c r="I12" t="s" s="14">
        <f>IF($B12,'Задания новогодне - Настройки'!C$4,'Задания новогодне - Настройки'!C$5)</f>
        <v>19</v>
      </c>
      <c r="J12" t="b" s="16">
        <f>IF($B12,'Задания новогодне - Настройки'!E$4,'Задания новогодне - Настройки'!E$5)</f>
        <v>1</v>
      </c>
    </row>
    <row r="13" ht="18" customHeight="1">
      <c r="A13" t="s" s="23">
        <v>84</v>
      </c>
      <c r="B13" t="b" s="15">
        <v>0</v>
      </c>
      <c r="C13" t="s" s="14">
        <v>96</v>
      </c>
      <c r="D13" s="14">
        <v>2</v>
      </c>
      <c r="E13" s="14">
        <f>MATCH(A13,'Задания новогодне - Категории'!A2:A15,0)</f>
        <v>2</v>
      </c>
      <c r="F13" s="16"/>
      <c r="G13" t="s" s="14">
        <f>INDEX('Задания новогодне - Категории'!C2:C15,E13)</f>
        <v>86</v>
      </c>
      <c r="H13" t="s" s="14">
        <f>IF($B13,'Задания новогодне - Настройки'!B$4,'Задания новогодне - Настройки'!B$5)</f>
        <v>14</v>
      </c>
      <c r="I13" t="s" s="14">
        <f>IF($B13,'Задания новогодне - Настройки'!C$4,'Задания новогодне - Настройки'!C$5)</f>
        <v>15</v>
      </c>
      <c r="J13" t="b" s="16">
        <f>IF($B13,'Задания новогодне - Настройки'!E$4,'Задания новогодне - Настройки'!E$5)</f>
        <v>0</v>
      </c>
    </row>
    <row r="14" ht="18" customHeight="1">
      <c r="A14" t="s" s="23">
        <v>97</v>
      </c>
      <c r="B14" t="b" s="15">
        <v>1</v>
      </c>
      <c r="C14" t="s" s="14">
        <v>98</v>
      </c>
      <c r="D14" s="14">
        <v>2</v>
      </c>
      <c r="E14" s="14">
        <f>MATCH(A14,'Задания новогодне - Категории'!A2:A15,0)</f>
        <v>3</v>
      </c>
      <c r="F14" s="16"/>
      <c r="G14" t="s" s="14">
        <f>INDEX('Задания новогодне - Категории'!C2:C15,E14)</f>
        <v>99</v>
      </c>
      <c r="H14" t="s" s="14">
        <f>IF($B14,'Задания новогодне - Настройки'!B$4,'Задания новогодне - Настройки'!B$5)</f>
        <v>18</v>
      </c>
      <c r="I14" t="s" s="14">
        <f>IF($B14,'Задания новогодне - Настройки'!C$4,'Задания новогодне - Настройки'!C$5)</f>
        <v>19</v>
      </c>
      <c r="J14" t="b" s="16">
        <f>IF($B14,'Задания новогодне - Настройки'!E$4,'Задания новогодне - Настройки'!E$5)</f>
        <v>1</v>
      </c>
    </row>
    <row r="15" ht="18" customHeight="1">
      <c r="A15" t="s" s="23">
        <v>97</v>
      </c>
      <c r="B15" t="b" s="15">
        <v>0</v>
      </c>
      <c r="C15" t="s" s="14">
        <v>100</v>
      </c>
      <c r="D15" s="14">
        <v>2</v>
      </c>
      <c r="E15" s="14">
        <f>MATCH(A15,'Задания новогодне - Категории'!A2:A15,0)</f>
        <v>3</v>
      </c>
      <c r="F15" s="16"/>
      <c r="G15" t="s" s="14">
        <f>INDEX('Задания новогодне - Категории'!C2:C15,E15)</f>
        <v>99</v>
      </c>
      <c r="H15" t="s" s="14">
        <f>IF($B15,'Задания новогодне - Настройки'!B$4,'Задания новогодне - Настройки'!B$5)</f>
        <v>14</v>
      </c>
      <c r="I15" t="s" s="14">
        <f>IF($B15,'Задания новогодне - Настройки'!C$4,'Задания новогодне - Настройки'!C$5)</f>
        <v>15</v>
      </c>
      <c r="J15" t="b" s="16">
        <f>IF($B15,'Задания новогодне - Настройки'!E$4,'Задания новогодне - Настройки'!E$5)</f>
        <v>0</v>
      </c>
    </row>
    <row r="16" ht="18" customHeight="1">
      <c r="A16" t="s" s="23">
        <v>97</v>
      </c>
      <c r="B16" t="b" s="15">
        <v>1</v>
      </c>
      <c r="C16" t="s" s="14">
        <v>101</v>
      </c>
      <c r="D16" s="14">
        <v>2</v>
      </c>
      <c r="E16" s="14">
        <f>MATCH(A16,'Задания новогодне - Категории'!A2:A15,0)</f>
        <v>3</v>
      </c>
      <c r="F16" s="16"/>
      <c r="G16" t="s" s="14">
        <f>INDEX('Задания новогодне - Категории'!C2:C15,E16)</f>
        <v>99</v>
      </c>
      <c r="H16" t="s" s="14">
        <f>IF($B16,'Задания новогодне - Настройки'!B$4,'Задания новогодне - Настройки'!B$5)</f>
        <v>18</v>
      </c>
      <c r="I16" t="s" s="14">
        <f>IF($B16,'Задания новогодне - Настройки'!C$4,'Задания новогодне - Настройки'!C$5)</f>
        <v>19</v>
      </c>
      <c r="J16" t="b" s="16">
        <f>IF($B16,'Задания новогодне - Настройки'!E$4,'Задания новогодне - Настройки'!E$5)</f>
        <v>1</v>
      </c>
    </row>
    <row r="17" ht="18" customHeight="1">
      <c r="A17" t="s" s="23">
        <v>97</v>
      </c>
      <c r="B17" t="b" s="15">
        <v>0</v>
      </c>
      <c r="C17" t="s" s="14">
        <v>102</v>
      </c>
      <c r="D17" s="14">
        <v>2</v>
      </c>
      <c r="E17" s="14">
        <f>MATCH(A17,'Задания новогодне - Категории'!A2:A15,0)</f>
        <v>3</v>
      </c>
      <c r="F17" s="16"/>
      <c r="G17" t="s" s="14">
        <f>INDEX('Задания новогодне - Категории'!C2:C15,E17)</f>
        <v>99</v>
      </c>
      <c r="H17" t="s" s="14">
        <f>IF($B17,'Задания новогодне - Настройки'!B$4,'Задания новогодне - Настройки'!B$5)</f>
        <v>14</v>
      </c>
      <c r="I17" t="s" s="14">
        <f>IF($B17,'Задания новогодне - Настройки'!C$4,'Задания новогодне - Настройки'!C$5)</f>
        <v>15</v>
      </c>
      <c r="J17" t="b" s="16">
        <f>IF($B17,'Задания новогодне - Настройки'!E$4,'Задания новогодне - Настройки'!E$5)</f>
        <v>0</v>
      </c>
    </row>
    <row r="18" ht="18" customHeight="1">
      <c r="A18" t="s" s="23">
        <v>97</v>
      </c>
      <c r="B18" t="b" s="15">
        <v>0</v>
      </c>
      <c r="C18" t="s" s="14">
        <v>103</v>
      </c>
      <c r="D18" s="14">
        <v>2</v>
      </c>
      <c r="E18" s="14">
        <f>MATCH(A18,'Задания новогодне - Категории'!A2:A15,0)</f>
        <v>3</v>
      </c>
      <c r="F18" s="16"/>
      <c r="G18" t="s" s="14">
        <f>INDEX('Задания новогодне - Категории'!C2:C15,E18)</f>
        <v>99</v>
      </c>
      <c r="H18" t="s" s="14">
        <f>IF($B18,'Задания новогодне - Настройки'!B$4,'Задания новогодне - Настройки'!B$5)</f>
        <v>14</v>
      </c>
      <c r="I18" t="s" s="14">
        <f>IF($B18,'Задания новогодне - Настройки'!C$4,'Задания новогодне - Настройки'!C$5)</f>
        <v>15</v>
      </c>
      <c r="J18" t="b" s="16">
        <f>IF($B18,'Задания новогодне - Настройки'!E$4,'Задания новогодне - Настройки'!E$5)</f>
        <v>0</v>
      </c>
    </row>
    <row r="19" ht="18" customHeight="1">
      <c r="A19" t="s" s="23">
        <v>97</v>
      </c>
      <c r="B19" t="b" s="15">
        <v>0</v>
      </c>
      <c r="C19" t="s" s="14">
        <v>104</v>
      </c>
      <c r="D19" s="14">
        <v>2</v>
      </c>
      <c r="E19" s="14">
        <f>MATCH(A19,'Задания новогодне - Категории'!A2:A15,0)</f>
        <v>3</v>
      </c>
      <c r="F19" s="16"/>
      <c r="G19" t="s" s="14">
        <f>INDEX('Задания новогодне - Категории'!C2:C15,E19)</f>
        <v>99</v>
      </c>
      <c r="H19" t="s" s="14">
        <f>IF($B19,'Задания новогодне - Настройки'!B$4,'Задания новогодне - Настройки'!B$5)</f>
        <v>14</v>
      </c>
      <c r="I19" t="s" s="14">
        <f>IF($B19,'Задания новогодне - Настройки'!C$4,'Задания новогодне - Настройки'!C$5)</f>
        <v>15</v>
      </c>
      <c r="J19" t="b" s="16">
        <f>IF($B19,'Задания новогодне - Настройки'!E$4,'Задания новогодне - Настройки'!E$5)</f>
        <v>0</v>
      </c>
    </row>
    <row r="20" ht="18" customHeight="1">
      <c r="A20" t="s" s="23">
        <v>97</v>
      </c>
      <c r="B20" t="b" s="15">
        <v>0</v>
      </c>
      <c r="C20" t="s" s="14">
        <v>105</v>
      </c>
      <c r="D20" s="14">
        <v>2</v>
      </c>
      <c r="E20" s="14">
        <f>MATCH(A20,'Задания новогодне - Категории'!A2:A15,0)</f>
        <v>3</v>
      </c>
      <c r="F20" s="16"/>
      <c r="G20" t="s" s="14">
        <f>INDEX('Задания новогодне - Категории'!C2:C15,E20)</f>
        <v>99</v>
      </c>
      <c r="H20" t="s" s="14">
        <f>IF($B20,'Задания новогодне - Настройки'!B$4,'Задания новогодне - Настройки'!B$5)</f>
        <v>14</v>
      </c>
      <c r="I20" t="s" s="14">
        <f>IF($B20,'Задания новогодне - Настройки'!C$4,'Задания новогодне - Настройки'!C$5)</f>
        <v>15</v>
      </c>
      <c r="J20" t="b" s="16">
        <f>IF($B20,'Задания новогодне - Настройки'!E$4,'Задания новогодне - Настройки'!E$5)</f>
        <v>0</v>
      </c>
    </row>
    <row r="21" ht="18" customHeight="1">
      <c r="A21" t="s" s="23">
        <v>97</v>
      </c>
      <c r="B21" t="b" s="15">
        <v>0</v>
      </c>
      <c r="C21" t="s" s="14">
        <v>106</v>
      </c>
      <c r="D21" s="14">
        <v>2</v>
      </c>
      <c r="E21" s="14">
        <f>MATCH(A21,'Задания новогодне - Категории'!A2:A15,0)</f>
        <v>3</v>
      </c>
      <c r="F21" s="16"/>
      <c r="G21" t="s" s="14">
        <f>INDEX('Задания новогодне - Категории'!C2:C15,E21)</f>
        <v>99</v>
      </c>
      <c r="H21" t="s" s="14">
        <f>IF($B21,'Задания новогодне - Настройки'!B$4,'Задания новогодне - Настройки'!B$5)</f>
        <v>14</v>
      </c>
      <c r="I21" t="s" s="14">
        <f>IF($B21,'Задания новогодне - Настройки'!C$4,'Задания новогодне - Настройки'!C$5)</f>
        <v>15</v>
      </c>
      <c r="J21" t="b" s="16">
        <f>IF($B21,'Задания новогодне - Настройки'!E$4,'Задания новогодне - Настройки'!E$5)</f>
        <v>0</v>
      </c>
    </row>
    <row r="22" ht="18" customHeight="1">
      <c r="A22" t="s" s="23">
        <v>97</v>
      </c>
      <c r="B22" t="b" s="15">
        <v>0</v>
      </c>
      <c r="C22" t="s" s="14">
        <v>107</v>
      </c>
      <c r="D22" s="14">
        <v>2</v>
      </c>
      <c r="E22" s="14">
        <f>MATCH(A22,'Задания новогодне - Категории'!A2:A15,0)</f>
        <v>3</v>
      </c>
      <c r="F22" s="16"/>
      <c r="G22" t="s" s="14">
        <f>INDEX('Задания новогодне - Категории'!C2:C15,E22)</f>
        <v>99</v>
      </c>
      <c r="H22" t="s" s="14">
        <f>IF($B22,'Задания новогодне - Настройки'!B$4,'Задания новогодне - Настройки'!B$5)</f>
        <v>14</v>
      </c>
      <c r="I22" t="s" s="14">
        <f>IF($B22,'Задания новогодне - Настройки'!C$4,'Задания новогодне - Настройки'!C$5)</f>
        <v>15</v>
      </c>
      <c r="J22" t="b" s="16">
        <f>IF($B22,'Задания новогодне - Настройки'!E$4,'Задания новогодне - Настройки'!E$5)</f>
        <v>0</v>
      </c>
    </row>
    <row r="23" ht="18" customHeight="1">
      <c r="A23" t="s" s="23">
        <v>108</v>
      </c>
      <c r="B23" t="b" s="15">
        <v>1</v>
      </c>
      <c r="C23" t="s" s="14">
        <v>109</v>
      </c>
      <c r="D23" s="14">
        <v>2</v>
      </c>
      <c r="E23" s="14">
        <f>MATCH(A23,'Задания новогодне - Категории'!A2:A15,0)</f>
        <v>4</v>
      </c>
      <c r="F23" s="16"/>
      <c r="G23" t="s" s="14">
        <f>INDEX('Задания новогодне - Категории'!C2:C15,E23)</f>
        <v>110</v>
      </c>
      <c r="H23" t="s" s="14">
        <f>IF($B23,'Задания новогодне - Настройки'!B$4,'Задания новогодне - Настройки'!B$5)</f>
        <v>18</v>
      </c>
      <c r="I23" t="s" s="14">
        <f>IF($B23,'Задания новогодне - Настройки'!C$4,'Задания новогодне - Настройки'!C$5)</f>
        <v>19</v>
      </c>
      <c r="J23" t="b" s="16">
        <f>IF($B23,'Задания новогодне - Настройки'!E$4,'Задания новогодне - Настройки'!E$5)</f>
        <v>1</v>
      </c>
    </row>
    <row r="24" ht="18" customHeight="1">
      <c r="A24" t="s" s="23">
        <v>108</v>
      </c>
      <c r="B24" t="b" s="15">
        <v>0</v>
      </c>
      <c r="C24" t="s" s="14">
        <v>111</v>
      </c>
      <c r="D24" s="14">
        <v>2</v>
      </c>
      <c r="E24" s="14">
        <f>MATCH(A24,'Задания новогодне - Категории'!A2:A15,0)</f>
        <v>4</v>
      </c>
      <c r="F24" s="16"/>
      <c r="G24" t="s" s="14">
        <f>INDEX('Задания новогодне - Категории'!C2:C15,E24)</f>
        <v>110</v>
      </c>
      <c r="H24" t="s" s="14">
        <f>IF($B24,'Задания новогодне - Настройки'!B$4,'Задания новогодне - Настройки'!B$5)</f>
        <v>14</v>
      </c>
      <c r="I24" t="s" s="14">
        <f>IF($B24,'Задания новогодне - Настройки'!C$4,'Задания новогодне - Настройки'!C$5)</f>
        <v>15</v>
      </c>
      <c r="J24" t="b" s="16">
        <f>IF($B24,'Задания новогодне - Настройки'!E$4,'Задания новогодне - Настройки'!E$5)</f>
        <v>0</v>
      </c>
    </row>
    <row r="25" ht="18" customHeight="1">
      <c r="A25" t="s" s="23">
        <v>108</v>
      </c>
      <c r="B25" t="b" s="15">
        <v>0</v>
      </c>
      <c r="C25" t="s" s="14">
        <v>112</v>
      </c>
      <c r="D25" s="14">
        <v>2</v>
      </c>
      <c r="E25" s="14">
        <f>MATCH(A25,'Задания новогодне - Категории'!A2:A15,0)</f>
        <v>4</v>
      </c>
      <c r="F25" s="16"/>
      <c r="G25" t="s" s="14">
        <f>INDEX('Задания новогодне - Категории'!C2:C15,E25)</f>
        <v>110</v>
      </c>
      <c r="H25" t="s" s="14">
        <f>IF($B25,'Задания новогодне - Настройки'!B$4,'Задания новогодне - Настройки'!B$5)</f>
        <v>14</v>
      </c>
      <c r="I25" t="s" s="14">
        <f>IF($B25,'Задания новогодне - Настройки'!C$4,'Задания новогодне - Настройки'!C$5)</f>
        <v>15</v>
      </c>
      <c r="J25" t="b" s="16">
        <f>IF($B25,'Задания новогодне - Настройки'!E$4,'Задания новогодне - Настройки'!E$5)</f>
        <v>0</v>
      </c>
    </row>
    <row r="26" ht="18" customHeight="1">
      <c r="A26" t="s" s="23">
        <v>108</v>
      </c>
      <c r="B26" t="b" s="15">
        <v>0</v>
      </c>
      <c r="C26" t="s" s="14">
        <v>113</v>
      </c>
      <c r="D26" s="14">
        <v>2</v>
      </c>
      <c r="E26" s="14">
        <f>MATCH(A26,'Задания новогодне - Категории'!A2:A15,0)</f>
        <v>4</v>
      </c>
      <c r="F26" s="16"/>
      <c r="G26" t="s" s="14">
        <f>INDEX('Задания новогодне - Категории'!C2:C15,E26)</f>
        <v>110</v>
      </c>
      <c r="H26" t="s" s="14">
        <f>IF($B26,'Задания новогодне - Настройки'!B$4,'Задания новогодне - Настройки'!B$5)</f>
        <v>14</v>
      </c>
      <c r="I26" t="s" s="14">
        <f>IF($B26,'Задания новогодне - Настройки'!C$4,'Задания новогодне - Настройки'!C$5)</f>
        <v>15</v>
      </c>
      <c r="J26" t="b" s="16">
        <f>IF($B26,'Задания новогодне - Настройки'!E$4,'Задания новогодне - Настройки'!E$5)</f>
        <v>0</v>
      </c>
    </row>
    <row r="27" ht="18" customHeight="1">
      <c r="A27" t="s" s="23">
        <v>108</v>
      </c>
      <c r="B27" t="b" s="15">
        <v>0</v>
      </c>
      <c r="C27" t="s" s="14">
        <v>114</v>
      </c>
      <c r="D27" s="14">
        <v>2</v>
      </c>
      <c r="E27" s="14">
        <f>MATCH(A27,'Задания новогодне - Категории'!A2:A15,0)</f>
        <v>4</v>
      </c>
      <c r="F27" s="16"/>
      <c r="G27" t="s" s="14">
        <f>INDEX('Задания новогодне - Категории'!C2:C15,E27)</f>
        <v>110</v>
      </c>
      <c r="H27" t="s" s="14">
        <f>IF($B27,'Задания новогодне - Настройки'!B$4,'Задания новогодне - Настройки'!B$5)</f>
        <v>14</v>
      </c>
      <c r="I27" t="s" s="14">
        <f>IF($B27,'Задания новогодне - Настройки'!C$4,'Задания новогодне - Настройки'!C$5)</f>
        <v>15</v>
      </c>
      <c r="J27" t="b" s="16">
        <f>IF($B27,'Задания новогодне - Настройки'!E$4,'Задания новогодне - Настройки'!E$5)</f>
        <v>0</v>
      </c>
    </row>
    <row r="28" ht="18" customHeight="1">
      <c r="A28" t="s" s="23">
        <v>108</v>
      </c>
      <c r="B28" t="b" s="15">
        <v>1</v>
      </c>
      <c r="C28" t="s" s="14">
        <v>115</v>
      </c>
      <c r="D28" s="14">
        <v>2</v>
      </c>
      <c r="E28" s="14">
        <f>MATCH(A28,'Задания новогодне - Категории'!A2:A15,0)</f>
        <v>4</v>
      </c>
      <c r="F28" s="16"/>
      <c r="G28" t="s" s="14">
        <f>INDEX('Задания новогодне - Категории'!C2:C15,E28)</f>
        <v>110</v>
      </c>
      <c r="H28" t="s" s="14">
        <f>IF($B28,'Задания новогодне - Настройки'!B$4,'Задания новогодне - Настройки'!B$5)</f>
        <v>18</v>
      </c>
      <c r="I28" t="s" s="14">
        <f>IF($B28,'Задания новогодне - Настройки'!C$4,'Задания новогодне - Настройки'!C$5)</f>
        <v>19</v>
      </c>
      <c r="J28" t="b" s="16">
        <f>IF($B28,'Задания новогодне - Настройки'!E$4,'Задания новогодне - Настройки'!E$5)</f>
        <v>1</v>
      </c>
    </row>
    <row r="29" ht="18" customHeight="1">
      <c r="A29" t="s" s="23">
        <v>108</v>
      </c>
      <c r="B29" t="b" s="15">
        <v>1</v>
      </c>
      <c r="C29" t="s" s="14">
        <v>116</v>
      </c>
      <c r="D29" s="14">
        <v>2</v>
      </c>
      <c r="E29" s="14">
        <f>MATCH(A29,'Задания новогодне - Категории'!A2:A15,0)</f>
        <v>4</v>
      </c>
      <c r="F29" s="16"/>
      <c r="G29" t="s" s="14">
        <f>INDEX('Задания новогодне - Категории'!C2:C15,E29)</f>
        <v>110</v>
      </c>
      <c r="H29" t="s" s="14">
        <f>IF($B29,'Задания новогодне - Настройки'!B$4,'Задания новогодне - Настройки'!B$5)</f>
        <v>18</v>
      </c>
      <c r="I29" t="s" s="14">
        <f>IF($B29,'Задания новогодне - Настройки'!C$4,'Задания новогодне - Настройки'!C$5)</f>
        <v>19</v>
      </c>
      <c r="J29" t="b" s="16">
        <f>IF($B29,'Задания новогодне - Настройки'!E$4,'Задания новогодне - Настройки'!E$5)</f>
        <v>1</v>
      </c>
    </row>
    <row r="30" ht="18" customHeight="1">
      <c r="A30" t="s" s="23">
        <v>108</v>
      </c>
      <c r="B30" t="b" s="15">
        <v>0</v>
      </c>
      <c r="C30" t="s" s="14">
        <v>117</v>
      </c>
      <c r="D30" s="14">
        <v>2</v>
      </c>
      <c r="E30" s="14">
        <f>MATCH(A30,'Задания новогодне - Категории'!A2:A15,0)</f>
        <v>4</v>
      </c>
      <c r="F30" s="16"/>
      <c r="G30" t="s" s="14">
        <f>INDEX('Задания новогодне - Категории'!C2:C15,E30)</f>
        <v>110</v>
      </c>
      <c r="H30" t="s" s="14">
        <f>IF($B30,'Задания новогодне - Настройки'!B$4,'Задания новогодне - Настройки'!B$5)</f>
        <v>14</v>
      </c>
      <c r="I30" t="s" s="14">
        <f>IF($B30,'Задания новогодне - Настройки'!C$4,'Задания новогодне - Настройки'!C$5)</f>
        <v>15</v>
      </c>
      <c r="J30" t="b" s="16">
        <f>IF($B30,'Задания новогодне - Настройки'!E$4,'Задания новогодне - Настройки'!E$5)</f>
        <v>0</v>
      </c>
    </row>
    <row r="31" ht="18" customHeight="1">
      <c r="A31" t="s" s="23">
        <v>108</v>
      </c>
      <c r="B31" t="b" s="15">
        <v>0</v>
      </c>
      <c r="C31" t="s" s="14">
        <v>118</v>
      </c>
      <c r="D31" s="14">
        <v>2</v>
      </c>
      <c r="E31" s="14">
        <f>MATCH(A31,'Задания новогодне - Категории'!A2:A15,0)</f>
        <v>4</v>
      </c>
      <c r="F31" s="16"/>
      <c r="G31" t="s" s="14">
        <f>INDEX('Задания новогодне - Категории'!C2:C15,E31)</f>
        <v>110</v>
      </c>
      <c r="H31" t="s" s="14">
        <f>IF($B31,'Задания новогодне - Настройки'!B$4,'Задания новогодне - Настройки'!B$5)</f>
        <v>14</v>
      </c>
      <c r="I31" t="s" s="14">
        <f>IF($B31,'Задания новогодне - Настройки'!C$4,'Задания новогодне - Настройки'!C$5)</f>
        <v>15</v>
      </c>
      <c r="J31" t="b" s="16">
        <f>IF($B31,'Задания новогодне - Настройки'!E$4,'Задания новогодне - Настройки'!E$5)</f>
        <v>0</v>
      </c>
    </row>
    <row r="32" ht="18" customHeight="1">
      <c r="A32" t="s" s="23">
        <v>108</v>
      </c>
      <c r="B32" t="b" s="15">
        <v>0</v>
      </c>
      <c r="C32" t="s" s="14">
        <v>119</v>
      </c>
      <c r="D32" s="14">
        <v>2</v>
      </c>
      <c r="E32" s="14">
        <f>MATCH(A32,'Задания новогодне - Категории'!A2:A15,0)</f>
        <v>4</v>
      </c>
      <c r="F32" s="16"/>
      <c r="G32" t="s" s="14">
        <f>INDEX('Задания новогодне - Категории'!C2:C15,E32)</f>
        <v>110</v>
      </c>
      <c r="H32" t="s" s="14">
        <f>IF($B32,'Задания новогодне - Настройки'!B$4,'Задания новогодне - Настройки'!B$5)</f>
        <v>14</v>
      </c>
      <c r="I32" t="s" s="14">
        <f>IF($B32,'Задания новогодне - Настройки'!C$4,'Задания новогодне - Настройки'!C$5)</f>
        <v>15</v>
      </c>
      <c r="J32" t="b" s="16">
        <f>IF($B32,'Задания новогодне - Настройки'!E$4,'Задания новогодне - Настройки'!E$5)</f>
        <v>0</v>
      </c>
    </row>
    <row r="33" ht="18" customHeight="1">
      <c r="A33" t="s" s="23">
        <v>108</v>
      </c>
      <c r="B33" t="b" s="15">
        <v>1</v>
      </c>
      <c r="C33" t="s" s="14">
        <v>120</v>
      </c>
      <c r="D33" s="14">
        <v>2</v>
      </c>
      <c r="E33" s="14">
        <f>MATCH(A33,'Задания новогодне - Категории'!A2:A15,0)</f>
        <v>4</v>
      </c>
      <c r="F33" s="16"/>
      <c r="G33" t="s" s="14">
        <f>INDEX('Задания новогодне - Категории'!C2:C15,E33)</f>
        <v>110</v>
      </c>
      <c r="H33" t="s" s="14">
        <f>IF($B33,'Задания новогодне - Настройки'!B$4,'Задания новогодне - Настройки'!B$5)</f>
        <v>18</v>
      </c>
      <c r="I33" t="s" s="14">
        <f>IF($B33,'Задания новогодне - Настройки'!C$4,'Задания новогодне - Настройки'!C$5)</f>
        <v>19</v>
      </c>
      <c r="J33" t="b" s="16">
        <f>IF($B33,'Задания новогодне - Настройки'!E$4,'Задания новогодне - Настройки'!E$5)</f>
        <v>1</v>
      </c>
    </row>
    <row r="34" ht="18" customHeight="1">
      <c r="A34" t="s" s="23">
        <v>108</v>
      </c>
      <c r="B34" t="b" s="15">
        <v>0</v>
      </c>
      <c r="C34" t="s" s="14">
        <v>121</v>
      </c>
      <c r="D34" s="14">
        <v>2</v>
      </c>
      <c r="E34" s="14">
        <f>MATCH(A34,'Задания новогодне - Категории'!A2:A15,0)</f>
        <v>4</v>
      </c>
      <c r="F34" s="16"/>
      <c r="G34" t="s" s="14">
        <f>INDEX('Задания новогодне - Категории'!C2:C15,E34)</f>
        <v>110</v>
      </c>
      <c r="H34" t="s" s="14">
        <f>IF($B34,'Задания новогодне - Настройки'!B$4,'Задания новогодне - Настройки'!B$5)</f>
        <v>14</v>
      </c>
      <c r="I34" t="s" s="14">
        <f>IF($B34,'Задания новогодне - Настройки'!C$4,'Задания новогодне - Настройки'!C$5)</f>
        <v>15</v>
      </c>
      <c r="J34" t="b" s="16">
        <f>IF($B34,'Задания новогодне - Настройки'!E$4,'Задания новогодне - Настройки'!E$5)</f>
        <v>0</v>
      </c>
    </row>
    <row r="35" ht="18" customHeight="1">
      <c r="A35" t="s" s="23">
        <v>122</v>
      </c>
      <c r="B35" t="b" s="15">
        <v>0</v>
      </c>
      <c r="C35" t="s" s="14">
        <v>123</v>
      </c>
      <c r="D35" s="14">
        <v>2</v>
      </c>
      <c r="E35" s="14">
        <f>MATCH(A35,'Задания новогодне - Категории'!A2:A15,0)</f>
        <v>5</v>
      </c>
      <c r="F35" s="16"/>
      <c r="G35" t="s" s="14">
        <f>INDEX('Задания новогодне - Категории'!C2:C15,E35)</f>
        <v>124</v>
      </c>
      <c r="H35" t="s" s="14">
        <f>IF($B35,'Задания новогодне - Настройки'!B$4,'Задания новогодне - Настройки'!B$5)</f>
        <v>14</v>
      </c>
      <c r="I35" t="s" s="14">
        <f>IF($B35,'Задания новогодне - Настройки'!C$4,'Задания новогодне - Настройки'!C$5)</f>
        <v>15</v>
      </c>
      <c r="J35" t="b" s="16">
        <f>IF($B35,'Задания новогодне - Настройки'!E$4,'Задания новогодне - Настройки'!E$5)</f>
        <v>0</v>
      </c>
    </row>
    <row r="36" ht="18" customHeight="1">
      <c r="A36" t="s" s="23">
        <v>122</v>
      </c>
      <c r="B36" t="b" s="15">
        <v>0</v>
      </c>
      <c r="C36" t="s" s="14">
        <v>125</v>
      </c>
      <c r="D36" s="14">
        <v>2</v>
      </c>
      <c r="E36" s="14">
        <f>MATCH(A36,'Задания новогодне - Категории'!A2:A15,0)</f>
        <v>5</v>
      </c>
      <c r="F36" s="16"/>
      <c r="G36" t="s" s="14">
        <f>INDEX('Задания новогодне - Категории'!C2:C15,E36)</f>
        <v>124</v>
      </c>
      <c r="H36" t="s" s="14">
        <f>IF($B36,'Задания новогодне - Настройки'!B$4,'Задания новогодне - Настройки'!B$5)</f>
        <v>14</v>
      </c>
      <c r="I36" t="s" s="14">
        <f>IF($B36,'Задания новогодне - Настройки'!C$4,'Задания новогодне - Настройки'!C$5)</f>
        <v>15</v>
      </c>
      <c r="J36" t="b" s="16">
        <f>IF($B36,'Задания новогодне - Настройки'!E$4,'Задания новогодне - Настройки'!E$5)</f>
        <v>0</v>
      </c>
    </row>
    <row r="37" ht="18" customHeight="1">
      <c r="A37" t="s" s="23">
        <v>122</v>
      </c>
      <c r="B37" t="b" s="15">
        <v>0</v>
      </c>
      <c r="C37" t="s" s="14">
        <v>126</v>
      </c>
      <c r="D37" s="14">
        <v>2</v>
      </c>
      <c r="E37" s="14">
        <f>MATCH(A37,'Задания новогодне - Категории'!A2:A15,0)</f>
        <v>5</v>
      </c>
      <c r="F37" s="16"/>
      <c r="G37" t="s" s="14">
        <f>INDEX('Задания новогодне - Категории'!C2:C15,E37)</f>
        <v>124</v>
      </c>
      <c r="H37" t="s" s="14">
        <f>IF($B37,'Задания новогодне - Настройки'!B$4,'Задания новогодне - Настройки'!B$5)</f>
        <v>14</v>
      </c>
      <c r="I37" t="s" s="14">
        <f>IF($B37,'Задания новогодне - Настройки'!C$4,'Задания новогодне - Настройки'!C$5)</f>
        <v>15</v>
      </c>
      <c r="J37" t="b" s="16">
        <f>IF($B37,'Задания новогодне - Настройки'!E$4,'Задания новогодне - Настройки'!E$5)</f>
        <v>0</v>
      </c>
    </row>
    <row r="38" ht="18" customHeight="1">
      <c r="A38" t="s" s="23">
        <v>122</v>
      </c>
      <c r="B38" t="b" s="15">
        <v>0</v>
      </c>
      <c r="C38" t="s" s="14">
        <v>127</v>
      </c>
      <c r="D38" s="14">
        <v>2</v>
      </c>
      <c r="E38" s="14">
        <f>MATCH(A38,'Задания новогодне - Категории'!A2:A15,0)</f>
        <v>5</v>
      </c>
      <c r="F38" s="16"/>
      <c r="G38" t="s" s="14">
        <f>INDEX('Задания новогодне - Категории'!C2:C15,E38)</f>
        <v>124</v>
      </c>
      <c r="H38" t="s" s="14">
        <f>IF($B38,'Задания новогодне - Настройки'!B$4,'Задания новогодне - Настройки'!B$5)</f>
        <v>14</v>
      </c>
      <c r="I38" t="s" s="14">
        <f>IF($B38,'Задания новогодне - Настройки'!C$4,'Задания новогодне - Настройки'!C$5)</f>
        <v>15</v>
      </c>
      <c r="J38" t="b" s="16">
        <f>IF($B38,'Задания новогодне - Настройки'!E$4,'Задания новогодне - Настройки'!E$5)</f>
        <v>0</v>
      </c>
    </row>
    <row r="39" ht="18" customHeight="1">
      <c r="A39" t="s" s="23">
        <v>122</v>
      </c>
      <c r="B39" t="b" s="15">
        <v>0</v>
      </c>
      <c r="C39" t="s" s="14">
        <v>128</v>
      </c>
      <c r="D39" s="14">
        <v>2</v>
      </c>
      <c r="E39" s="14">
        <f>MATCH(A39,'Задания новогодне - Категории'!A2:A15,0)</f>
        <v>5</v>
      </c>
      <c r="F39" s="16"/>
      <c r="G39" t="s" s="14">
        <f>INDEX('Задания новогодне - Категории'!C2:C15,E39)</f>
        <v>124</v>
      </c>
      <c r="H39" t="s" s="14">
        <f>IF($B39,'Задания новогодне - Настройки'!B$4,'Задания новогодне - Настройки'!B$5)</f>
        <v>14</v>
      </c>
      <c r="I39" t="s" s="14">
        <f>IF($B39,'Задания новогодне - Настройки'!C$4,'Задания новогодне - Настройки'!C$5)</f>
        <v>15</v>
      </c>
      <c r="J39" t="b" s="16">
        <f>IF($B39,'Задания новогодне - Настройки'!E$4,'Задания новогодне - Настройки'!E$5)</f>
        <v>0</v>
      </c>
    </row>
    <row r="40" ht="18" customHeight="1">
      <c r="A40" t="s" s="23">
        <v>129</v>
      </c>
      <c r="B40" t="b" s="15">
        <v>0</v>
      </c>
      <c r="C40" t="s" s="14">
        <v>130</v>
      </c>
      <c r="D40" s="14">
        <v>2</v>
      </c>
      <c r="E40" s="14">
        <f>MATCH(A40,'Задания новогодне - Категории'!A2:A15,0)</f>
        <v>6</v>
      </c>
      <c r="F40" s="16"/>
      <c r="G40" t="s" s="14">
        <f>INDEX('Задания новогодне - Категории'!C2:C15,E40)</f>
        <v>131</v>
      </c>
      <c r="H40" t="s" s="14">
        <f>IF($B40,'Задания новогодне - Настройки'!B$4,'Задания новогодне - Настройки'!B$5)</f>
        <v>14</v>
      </c>
      <c r="I40" t="s" s="14">
        <f>IF($B40,'Задания новогодне - Настройки'!C$4,'Задания новогодне - Настройки'!C$5)</f>
        <v>15</v>
      </c>
      <c r="J40" t="b" s="16">
        <f>IF($B40,'Задания новогодне - Настройки'!E$4,'Задания новогодне - Настройки'!E$5)</f>
        <v>0</v>
      </c>
    </row>
    <row r="41" ht="18" customHeight="1">
      <c r="A41" t="s" s="23">
        <v>129</v>
      </c>
      <c r="B41" t="b" s="15">
        <v>0</v>
      </c>
      <c r="C41" t="s" s="14">
        <v>132</v>
      </c>
      <c r="D41" s="14">
        <v>2</v>
      </c>
      <c r="E41" s="14">
        <f>MATCH(A41,'Задания новогодне - Категории'!A2:A15,0)</f>
        <v>6</v>
      </c>
      <c r="F41" s="16"/>
      <c r="G41" t="s" s="14">
        <f>INDEX('Задания новогодне - Категории'!C2:C15,E41)</f>
        <v>131</v>
      </c>
      <c r="H41" t="s" s="14">
        <f>IF($B41,'Задания новогодне - Настройки'!B$4,'Задания новогодне - Настройки'!B$5)</f>
        <v>14</v>
      </c>
      <c r="I41" t="s" s="14">
        <f>IF($B41,'Задания новогодне - Настройки'!C$4,'Задания новогодне - Настройки'!C$5)</f>
        <v>15</v>
      </c>
      <c r="J41" t="b" s="16">
        <f>IF($B41,'Задания новогодне - Настройки'!E$4,'Задания новогодне - Настройки'!E$5)</f>
        <v>0</v>
      </c>
    </row>
    <row r="42" ht="18" customHeight="1">
      <c r="A42" t="s" s="23">
        <v>129</v>
      </c>
      <c r="B42" t="b" s="15">
        <v>1</v>
      </c>
      <c r="C42" t="s" s="14">
        <v>133</v>
      </c>
      <c r="D42" s="14">
        <v>2</v>
      </c>
      <c r="E42" s="14">
        <f>MATCH(A42,'Задания новогодне - Категории'!A2:A15,0)</f>
        <v>6</v>
      </c>
      <c r="F42" s="16"/>
      <c r="G42" t="s" s="14">
        <f>INDEX('Задания новогодне - Категории'!C2:C15,E42)</f>
        <v>131</v>
      </c>
      <c r="H42" t="s" s="14">
        <f>IF($B42,'Задания новогодне - Настройки'!B$4,'Задания новогодне - Настройки'!B$5)</f>
        <v>18</v>
      </c>
      <c r="I42" t="s" s="14">
        <f>IF($B42,'Задания новогодне - Настройки'!C$4,'Задания новогодне - Настройки'!C$5)</f>
        <v>19</v>
      </c>
      <c r="J42" t="b" s="16">
        <f>IF($B42,'Задания новогодне - Настройки'!E$4,'Задания новогодне - Настройки'!E$5)</f>
        <v>1</v>
      </c>
    </row>
    <row r="43" ht="18" customHeight="1">
      <c r="A43" t="s" s="23">
        <v>129</v>
      </c>
      <c r="B43" t="b" s="15">
        <v>1</v>
      </c>
      <c r="C43" t="s" s="14">
        <v>134</v>
      </c>
      <c r="D43" s="14">
        <v>2</v>
      </c>
      <c r="E43" s="14">
        <f>MATCH(A43,'Задания новогодне - Категории'!A2:A15,0)</f>
        <v>6</v>
      </c>
      <c r="F43" s="16"/>
      <c r="G43" t="s" s="14">
        <f>INDEX('Задания новогодне - Категории'!C2:C15,E43)</f>
        <v>131</v>
      </c>
      <c r="H43" t="s" s="14">
        <f>IF($B43,'Задания новогодне - Настройки'!B$4,'Задания новогодне - Настройки'!B$5)</f>
        <v>18</v>
      </c>
      <c r="I43" t="s" s="14">
        <f>IF($B43,'Задания новогодне - Настройки'!C$4,'Задания новогодне - Настройки'!C$5)</f>
        <v>19</v>
      </c>
      <c r="J43" t="b" s="16">
        <f>IF($B43,'Задания новогодне - Настройки'!E$4,'Задания новогодне - Настройки'!E$5)</f>
        <v>1</v>
      </c>
    </row>
    <row r="44" ht="18" customHeight="1">
      <c r="A44" t="s" s="23">
        <v>135</v>
      </c>
      <c r="B44" t="b" s="15">
        <v>0</v>
      </c>
      <c r="C44" t="s" s="14">
        <v>136</v>
      </c>
      <c r="D44" s="14">
        <v>2</v>
      </c>
      <c r="E44" s="14">
        <f>MATCH(A44,'Задания новогодне - Категории'!A2:A15,0)</f>
        <v>7</v>
      </c>
      <c r="F44" s="16"/>
      <c r="G44" t="s" s="14">
        <f>INDEX('Задания новогодне - Категории'!C2:C15,E44)</f>
        <v>137</v>
      </c>
      <c r="H44" t="s" s="14">
        <f>IF($B44,'Задания новогодне - Настройки'!B$4,'Задания новогодне - Настройки'!B$5)</f>
        <v>14</v>
      </c>
      <c r="I44" t="s" s="14">
        <f>IF($B44,'Задания новогодне - Настройки'!C$4,'Задания новогодне - Настройки'!C$5)</f>
        <v>15</v>
      </c>
      <c r="J44" t="b" s="16">
        <f>IF($B44,'Задания новогодне - Настройки'!E$4,'Задания новогодне - Настройки'!E$5)</f>
        <v>0</v>
      </c>
    </row>
    <row r="45" ht="18" customHeight="1">
      <c r="A45" t="s" s="23">
        <v>135</v>
      </c>
      <c r="B45" t="b" s="15">
        <v>0</v>
      </c>
      <c r="C45" t="s" s="14">
        <v>138</v>
      </c>
      <c r="D45" s="14">
        <v>2</v>
      </c>
      <c r="E45" s="14">
        <f>MATCH(A45,'Задания новогодне - Категории'!A2:A15,0)</f>
        <v>7</v>
      </c>
      <c r="F45" s="16"/>
      <c r="G45" t="s" s="14">
        <f>INDEX('Задания новогодне - Категории'!C2:C15,E45)</f>
        <v>137</v>
      </c>
      <c r="H45" t="s" s="14">
        <f>IF($B45,'Задания новогодне - Настройки'!B$4,'Задания новогодне - Настройки'!B$5)</f>
        <v>14</v>
      </c>
      <c r="I45" t="s" s="14">
        <f>IF($B45,'Задания новогодне - Настройки'!C$4,'Задания новогодне - Настройки'!C$5)</f>
        <v>15</v>
      </c>
      <c r="J45" t="b" s="16">
        <f>IF($B45,'Задания новогодне - Настройки'!E$4,'Задания новогодне - Настройки'!E$5)</f>
        <v>0</v>
      </c>
    </row>
    <row r="46" ht="18" customHeight="1">
      <c r="A46" t="s" s="23">
        <v>135</v>
      </c>
      <c r="B46" t="b" s="15">
        <v>1</v>
      </c>
      <c r="C46" t="s" s="14">
        <v>139</v>
      </c>
      <c r="D46" s="14">
        <v>2</v>
      </c>
      <c r="E46" s="14">
        <f>MATCH(A46,'Задания новогодне - Категории'!A2:A15,0)</f>
        <v>7</v>
      </c>
      <c r="F46" s="16"/>
      <c r="G46" t="s" s="14">
        <f>INDEX('Задания новогодне - Категории'!C2:C15,E46)</f>
        <v>137</v>
      </c>
      <c r="H46" t="s" s="14">
        <f>IF($B46,'Задания новогодне - Настройки'!B$4,'Задания новогодне - Настройки'!B$5)</f>
        <v>18</v>
      </c>
      <c r="I46" t="s" s="14">
        <f>IF($B46,'Задания новогодне - Настройки'!C$4,'Задания новогодне - Настройки'!C$5)</f>
        <v>19</v>
      </c>
      <c r="J46" t="b" s="16">
        <f>IF($B46,'Задания новогодне - Настройки'!E$4,'Задания новогодне - Настройки'!E$5)</f>
        <v>1</v>
      </c>
    </row>
    <row r="47" ht="18" customHeight="1">
      <c r="A47" t="s" s="23">
        <v>135</v>
      </c>
      <c r="B47" t="b" s="15">
        <v>0</v>
      </c>
      <c r="C47" t="s" s="14">
        <v>140</v>
      </c>
      <c r="D47" s="14">
        <v>2</v>
      </c>
      <c r="E47" s="14">
        <f>MATCH(A47,'Задания новогодне - Категории'!A2:A15,0)</f>
        <v>7</v>
      </c>
      <c r="F47" s="16"/>
      <c r="G47" t="s" s="14">
        <f>INDEX('Задания новогодне - Категории'!C2:C15,E47)</f>
        <v>137</v>
      </c>
      <c r="H47" t="s" s="14">
        <f>IF($B47,'Задания новогодне - Настройки'!B$4,'Задания новогодне - Настройки'!B$5)</f>
        <v>14</v>
      </c>
      <c r="I47" t="s" s="14">
        <f>IF($B47,'Задания новогодне - Настройки'!C$4,'Задания новогодне - Настройки'!C$5)</f>
        <v>15</v>
      </c>
      <c r="J47" t="b" s="16">
        <f>IF($B47,'Задания новогодне - Настройки'!E$4,'Задания новогодне - Настройки'!E$5)</f>
        <v>0</v>
      </c>
    </row>
    <row r="48" ht="18" customHeight="1">
      <c r="A48" t="s" s="23">
        <v>135</v>
      </c>
      <c r="B48" t="b" s="15">
        <v>0</v>
      </c>
      <c r="C48" t="s" s="14">
        <v>141</v>
      </c>
      <c r="D48" s="14">
        <v>2</v>
      </c>
      <c r="E48" s="14">
        <f>MATCH(A48,'Задания новогодне - Категории'!A2:A15,0)</f>
        <v>7</v>
      </c>
      <c r="F48" s="16"/>
      <c r="G48" t="s" s="14">
        <f>INDEX('Задания новогодне - Категории'!C2:C15,E48)</f>
        <v>137</v>
      </c>
      <c r="H48" t="s" s="14">
        <f>IF($B48,'Задания новогодне - Настройки'!B$4,'Задания новогодне - Настройки'!B$5)</f>
        <v>14</v>
      </c>
      <c r="I48" t="s" s="14">
        <f>IF($B48,'Задания новогодне - Настройки'!C$4,'Задания новогодне - Настройки'!C$5)</f>
        <v>15</v>
      </c>
      <c r="J48" t="b" s="16">
        <f>IF($B48,'Задания новогодне - Настройки'!E$4,'Задания новогодне - Настройки'!E$5)</f>
        <v>0</v>
      </c>
    </row>
    <row r="49" ht="18" customHeight="1">
      <c r="A49" t="s" s="23">
        <v>142</v>
      </c>
      <c r="B49" t="b" s="15">
        <v>0</v>
      </c>
      <c r="C49" t="s" s="14">
        <v>143</v>
      </c>
      <c r="D49" s="14">
        <v>2</v>
      </c>
      <c r="E49" s="14">
        <f>MATCH(A49,'Задания новогодне - Категории'!A2:A15,0)</f>
        <v>8</v>
      </c>
      <c r="F49" s="16"/>
      <c r="G49" t="s" s="14">
        <f>INDEX('Задания новогодне - Категории'!C2:C15,E49)</f>
        <v>144</v>
      </c>
      <c r="H49" t="s" s="14">
        <f>IF($B49,'Задания новогодне - Настройки'!B$4,'Задания новогодне - Настройки'!B$5)</f>
        <v>14</v>
      </c>
      <c r="I49" t="s" s="14">
        <f>IF($B49,'Задания новогодне - Настройки'!C$4,'Задания новогодне - Настройки'!C$5)</f>
        <v>15</v>
      </c>
      <c r="J49" t="b" s="16">
        <f>IF($B49,'Задания новогодне - Настройки'!E$4,'Задания новогодне - Настройки'!E$5)</f>
        <v>0</v>
      </c>
    </row>
    <row r="50" ht="18" customHeight="1">
      <c r="A50" t="s" s="23">
        <v>142</v>
      </c>
      <c r="B50" t="b" s="15">
        <v>1</v>
      </c>
      <c r="C50" t="s" s="14">
        <v>145</v>
      </c>
      <c r="D50" s="14">
        <v>2</v>
      </c>
      <c r="E50" s="14">
        <f>MATCH(A50,'Задания новогодне - Категории'!A2:A15,0)</f>
        <v>8</v>
      </c>
      <c r="F50" s="16"/>
      <c r="G50" t="s" s="14">
        <f>INDEX('Задания новогодне - Категории'!C2:C15,E50)</f>
        <v>144</v>
      </c>
      <c r="H50" t="s" s="14">
        <f>IF($B50,'Задания новогодне - Настройки'!B$4,'Задания новогодне - Настройки'!B$5)</f>
        <v>18</v>
      </c>
      <c r="I50" t="s" s="14">
        <f>IF($B50,'Задания новогодне - Настройки'!C$4,'Задания новогодне - Настройки'!C$5)</f>
        <v>19</v>
      </c>
      <c r="J50" t="b" s="16">
        <f>IF($B50,'Задания новогодне - Настройки'!E$4,'Задания новогодне - Настройки'!E$5)</f>
        <v>1</v>
      </c>
    </row>
    <row r="51" ht="18" customHeight="1">
      <c r="A51" t="s" s="23">
        <v>142</v>
      </c>
      <c r="B51" t="b" s="15">
        <v>0</v>
      </c>
      <c r="C51" t="s" s="14">
        <v>146</v>
      </c>
      <c r="D51" s="14">
        <v>2</v>
      </c>
      <c r="E51" s="14">
        <f>MATCH(A51,'Задания новогодне - Категории'!A2:A15,0)</f>
        <v>8</v>
      </c>
      <c r="F51" s="16"/>
      <c r="G51" t="s" s="14">
        <f>INDEX('Задания новогодне - Категории'!C2:C15,E51)</f>
        <v>144</v>
      </c>
      <c r="H51" t="s" s="14">
        <f>IF($B51,'Задания новогодне - Настройки'!B$4,'Задания новогодне - Настройки'!B$5)</f>
        <v>14</v>
      </c>
      <c r="I51" t="s" s="14">
        <f>IF($B51,'Задания новогодне - Настройки'!C$4,'Задания новогодне - Настройки'!C$5)</f>
        <v>15</v>
      </c>
      <c r="J51" t="b" s="16">
        <f>IF($B51,'Задания новогодне - Настройки'!E$4,'Задания новогодне - Настройки'!E$5)</f>
        <v>0</v>
      </c>
    </row>
    <row r="52" ht="18" customHeight="1">
      <c r="A52" t="s" s="23">
        <v>142</v>
      </c>
      <c r="B52" t="b" s="15">
        <v>0</v>
      </c>
      <c r="C52" t="s" s="14">
        <v>147</v>
      </c>
      <c r="D52" s="14">
        <v>2</v>
      </c>
      <c r="E52" s="14">
        <f>MATCH(A52,'Задания новогодне - Категории'!A2:A15,0)</f>
        <v>8</v>
      </c>
      <c r="F52" s="16"/>
      <c r="G52" t="s" s="14">
        <f>INDEX('Задания новогодне - Категории'!C2:C15,E52)</f>
        <v>144</v>
      </c>
      <c r="H52" t="s" s="14">
        <f>IF($B52,'Задания новогодне - Настройки'!B$4,'Задания новогодне - Настройки'!B$5)</f>
        <v>14</v>
      </c>
      <c r="I52" t="s" s="14">
        <f>IF($B52,'Задания новогодне - Настройки'!C$4,'Задания новогодне - Настройки'!C$5)</f>
        <v>15</v>
      </c>
      <c r="J52" t="b" s="16">
        <f>IF($B52,'Задания новогодне - Настройки'!E$4,'Задания новогодне - Настройки'!E$5)</f>
        <v>0</v>
      </c>
    </row>
    <row r="53" ht="18" customHeight="1">
      <c r="A53" t="s" s="23">
        <v>148</v>
      </c>
      <c r="B53" t="b" s="15">
        <v>1</v>
      </c>
      <c r="C53" t="s" s="14">
        <v>149</v>
      </c>
      <c r="D53" s="14">
        <v>2</v>
      </c>
      <c r="E53" s="14">
        <f>MATCH(A53,'Задания новогодне - Категории'!A2:A15,0)</f>
        <v>9</v>
      </c>
      <c r="F53" s="16"/>
      <c r="G53" t="s" s="14">
        <f>INDEX('Задания новогодне - Категории'!C2:C15,E53)</f>
        <v>150</v>
      </c>
      <c r="H53" t="s" s="14">
        <f>IF($B53,'Задания новогодне - Настройки'!B$4,'Задания новогодне - Настройки'!B$5)</f>
        <v>18</v>
      </c>
      <c r="I53" t="s" s="14">
        <f>IF($B53,'Задания новогодне - Настройки'!C$4,'Задания новогодне - Настройки'!C$5)</f>
        <v>19</v>
      </c>
      <c r="J53" t="b" s="16">
        <f>IF($B53,'Задания новогодне - Настройки'!E$4,'Задания новогодне - Настройки'!E$5)</f>
        <v>1</v>
      </c>
    </row>
    <row r="54" ht="18" customHeight="1">
      <c r="A54" t="s" s="23">
        <v>148</v>
      </c>
      <c r="B54" t="b" s="15">
        <v>0</v>
      </c>
      <c r="C54" t="s" s="14">
        <v>151</v>
      </c>
      <c r="D54" s="14">
        <v>2</v>
      </c>
      <c r="E54" s="14">
        <f>MATCH(A54,'Задания новогодне - Категории'!A2:A15,0)</f>
        <v>9</v>
      </c>
      <c r="F54" s="16"/>
      <c r="G54" t="s" s="14">
        <f>INDEX('Задания новогодне - Категории'!C2:C15,E54)</f>
        <v>150</v>
      </c>
      <c r="H54" t="s" s="14">
        <f>IF($B54,'Задания новогодне - Настройки'!B$4,'Задания новогодне - Настройки'!B$5)</f>
        <v>14</v>
      </c>
      <c r="I54" t="s" s="14">
        <f>IF($B54,'Задания новогодне - Настройки'!C$4,'Задания новогодне - Настройки'!C$5)</f>
        <v>15</v>
      </c>
      <c r="J54" t="b" s="16">
        <f>IF($B54,'Задания новогодне - Настройки'!E$4,'Задания новогодне - Настройки'!E$5)</f>
        <v>0</v>
      </c>
    </row>
    <row r="55" ht="18" customHeight="1">
      <c r="A55" t="s" s="23">
        <v>148</v>
      </c>
      <c r="B55" t="b" s="15">
        <v>1</v>
      </c>
      <c r="C55" t="s" s="14">
        <v>152</v>
      </c>
      <c r="D55" s="14">
        <v>2</v>
      </c>
      <c r="E55" s="14">
        <f>MATCH(A55,'Задания новогодне - Категории'!A2:A15,0)</f>
        <v>9</v>
      </c>
      <c r="F55" s="16"/>
      <c r="G55" t="s" s="14">
        <f>INDEX('Задания новогодне - Категории'!C2:C15,E55)</f>
        <v>150</v>
      </c>
      <c r="H55" t="s" s="14">
        <f>IF($B55,'Задания новогодне - Настройки'!B$4,'Задания новогодне - Настройки'!B$5)</f>
        <v>18</v>
      </c>
      <c r="I55" t="s" s="14">
        <f>IF($B55,'Задания новогодне - Настройки'!C$4,'Задания новогодне - Настройки'!C$5)</f>
        <v>19</v>
      </c>
      <c r="J55" t="b" s="16">
        <f>IF($B55,'Задания новогодне - Настройки'!E$4,'Задания новогодне - Настройки'!E$5)</f>
        <v>1</v>
      </c>
    </row>
    <row r="56" ht="18" customHeight="1">
      <c r="A56" t="s" s="23">
        <v>148</v>
      </c>
      <c r="B56" t="b" s="15">
        <v>0</v>
      </c>
      <c r="C56" t="s" s="14">
        <v>153</v>
      </c>
      <c r="D56" s="14">
        <v>2</v>
      </c>
      <c r="E56" s="14">
        <f>MATCH(A56,'Задания новогодне - Категории'!A2:A15,0)</f>
        <v>9</v>
      </c>
      <c r="F56" s="16"/>
      <c r="G56" t="s" s="14">
        <f>INDEX('Задания новогодне - Категории'!C2:C15,E56)</f>
        <v>150</v>
      </c>
      <c r="H56" t="s" s="14">
        <f>IF($B56,'Задания новогодне - Настройки'!B$4,'Задания новогодне - Настройки'!B$5)</f>
        <v>14</v>
      </c>
      <c r="I56" t="s" s="14">
        <f>IF($B56,'Задания новогодне - Настройки'!C$4,'Задания новогодне - Настройки'!C$5)</f>
        <v>15</v>
      </c>
      <c r="J56" t="b" s="16">
        <f>IF($B56,'Задания новогодне - Настройки'!E$4,'Задания новогодне - Настройки'!E$5)</f>
        <v>0</v>
      </c>
    </row>
    <row r="57" ht="18" customHeight="1">
      <c r="A57" t="s" s="23">
        <v>148</v>
      </c>
      <c r="B57" t="b" s="15">
        <v>0</v>
      </c>
      <c r="C57" t="s" s="14">
        <v>154</v>
      </c>
      <c r="D57" s="14">
        <v>2</v>
      </c>
      <c r="E57" s="14">
        <f>MATCH(A57,'Задания новогодне - Категории'!A2:A15,0)</f>
        <v>9</v>
      </c>
      <c r="F57" s="16"/>
      <c r="G57" t="s" s="14">
        <f>INDEX('Задания новогодне - Категории'!C2:C15,E57)</f>
        <v>150</v>
      </c>
      <c r="H57" t="s" s="14">
        <f>IF($B57,'Задания новогодне - Настройки'!B$4,'Задания новогодне - Настройки'!B$5)</f>
        <v>14</v>
      </c>
      <c r="I57" t="s" s="14">
        <f>IF($B57,'Задания новогодне - Настройки'!C$4,'Задания новогодне - Настройки'!C$5)</f>
        <v>15</v>
      </c>
      <c r="J57" t="b" s="16">
        <f>IF($B57,'Задания новогодне - Настройки'!E$4,'Задания новогодне - Настройки'!E$5)</f>
        <v>0</v>
      </c>
    </row>
    <row r="58" ht="18" customHeight="1">
      <c r="A58" t="s" s="23">
        <v>155</v>
      </c>
      <c r="B58" t="b" s="15">
        <v>1</v>
      </c>
      <c r="C58" t="s" s="14">
        <v>156</v>
      </c>
      <c r="D58" s="14">
        <v>2</v>
      </c>
      <c r="E58" s="14">
        <f>MATCH(A58,'Задания новогодне - Категории'!A2:A15,0)</f>
        <v>10</v>
      </c>
      <c r="F58" s="16"/>
      <c r="G58" t="s" s="14">
        <f>INDEX('Задания новогодне - Категории'!C2:C15,E58)</f>
        <v>157</v>
      </c>
      <c r="H58" t="s" s="14">
        <f>IF($B58,'Задания новогодне - Настройки'!B$4,'Задания новогодне - Настройки'!B$5)</f>
        <v>18</v>
      </c>
      <c r="I58" t="s" s="14">
        <f>IF($B58,'Задания новогодне - Настройки'!C$4,'Задания новогодне - Настройки'!C$5)</f>
        <v>19</v>
      </c>
      <c r="J58" t="b" s="16">
        <f>IF($B58,'Задания новогодне - Настройки'!E$4,'Задания новогодне - Настройки'!E$5)</f>
        <v>1</v>
      </c>
    </row>
    <row r="59" ht="18" customHeight="1">
      <c r="A59" t="s" s="23">
        <v>155</v>
      </c>
      <c r="B59" t="b" s="15">
        <v>0</v>
      </c>
      <c r="C59" t="s" s="14">
        <v>158</v>
      </c>
      <c r="D59" s="14">
        <v>2</v>
      </c>
      <c r="E59" s="14">
        <f>MATCH(A59,'Задания новогодне - Категории'!A2:A15,0)</f>
        <v>10</v>
      </c>
      <c r="F59" s="16"/>
      <c r="G59" t="s" s="14">
        <f>INDEX('Задания новогодне - Категории'!C2:C15,E59)</f>
        <v>157</v>
      </c>
      <c r="H59" t="s" s="14">
        <f>IF($B59,'Задания новогодне - Настройки'!B$4,'Задания новогодне - Настройки'!B$5)</f>
        <v>14</v>
      </c>
      <c r="I59" t="s" s="14">
        <f>IF($B59,'Задания новогодне - Настройки'!C$4,'Задания новогодне - Настройки'!C$5)</f>
        <v>15</v>
      </c>
      <c r="J59" t="b" s="16">
        <f>IF($B59,'Задания новогодне - Настройки'!E$4,'Задания новогодне - Настройки'!E$5)</f>
        <v>0</v>
      </c>
    </row>
    <row r="60" ht="18" customHeight="1">
      <c r="A60" t="s" s="23">
        <v>155</v>
      </c>
      <c r="B60" t="b" s="15">
        <v>0</v>
      </c>
      <c r="C60" t="s" s="14">
        <v>159</v>
      </c>
      <c r="D60" s="14">
        <v>2</v>
      </c>
      <c r="E60" s="14">
        <f>MATCH(A60,'Задания новогодне - Категории'!A2:A15,0)</f>
        <v>10</v>
      </c>
      <c r="F60" s="16"/>
      <c r="G60" t="s" s="14">
        <f>INDEX('Задания новогодне - Категории'!C2:C15,E60)</f>
        <v>157</v>
      </c>
      <c r="H60" t="s" s="14">
        <f>IF($B60,'Задания новогодне - Настройки'!B$4,'Задания новогодне - Настройки'!B$5)</f>
        <v>14</v>
      </c>
      <c r="I60" t="s" s="14">
        <f>IF($B60,'Задания новогодне - Настройки'!C$4,'Задания новогодне - Настройки'!C$5)</f>
        <v>15</v>
      </c>
      <c r="J60" t="b" s="16">
        <f>IF($B60,'Задания новогодне - Настройки'!E$4,'Задания новогодне - Настройки'!E$5)</f>
        <v>0</v>
      </c>
    </row>
    <row r="61" ht="18" customHeight="1">
      <c r="A61" t="s" s="23">
        <v>160</v>
      </c>
      <c r="B61" t="b" s="15">
        <v>0</v>
      </c>
      <c r="C61" t="s" s="14">
        <v>161</v>
      </c>
      <c r="D61" s="14">
        <v>2</v>
      </c>
      <c r="E61" s="14">
        <f>MATCH(A61,'Задания новогодне - Категории'!A2:A15,0)</f>
        <v>11</v>
      </c>
      <c r="F61" s="16"/>
      <c r="G61" t="s" s="14">
        <f>INDEX('Задания новогодне - Категории'!C2:C15,E61)</f>
        <v>162</v>
      </c>
      <c r="H61" t="s" s="14">
        <f>IF($B61,'Задания новогодне - Настройки'!B$4,'Задания новогодне - Настройки'!B$5)</f>
        <v>14</v>
      </c>
      <c r="I61" t="s" s="14">
        <f>IF($B61,'Задания новогодне - Настройки'!C$4,'Задания новогодне - Настройки'!C$5)</f>
        <v>15</v>
      </c>
      <c r="J61" t="b" s="16">
        <f>IF($B61,'Задания новогодне - Настройки'!E$4,'Задания новогодне - Настройки'!E$5)</f>
        <v>0</v>
      </c>
    </row>
    <row r="62" ht="18" customHeight="1">
      <c r="A62" t="s" s="23">
        <v>160</v>
      </c>
      <c r="B62" t="b" s="15">
        <v>1</v>
      </c>
      <c r="C62" t="s" s="14">
        <v>163</v>
      </c>
      <c r="D62" s="14">
        <v>2</v>
      </c>
      <c r="E62" s="14">
        <f>MATCH(A62,'Задания новогодне - Категории'!A2:A15,0)</f>
        <v>11</v>
      </c>
      <c r="F62" s="16"/>
      <c r="G62" t="s" s="14">
        <f>INDEX('Задания новогодне - Категории'!C2:C15,E62)</f>
        <v>162</v>
      </c>
      <c r="H62" t="s" s="14">
        <f>IF($B62,'Задания новогодне - Настройки'!B$4,'Задания новогодне - Настройки'!B$5)</f>
        <v>18</v>
      </c>
      <c r="I62" t="s" s="14">
        <f>IF($B62,'Задания новогодне - Настройки'!C$4,'Задания новогодне - Настройки'!C$5)</f>
        <v>19</v>
      </c>
      <c r="J62" t="b" s="16">
        <f>IF($B62,'Задания новогодне - Настройки'!E$4,'Задания новогодне - Настройки'!E$5)</f>
        <v>1</v>
      </c>
    </row>
    <row r="63" ht="18" customHeight="1">
      <c r="A63" t="s" s="23">
        <v>160</v>
      </c>
      <c r="B63" t="b" s="15">
        <v>0</v>
      </c>
      <c r="C63" t="s" s="14">
        <v>164</v>
      </c>
      <c r="D63" s="14">
        <v>2</v>
      </c>
      <c r="E63" s="14">
        <f>MATCH(A63,'Задания новогодне - Категории'!A2:A15,0)</f>
        <v>11</v>
      </c>
      <c r="F63" s="16"/>
      <c r="G63" t="s" s="14">
        <f>INDEX('Задания новогодне - Категории'!C2:C15,E63)</f>
        <v>162</v>
      </c>
      <c r="H63" t="s" s="14">
        <f>IF($B63,'Задания новогодне - Настройки'!B$4,'Задания новогодне - Настройки'!B$5)</f>
        <v>14</v>
      </c>
      <c r="I63" t="s" s="14">
        <f>IF($B63,'Задания новогодне - Настройки'!C$4,'Задания новогодне - Настройки'!C$5)</f>
        <v>15</v>
      </c>
      <c r="J63" t="b" s="16">
        <f>IF($B63,'Задания новогодне - Настройки'!E$4,'Задания новогодне - Настройки'!E$5)</f>
        <v>0</v>
      </c>
    </row>
    <row r="64" ht="18" customHeight="1">
      <c r="A64" t="s" s="23">
        <v>165</v>
      </c>
      <c r="B64" t="b" s="15">
        <v>0</v>
      </c>
      <c r="C64" t="s" s="14">
        <v>166</v>
      </c>
      <c r="D64" s="14">
        <v>2</v>
      </c>
      <c r="E64" s="14">
        <f>MATCH(A64,'Задания новогодне - Категории'!A2:A15,0)</f>
        <v>12</v>
      </c>
      <c r="F64" s="16"/>
      <c r="G64" t="s" s="14">
        <f>INDEX('Задания новогодне - Категории'!C2:C15,E64)</f>
        <v>167</v>
      </c>
      <c r="H64" t="s" s="14">
        <f>IF($B64,'Задания новогодне - Настройки'!B$4,'Задания новогодне - Настройки'!B$5)</f>
        <v>14</v>
      </c>
      <c r="I64" t="s" s="14">
        <f>IF($B64,'Задания новогодне - Настройки'!C$4,'Задания новогодне - Настройки'!C$5)</f>
        <v>15</v>
      </c>
      <c r="J64" t="b" s="16">
        <f>IF($B64,'Задания новогодне - Настройки'!E$4,'Задания новогодне - Настройки'!E$5)</f>
        <v>0</v>
      </c>
    </row>
    <row r="65" ht="18" customHeight="1">
      <c r="A65" t="s" s="23">
        <v>165</v>
      </c>
      <c r="B65" t="b" s="15">
        <v>0</v>
      </c>
      <c r="C65" t="s" s="14">
        <v>168</v>
      </c>
      <c r="D65" s="14">
        <v>2</v>
      </c>
      <c r="E65" s="14">
        <f>MATCH(A65,'Задания новогодне - Категории'!A2:A15,0)</f>
        <v>12</v>
      </c>
      <c r="F65" s="16"/>
      <c r="G65" t="s" s="14">
        <f>INDEX('Задания новогодне - Категории'!C2:C15,E65)</f>
        <v>167</v>
      </c>
      <c r="H65" t="s" s="14">
        <f>IF($B65,'Задания новогодне - Настройки'!B$4,'Задания новогодне - Настройки'!B$5)</f>
        <v>14</v>
      </c>
      <c r="I65" t="s" s="14">
        <f>IF($B65,'Задания новогодне - Настройки'!C$4,'Задания новогодне - Настройки'!C$5)</f>
        <v>15</v>
      </c>
      <c r="J65" t="b" s="16">
        <f>IF($B65,'Задания новогодне - Настройки'!E$4,'Задания новогодне - Настройки'!E$5)</f>
        <v>0</v>
      </c>
    </row>
    <row r="66" ht="18" customHeight="1">
      <c r="A66" t="s" s="23">
        <v>165</v>
      </c>
      <c r="B66" t="b" s="15">
        <v>0</v>
      </c>
      <c r="C66" t="s" s="14">
        <v>169</v>
      </c>
      <c r="D66" s="14">
        <v>2</v>
      </c>
      <c r="E66" s="14">
        <f>MATCH(A66,'Задания новогодне - Категории'!A2:A15,0)</f>
        <v>12</v>
      </c>
      <c r="F66" s="16"/>
      <c r="G66" t="s" s="14">
        <f>INDEX('Задания новогодне - Категории'!C2:C15,E66)</f>
        <v>167</v>
      </c>
      <c r="H66" t="s" s="14">
        <f>IF($B66,'Задания новогодне - Настройки'!B$4,'Задания новогодне - Настройки'!B$5)</f>
        <v>14</v>
      </c>
      <c r="I66" t="s" s="14">
        <f>IF($B66,'Задания новогодне - Настройки'!C$4,'Задания новогодне - Настройки'!C$5)</f>
        <v>15</v>
      </c>
      <c r="J66" t="b" s="16">
        <f>IF($B66,'Задания новогодне - Настройки'!E$4,'Задания новогодне - Настройки'!E$5)</f>
        <v>0</v>
      </c>
    </row>
    <row r="67" ht="18" customHeight="1">
      <c r="A67" t="s" s="23">
        <v>165</v>
      </c>
      <c r="B67" t="b" s="15">
        <v>0</v>
      </c>
      <c r="C67" t="s" s="14">
        <v>170</v>
      </c>
      <c r="D67" s="14">
        <v>2</v>
      </c>
      <c r="E67" s="14">
        <f>MATCH(A67,'Задания новогодне - Категории'!A2:A15,0)</f>
        <v>12</v>
      </c>
      <c r="F67" s="16"/>
      <c r="G67" t="s" s="14">
        <f>INDEX('Задания новогодне - Категории'!C2:C15,E67)</f>
        <v>167</v>
      </c>
      <c r="H67" t="s" s="14">
        <f>IF($B67,'Задания новогодне - Настройки'!B$4,'Задания новогодне - Настройки'!B$5)</f>
        <v>14</v>
      </c>
      <c r="I67" t="s" s="14">
        <f>IF($B67,'Задания новогодне - Настройки'!C$4,'Задания новогодне - Настройки'!C$5)</f>
        <v>15</v>
      </c>
      <c r="J67" t="b" s="16">
        <f>IF($B67,'Задания новогодне - Настройки'!E$4,'Задания новогодне - Настройки'!E$5)</f>
        <v>0</v>
      </c>
    </row>
    <row r="68" ht="18" customHeight="1">
      <c r="A68" t="s" s="23">
        <v>165</v>
      </c>
      <c r="B68" t="b" s="15">
        <v>0</v>
      </c>
      <c r="C68" t="s" s="14">
        <v>171</v>
      </c>
      <c r="D68" s="14">
        <v>2</v>
      </c>
      <c r="E68" s="14">
        <f>MATCH(A68,'Задания новогодне - Категории'!A2:A15,0)</f>
        <v>12</v>
      </c>
      <c r="F68" s="16"/>
      <c r="G68" t="s" s="14">
        <f>INDEX('Задания новогодне - Категории'!C2:C15,E68)</f>
        <v>167</v>
      </c>
      <c r="H68" t="s" s="14">
        <f>IF($B68,'Задания новогодне - Настройки'!B$4,'Задания новогодне - Настройки'!B$5)</f>
        <v>14</v>
      </c>
      <c r="I68" t="s" s="14">
        <f>IF($B68,'Задания новогодне - Настройки'!C$4,'Задания новогодне - Настройки'!C$5)</f>
        <v>15</v>
      </c>
      <c r="J68" t="b" s="16">
        <f>IF($B68,'Задания новогодне - Настройки'!E$4,'Задания новогодне - Настройки'!E$5)</f>
        <v>0</v>
      </c>
    </row>
    <row r="69" ht="18" customHeight="1">
      <c r="A69" t="s" s="23">
        <v>165</v>
      </c>
      <c r="B69" t="b" s="15">
        <v>1</v>
      </c>
      <c r="C69" t="s" s="14">
        <v>172</v>
      </c>
      <c r="D69" s="14">
        <v>2</v>
      </c>
      <c r="E69" s="14">
        <f>MATCH(A69,'Задания новогодне - Категории'!A2:A15,0)</f>
        <v>12</v>
      </c>
      <c r="F69" s="16"/>
      <c r="G69" t="s" s="14">
        <f>INDEX('Задания новогодне - Категории'!C2:C15,E69)</f>
        <v>167</v>
      </c>
      <c r="H69" t="s" s="14">
        <f>IF($B69,'Задания новогодне - Настройки'!B$4,'Задания новогодне - Настройки'!B$5)</f>
        <v>18</v>
      </c>
      <c r="I69" t="s" s="14">
        <f>IF($B69,'Задания новогодне - Настройки'!C$4,'Задания новогодне - Настройки'!C$5)</f>
        <v>19</v>
      </c>
      <c r="J69" t="b" s="16">
        <f>IF($B69,'Задания новогодне - Настройки'!E$4,'Задания новогодне - Настройки'!E$5)</f>
        <v>1</v>
      </c>
    </row>
    <row r="70" ht="18" customHeight="1">
      <c r="A70" t="s" s="23">
        <v>165</v>
      </c>
      <c r="B70" t="b" s="15">
        <v>0</v>
      </c>
      <c r="C70" t="s" s="14">
        <v>173</v>
      </c>
      <c r="D70" s="14">
        <v>2</v>
      </c>
      <c r="E70" s="14">
        <f>MATCH(A70,'Задания новогодне - Категории'!A2:A15,0)</f>
        <v>12</v>
      </c>
      <c r="F70" s="16"/>
      <c r="G70" t="s" s="14">
        <f>INDEX('Задания новогодне - Категории'!C2:C15,E70)</f>
        <v>167</v>
      </c>
      <c r="H70" t="s" s="14">
        <f>IF($B70,'Задания новогодне - Настройки'!B$4,'Задания новогодне - Настройки'!B$5)</f>
        <v>14</v>
      </c>
      <c r="I70" t="s" s="14">
        <f>IF($B70,'Задания новогодне - Настройки'!C$4,'Задания новогодне - Настройки'!C$5)</f>
        <v>15</v>
      </c>
      <c r="J70" t="b" s="16">
        <f>IF($B70,'Задания новогодне - Настройки'!E$4,'Задания новогодне - Настройки'!E$5)</f>
        <v>0</v>
      </c>
    </row>
    <row r="71" ht="18" customHeight="1">
      <c r="A71" t="s" s="23">
        <v>165</v>
      </c>
      <c r="B71" t="b" s="15">
        <v>0</v>
      </c>
      <c r="C71" t="s" s="14">
        <v>174</v>
      </c>
      <c r="D71" s="14">
        <v>2</v>
      </c>
      <c r="E71" s="14">
        <f>MATCH(A71,'Задания новогодне - Категории'!A2:A15,0)</f>
        <v>12</v>
      </c>
      <c r="F71" s="16"/>
      <c r="G71" t="s" s="14">
        <f>INDEX('Задания новогодне - Категории'!C2:C15,E71)</f>
        <v>167</v>
      </c>
      <c r="H71" t="s" s="14">
        <f>IF($B71,'Задания новогодне - Настройки'!B$4,'Задания новогодне - Настройки'!B$5)</f>
        <v>14</v>
      </c>
      <c r="I71" t="s" s="14">
        <f>IF($B71,'Задания новогодне - Настройки'!C$4,'Задания новогодне - Настройки'!C$5)</f>
        <v>15</v>
      </c>
      <c r="J71" t="b" s="16">
        <f>IF($B71,'Задания новогодне - Настройки'!E$4,'Задания новогодне - Настройки'!E$5)</f>
        <v>0</v>
      </c>
    </row>
    <row r="72" ht="18" customHeight="1">
      <c r="A72" t="s" s="23">
        <v>165</v>
      </c>
      <c r="B72" t="b" s="15">
        <v>0</v>
      </c>
      <c r="C72" t="s" s="14">
        <v>175</v>
      </c>
      <c r="D72" s="14">
        <v>2</v>
      </c>
      <c r="E72" s="14">
        <f>MATCH(A72,'Задания новогодне - Категории'!A2:A15,0)</f>
        <v>12</v>
      </c>
      <c r="F72" s="16"/>
      <c r="G72" t="s" s="14">
        <f>INDEX('Задания новогодне - Категории'!C2:C15,E72)</f>
        <v>167</v>
      </c>
      <c r="H72" t="s" s="14">
        <f>IF($B72,'Задания новогодне - Настройки'!B$4,'Задания новогодне - Настройки'!B$5)</f>
        <v>14</v>
      </c>
      <c r="I72" t="s" s="14">
        <f>IF($B72,'Задания новогодне - Настройки'!C$4,'Задания новогодне - Настройки'!C$5)</f>
        <v>15</v>
      </c>
      <c r="J72" t="b" s="16">
        <f>IF($B72,'Задания новогодне - Настройки'!E$4,'Задания новогодне - Настройки'!E$5)</f>
        <v>0</v>
      </c>
    </row>
    <row r="73" ht="18" customHeight="1">
      <c r="A73" t="s" s="23">
        <v>165</v>
      </c>
      <c r="B73" t="b" s="15">
        <v>0</v>
      </c>
      <c r="C73" t="s" s="14">
        <v>176</v>
      </c>
      <c r="D73" s="14">
        <v>2</v>
      </c>
      <c r="E73" s="14">
        <f>MATCH(A73,'Задания новогодне - Категории'!A2:A15,0)</f>
        <v>12</v>
      </c>
      <c r="F73" s="16"/>
      <c r="G73" t="s" s="14">
        <f>INDEX('Задания новогодне - Категории'!C2:C15,E73)</f>
        <v>167</v>
      </c>
      <c r="H73" t="s" s="14">
        <f>IF($B73,'Задания новогодне - Настройки'!B$4,'Задания новогодне - Настройки'!B$5)</f>
        <v>14</v>
      </c>
      <c r="I73" t="s" s="14">
        <f>IF($B73,'Задания новогодне - Настройки'!C$4,'Задания новогодне - Настройки'!C$5)</f>
        <v>15</v>
      </c>
      <c r="J73" t="b" s="16">
        <f>IF($B73,'Задания новогодне - Настройки'!E$4,'Задания новогодне - Настройки'!E$5)</f>
        <v>0</v>
      </c>
    </row>
    <row r="74" ht="18" customHeight="1">
      <c r="A74" t="s" s="23">
        <v>177</v>
      </c>
      <c r="B74" t="b" s="15">
        <v>0</v>
      </c>
      <c r="C74" t="s" s="14">
        <v>178</v>
      </c>
      <c r="D74" s="14">
        <v>2</v>
      </c>
      <c r="E74" s="14">
        <f>MATCH(A74,'Задания новогодне - Категории'!A2:A15,0)</f>
        <v>13</v>
      </c>
      <c r="F74" s="16"/>
      <c r="G74" t="s" s="14">
        <f>INDEX('Задания новогодне - Категории'!C2:C15,E74)</f>
        <v>179</v>
      </c>
      <c r="H74" t="s" s="14">
        <f>IF($B74,'Задания новогодне - Настройки'!B$4,'Задания новогодне - Настройки'!B$5)</f>
        <v>14</v>
      </c>
      <c r="I74" t="s" s="14">
        <f>IF($B74,'Задания новогодне - Настройки'!C$4,'Задания новогодне - Настройки'!C$5)</f>
        <v>15</v>
      </c>
      <c r="J74" t="b" s="16">
        <f>IF($B74,'Задания новогодне - Настройки'!E$4,'Задания новогодне - Настройки'!E$5)</f>
        <v>0</v>
      </c>
    </row>
    <row r="75" ht="18" customHeight="1">
      <c r="A75" t="s" s="23">
        <v>177</v>
      </c>
      <c r="B75" t="b" s="15">
        <v>1</v>
      </c>
      <c r="C75" t="s" s="14">
        <v>180</v>
      </c>
      <c r="D75" s="14">
        <v>2</v>
      </c>
      <c r="E75" s="14">
        <f>MATCH(A75,'Задания новогодне - Категории'!A2:A15,0)</f>
        <v>13</v>
      </c>
      <c r="F75" s="16"/>
      <c r="G75" t="s" s="14">
        <f>INDEX('Задания новогодне - Категории'!C2:C15,E75)</f>
        <v>179</v>
      </c>
      <c r="H75" t="s" s="14">
        <f>IF($B75,'Задания новогодне - Настройки'!B$4,'Задания новогодне - Настройки'!B$5)</f>
        <v>18</v>
      </c>
      <c r="I75" t="s" s="14">
        <f>IF($B75,'Задания новогодне - Настройки'!C$4,'Задания новогодне - Настройки'!C$5)</f>
        <v>19</v>
      </c>
      <c r="J75" t="b" s="16">
        <f>IF($B75,'Задания новогодне - Настройки'!E$4,'Задания новогодне - Настройки'!E$5)</f>
        <v>1</v>
      </c>
    </row>
    <row r="76" ht="18" customHeight="1">
      <c r="A76" t="s" s="23">
        <v>177</v>
      </c>
      <c r="B76" t="b" s="15">
        <v>0</v>
      </c>
      <c r="C76" t="s" s="14">
        <v>181</v>
      </c>
      <c r="D76" s="14">
        <v>2</v>
      </c>
      <c r="E76" s="14">
        <f>MATCH(A76,'Задания новогодне - Категории'!A2:A15,0)</f>
        <v>13</v>
      </c>
      <c r="F76" s="16"/>
      <c r="G76" t="s" s="14">
        <f>INDEX('Задания новогодне - Категории'!C2:C15,E76)</f>
        <v>179</v>
      </c>
      <c r="H76" t="s" s="14">
        <f>IF($B76,'Задания новогодне - Настройки'!B$4,'Задания новогодне - Настройки'!B$5)</f>
        <v>14</v>
      </c>
      <c r="I76" t="s" s="14">
        <f>IF($B76,'Задания новогодне - Настройки'!C$4,'Задания новогодне - Настройки'!C$5)</f>
        <v>15</v>
      </c>
      <c r="J76" t="b" s="16">
        <f>IF($B76,'Задания новогодне - Настройки'!E$4,'Задания новогодне - Настройки'!E$5)</f>
        <v>0</v>
      </c>
    </row>
    <row r="77" ht="18" customHeight="1">
      <c r="A77" t="s" s="23">
        <v>177</v>
      </c>
      <c r="B77" t="b" s="15">
        <v>1</v>
      </c>
      <c r="C77" t="s" s="14">
        <v>182</v>
      </c>
      <c r="D77" s="14">
        <v>2</v>
      </c>
      <c r="E77" s="14">
        <f>MATCH(A77,'Задания новогодне - Категории'!A2:A15,0)</f>
        <v>13</v>
      </c>
      <c r="F77" s="16"/>
      <c r="G77" t="s" s="14">
        <f>INDEX('Задания новогодне - Категории'!C2:C15,E77)</f>
        <v>179</v>
      </c>
      <c r="H77" t="s" s="14">
        <f>IF($B77,'Задания новогодне - Настройки'!B$4,'Задания новогодне - Настройки'!B$5)</f>
        <v>18</v>
      </c>
      <c r="I77" t="s" s="14">
        <f>IF($B77,'Задания новогодне - Настройки'!C$4,'Задания новогодне - Настройки'!C$5)</f>
        <v>19</v>
      </c>
      <c r="J77" t="b" s="16">
        <f>IF($B77,'Задания новогодне - Настройки'!E$4,'Задания новогодне - Настройки'!E$5)</f>
        <v>1</v>
      </c>
    </row>
    <row r="78" ht="18" customHeight="1">
      <c r="A78" t="s" s="23">
        <v>177</v>
      </c>
      <c r="B78" t="b" s="15">
        <v>1</v>
      </c>
      <c r="C78" t="s" s="14">
        <v>183</v>
      </c>
      <c r="D78" s="14">
        <v>2</v>
      </c>
      <c r="E78" s="14">
        <f>MATCH(A78,'Задания новогодне - Категории'!A2:A15,0)</f>
        <v>13</v>
      </c>
      <c r="F78" s="16"/>
      <c r="G78" t="s" s="14">
        <f>INDEX('Задания новогодне - Категории'!C2:C15,E78)</f>
        <v>179</v>
      </c>
      <c r="H78" t="s" s="14">
        <f>IF($B78,'Задания новогодне - Настройки'!B$4,'Задания новогодне - Настройки'!B$5)</f>
        <v>18</v>
      </c>
      <c r="I78" t="s" s="14">
        <f>IF($B78,'Задания новогодне - Настройки'!C$4,'Задания новогодне - Настройки'!C$5)</f>
        <v>19</v>
      </c>
      <c r="J78" t="b" s="16">
        <f>IF($B78,'Задания новогодне - Настройки'!E$4,'Задания новогодне - Настройки'!E$5)</f>
        <v>1</v>
      </c>
    </row>
    <row r="79" ht="18" customHeight="1">
      <c r="A79" t="s" s="23">
        <v>177</v>
      </c>
      <c r="B79" t="b" s="15">
        <v>1</v>
      </c>
      <c r="C79" t="s" s="14">
        <v>184</v>
      </c>
      <c r="D79" s="14">
        <v>2</v>
      </c>
      <c r="E79" s="14">
        <f>MATCH(A79,'Задания новогодне - Категории'!A2:A15,0)</f>
        <v>13</v>
      </c>
      <c r="F79" s="16"/>
      <c r="G79" t="s" s="14">
        <f>INDEX('Задания новогодне - Категории'!C2:C15,E79)</f>
        <v>179</v>
      </c>
      <c r="H79" t="s" s="14">
        <f>IF($B79,'Задания новогодне - Настройки'!B$4,'Задания новогодне - Настройки'!B$5)</f>
        <v>18</v>
      </c>
      <c r="I79" t="s" s="14">
        <f>IF($B79,'Задания новогодне - Настройки'!C$4,'Задания новогодне - Настройки'!C$5)</f>
        <v>19</v>
      </c>
      <c r="J79" t="b" s="16">
        <f>IF($B79,'Задания новогодне - Настройки'!E$4,'Задания новогодне - Настройки'!E$5)</f>
        <v>1</v>
      </c>
    </row>
    <row r="80" ht="18" customHeight="1">
      <c r="A80" t="s" s="23">
        <v>177</v>
      </c>
      <c r="B80" t="b" s="15">
        <v>0</v>
      </c>
      <c r="C80" t="s" s="14">
        <v>185</v>
      </c>
      <c r="D80" s="14">
        <v>2</v>
      </c>
      <c r="E80" s="14">
        <f>MATCH(A80,'Задания новогодне - Категории'!A2:A15,0)</f>
        <v>13</v>
      </c>
      <c r="F80" s="16"/>
      <c r="G80" t="s" s="14">
        <f>INDEX('Задания новогодне - Категории'!C2:C15,E80)</f>
        <v>179</v>
      </c>
      <c r="H80" t="s" s="14">
        <f>IF($B80,'Задания новогодне - Настройки'!B$4,'Задания новогодне - Настройки'!B$5)</f>
        <v>14</v>
      </c>
      <c r="I80" t="s" s="14">
        <f>IF($B80,'Задания новогодне - Настройки'!C$4,'Задания новогодне - Настройки'!C$5)</f>
        <v>15</v>
      </c>
      <c r="J80" t="b" s="16">
        <f>IF($B80,'Задания новогодне - Настройки'!E$4,'Задания новогодне - Настройки'!E$5)</f>
        <v>0</v>
      </c>
    </row>
    <row r="81" ht="18" customHeight="1">
      <c r="A81" t="s" s="23">
        <v>177</v>
      </c>
      <c r="B81" t="b" s="15">
        <v>0</v>
      </c>
      <c r="C81" t="s" s="14">
        <v>186</v>
      </c>
      <c r="D81" s="14">
        <v>2</v>
      </c>
      <c r="E81" s="14">
        <f>MATCH(A81,'Задания новогодне - Категории'!A2:A15,0)</f>
        <v>13</v>
      </c>
      <c r="F81" s="16"/>
      <c r="G81" t="s" s="14">
        <f>INDEX('Задания новогодне - Категории'!C2:C15,E81)</f>
        <v>179</v>
      </c>
      <c r="H81" t="s" s="14">
        <f>IF($B81,'Задания новогодне - Настройки'!B$4,'Задания новогодне - Настройки'!B$5)</f>
        <v>14</v>
      </c>
      <c r="I81" t="s" s="14">
        <f>IF($B81,'Задания новогодне - Настройки'!C$4,'Задания новогодне - Настройки'!C$5)</f>
        <v>15</v>
      </c>
      <c r="J81" t="b" s="16">
        <f>IF($B81,'Задания новогодне - Настройки'!E$4,'Задания новогодне - Настройки'!E$5)</f>
        <v>0</v>
      </c>
    </row>
    <row r="82" ht="18" customHeight="1">
      <c r="A82" t="s" s="23">
        <v>177</v>
      </c>
      <c r="B82" t="b" s="15">
        <v>0</v>
      </c>
      <c r="C82" t="s" s="14">
        <v>187</v>
      </c>
      <c r="D82" s="14">
        <v>2</v>
      </c>
      <c r="E82" s="14">
        <f>MATCH(A82,'Задания новогодне - Категории'!A2:A15,0)</f>
        <v>13</v>
      </c>
      <c r="F82" s="16"/>
      <c r="G82" t="s" s="14">
        <f>INDEX('Задания новогодне - Категории'!C2:C15,E82)</f>
        <v>179</v>
      </c>
      <c r="H82" t="s" s="14">
        <f>IF($B82,'Задания новогодне - Настройки'!B$4,'Задания новогодне - Настройки'!B$5)</f>
        <v>14</v>
      </c>
      <c r="I82" t="s" s="14">
        <f>IF($B82,'Задания новогодне - Настройки'!C$4,'Задания новогодне - Настройки'!C$5)</f>
        <v>15</v>
      </c>
      <c r="J82" t="b" s="16">
        <f>IF($B82,'Задания новогодне - Настройки'!E$4,'Задания новогодне - Настройки'!E$5)</f>
        <v>0</v>
      </c>
    </row>
    <row r="83" ht="18" customHeight="1">
      <c r="A83" t="s" s="23">
        <v>177</v>
      </c>
      <c r="B83" t="b" s="15">
        <v>0</v>
      </c>
      <c r="C83" t="s" s="14">
        <v>188</v>
      </c>
      <c r="D83" s="14">
        <v>2</v>
      </c>
      <c r="E83" s="14">
        <f>MATCH(A83,'Задания новогодне - Категории'!A2:A15,0)</f>
        <v>13</v>
      </c>
      <c r="F83" s="16"/>
      <c r="G83" t="s" s="14">
        <f>INDEX('Задания новогодне - Категории'!C2:C15,E83)</f>
        <v>179</v>
      </c>
      <c r="H83" t="s" s="14">
        <f>IF($B83,'Задания новогодне - Настройки'!B$4,'Задания новогодне - Настройки'!B$5)</f>
        <v>14</v>
      </c>
      <c r="I83" t="s" s="14">
        <f>IF($B83,'Задания новогодне - Настройки'!C$4,'Задания новогодне - Настройки'!C$5)</f>
        <v>15</v>
      </c>
      <c r="J83" t="b" s="16">
        <f>IF($B83,'Задания новогодне - Настройки'!E$4,'Задания новогодне - Настройки'!E$5)</f>
        <v>0</v>
      </c>
    </row>
    <row r="84" ht="18" customHeight="1">
      <c r="A84" t="s" s="23">
        <v>177</v>
      </c>
      <c r="B84" t="b" s="15">
        <v>1</v>
      </c>
      <c r="C84" t="s" s="14">
        <v>189</v>
      </c>
      <c r="D84" s="14">
        <v>2</v>
      </c>
      <c r="E84" s="14">
        <f>MATCH(A84,'Задания новогодне - Категории'!A2:A15,0)</f>
        <v>13</v>
      </c>
      <c r="F84" s="16"/>
      <c r="G84" t="s" s="14">
        <f>INDEX('Задания новогодне - Категории'!C2:C15,E84)</f>
        <v>179</v>
      </c>
      <c r="H84" t="s" s="14">
        <f>IF($B84,'Задания новогодне - Настройки'!B$4,'Задания новогодне - Настройки'!B$5)</f>
        <v>18</v>
      </c>
      <c r="I84" t="s" s="14">
        <f>IF($B84,'Задания новогодне - Настройки'!C$4,'Задания новогодне - Настройки'!C$5)</f>
        <v>19</v>
      </c>
      <c r="J84" t="b" s="16">
        <f>IF($B84,'Задания новогодне - Настройки'!E$4,'Задания новогодне - Настройки'!E$5)</f>
        <v>1</v>
      </c>
    </row>
    <row r="85" ht="18" customHeight="1">
      <c r="A85" t="s" s="24">
        <v>190</v>
      </c>
      <c r="B85" t="b" s="15">
        <v>1</v>
      </c>
      <c r="C85" t="s" s="25">
        <v>191</v>
      </c>
      <c r="D85" s="14">
        <v>0</v>
      </c>
      <c r="E85" s="14">
        <f>MATCH(A85,'Задания новогодне - Категории'!A2:A15,0)</f>
        <v>14</v>
      </c>
      <c r="F85" s="16"/>
      <c r="G85" t="s" s="14">
        <f>INDEX('Задания новогодне - Категории'!C2:C15,E85)</f>
        <v>192</v>
      </c>
      <c r="H85" t="s" s="14">
        <f>IF($B85,'Задания новогодне - Настройки'!B$4,'Задания новогодне - Настройки'!B$5)</f>
        <v>18</v>
      </c>
      <c r="I85" t="s" s="14">
        <f>IF($B85,'Задания новогодне - Настройки'!C$4,'Задания новогодне - Настройки'!C$5)</f>
        <v>19</v>
      </c>
      <c r="J85" t="b" s="16">
        <f>IF($B85,'Задания новогодне - Настройки'!E$4,'Задания новогодне - Настройки'!E$5)</f>
        <v>1</v>
      </c>
    </row>
    <row r="86" ht="18" customHeight="1">
      <c r="A86" t="s" s="24">
        <v>190</v>
      </c>
      <c r="B86" t="b" s="15">
        <v>1</v>
      </c>
      <c r="C86" t="s" s="25">
        <v>191</v>
      </c>
      <c r="D86" s="14">
        <v>0</v>
      </c>
      <c r="E86" s="14">
        <f>MATCH(A86,'Задания новогодне - Категории'!A2:A15,0)</f>
        <v>14</v>
      </c>
      <c r="F86" s="16"/>
      <c r="G86" t="s" s="14">
        <f>INDEX('Задания новогодне - Категории'!C2:C15,E86)</f>
        <v>192</v>
      </c>
      <c r="H86" t="s" s="14">
        <f>IF($B86,'Задания новогодне - Настройки'!B$4,'Задания новогодне - Настройки'!B$5)</f>
        <v>18</v>
      </c>
      <c r="I86" t="s" s="14">
        <f>IF($B86,'Задания новогодне - Настройки'!C$4,'Задания новогодне - Настройки'!C$5)</f>
        <v>19</v>
      </c>
      <c r="J86" t="b" s="16">
        <f>IF($B86,'Задания новогодне - Настройки'!E$4,'Задания новогодне - Настройки'!E$5)</f>
        <v>1</v>
      </c>
    </row>
    <row r="87" ht="18" customHeight="1">
      <c r="A87" t="s" s="24">
        <v>190</v>
      </c>
      <c r="B87" t="b" s="15">
        <v>1</v>
      </c>
      <c r="C87" t="s" s="25">
        <v>191</v>
      </c>
      <c r="D87" s="14">
        <v>0</v>
      </c>
      <c r="E87" s="14">
        <f>MATCH(A87,'Задания новогодне - Категории'!A2:A15,0)</f>
        <v>14</v>
      </c>
      <c r="F87" s="16"/>
      <c r="G87" t="s" s="14">
        <f>INDEX('Задания новогодне - Категории'!C2:C15,E87)</f>
        <v>192</v>
      </c>
      <c r="H87" t="s" s="14">
        <f>IF($B87,'Задания новогодне - Настройки'!B$4,'Задания новогодне - Настройки'!B$5)</f>
        <v>18</v>
      </c>
      <c r="I87" t="s" s="14">
        <f>IF($B87,'Задания новогодне - Настройки'!C$4,'Задания новогодне - Настройки'!C$5)</f>
        <v>19</v>
      </c>
      <c r="J87" t="b" s="16">
        <f>IF($B87,'Задания новогодне - Настройки'!E$4,'Задания новогодне - Настройки'!E$5)</f>
        <v>1</v>
      </c>
    </row>
    <row r="88" ht="18" customHeight="1">
      <c r="A88" t="s" s="24">
        <v>190</v>
      </c>
      <c r="B88" t="b" s="15">
        <v>0</v>
      </c>
      <c r="C88" t="s" s="25">
        <v>191</v>
      </c>
      <c r="D88" s="14">
        <v>0</v>
      </c>
      <c r="E88" s="14">
        <f>MATCH(A88,'Задания новогодне - Категории'!A2:A15,0)</f>
        <v>14</v>
      </c>
      <c r="F88" s="16"/>
      <c r="G88" t="s" s="14">
        <f>INDEX('Задания новогодне - Категории'!C2:C15,E88)</f>
        <v>192</v>
      </c>
      <c r="H88" t="s" s="14">
        <f>IF($B88,'Задания новогодне - Настройки'!B$4,'Задания новогодне - Настройки'!B$5)</f>
        <v>14</v>
      </c>
      <c r="I88" t="s" s="14">
        <f>IF($B88,'Задания новогодне - Настройки'!C$4,'Задания новогодне - Настройки'!C$5)</f>
        <v>15</v>
      </c>
      <c r="J88" t="b" s="16">
        <f>IF($B88,'Задания новогодне - Настройки'!E$4,'Задания новогодне - Настройки'!E$5)</f>
        <v>0</v>
      </c>
    </row>
    <row r="89" ht="18" customHeight="1">
      <c r="A89" t="s" s="24">
        <v>190</v>
      </c>
      <c r="B89" t="b" s="15">
        <v>0</v>
      </c>
      <c r="C89" t="s" s="25">
        <v>191</v>
      </c>
      <c r="D89" s="14">
        <v>0</v>
      </c>
      <c r="E89" s="14">
        <f>MATCH(A89,'Задания новогодне - Категории'!A2:A15,0)</f>
        <v>14</v>
      </c>
      <c r="F89" s="16"/>
      <c r="G89" t="s" s="14">
        <f>INDEX('Задания новогодне - Категории'!C2:C15,E89)</f>
        <v>192</v>
      </c>
      <c r="H89" t="s" s="14">
        <f>IF($B89,'Задания новогодне - Настройки'!B$4,'Задания новогодне - Настройки'!B$5)</f>
        <v>14</v>
      </c>
      <c r="I89" t="s" s="14">
        <f>IF($B89,'Задания новогодне - Настройки'!C$4,'Задания новогодне - Настройки'!C$5)</f>
        <v>15</v>
      </c>
      <c r="J89" t="b" s="16">
        <f>IF($B89,'Задания новогодне - Настройки'!E$4,'Задания новогодне - Настройки'!E$5)</f>
        <v>0</v>
      </c>
    </row>
    <row r="90" ht="18" customHeight="1">
      <c r="A90" t="s" s="24">
        <v>190</v>
      </c>
      <c r="B90" t="b" s="15">
        <v>0</v>
      </c>
      <c r="C90" t="s" s="25">
        <v>191</v>
      </c>
      <c r="D90" s="14">
        <v>0</v>
      </c>
      <c r="E90" s="14">
        <f>MATCH(A90,'Задания новогодне - Категории'!A2:A15,0)</f>
        <v>14</v>
      </c>
      <c r="F90" s="16"/>
      <c r="G90" t="s" s="14">
        <f>INDEX('Задания новогодне - Категории'!C2:C15,E90)</f>
        <v>192</v>
      </c>
      <c r="H90" t="s" s="14">
        <f>IF($B90,'Задания новогодне - Настройки'!B$4,'Задания новогодне - Настройки'!B$5)</f>
        <v>14</v>
      </c>
      <c r="I90" t="s" s="14">
        <f>IF($B90,'Задания новогодне - Настройки'!C$4,'Задания новогодне - Настройки'!C$5)</f>
        <v>15</v>
      </c>
      <c r="J90" t="b" s="16">
        <f>IF($B90,'Задания новогодне - Настройки'!E$4,'Задания новогодне - Настройки'!E$5)</f>
        <v>0</v>
      </c>
    </row>
    <row r="91" ht="18" customHeight="1">
      <c r="A91" t="s" s="24">
        <v>190</v>
      </c>
      <c r="B91" t="b" s="15">
        <v>0</v>
      </c>
      <c r="C91" t="s" s="25">
        <v>191</v>
      </c>
      <c r="D91" s="14">
        <v>0</v>
      </c>
      <c r="E91" s="14">
        <f>MATCH(A91,'Задания новогодне - Категории'!A2:A15,0)</f>
        <v>14</v>
      </c>
      <c r="F91" s="16"/>
      <c r="G91" t="s" s="14">
        <f>INDEX('Задания новогодне - Категории'!C2:C15,E91)</f>
        <v>192</v>
      </c>
      <c r="H91" t="s" s="14">
        <f>IF($B91,'Задания новогодне - Настройки'!B$4,'Задания новогодне - Настройки'!B$5)</f>
        <v>14</v>
      </c>
      <c r="I91" t="s" s="14">
        <f>IF($B91,'Задания новогодне - Настройки'!C$4,'Задания новогодне - Настройки'!C$5)</f>
        <v>15</v>
      </c>
      <c r="J91" t="b" s="16">
        <f>IF($B91,'Задания новогодне - Настройки'!E$4,'Задания новогодне - Настройки'!E$5)</f>
        <v>0</v>
      </c>
    </row>
    <row r="92" ht="18" customHeight="1">
      <c r="A92" t="s" s="24">
        <v>190</v>
      </c>
      <c r="B92" t="b" s="15">
        <v>0</v>
      </c>
      <c r="C92" t="s" s="25">
        <v>191</v>
      </c>
      <c r="D92" s="14">
        <v>0</v>
      </c>
      <c r="E92" s="14">
        <f>MATCH(A92,'Задания новогодне - Категории'!A2:A15,0)</f>
        <v>14</v>
      </c>
      <c r="F92" s="16"/>
      <c r="G92" t="s" s="14">
        <f>INDEX('Задания новогодне - Категории'!C2:C15,E92)</f>
        <v>192</v>
      </c>
      <c r="H92" t="s" s="14">
        <f>IF($B92,'Задания новогодне - Настройки'!B$4,'Задания новогодне - Настройки'!B$5)</f>
        <v>14</v>
      </c>
      <c r="I92" t="s" s="14">
        <f>IF($B92,'Задания новогодне - Настройки'!C$4,'Задания новогодне - Настройки'!C$5)</f>
        <v>15</v>
      </c>
      <c r="J92" t="b" s="16">
        <f>IF($B92,'Задания новогодне - Настройки'!E$4,'Задания новогодне - Настройки'!E$5)</f>
        <v>0</v>
      </c>
    </row>
  </sheetData>
  <mergeCells count="1">
    <mergeCell ref="A1:J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&amp;L&amp;"Helvetica,Regular"&amp;11&amp;K000000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2:B3"/>
  <sheetViews>
    <sheetView workbookViewId="0" showGridLines="0" defaultGridColor="1">
      <pane topLeftCell="A3" xSplit="0" ySplit="2" activePane="bottomLeft" state="frozenSplit"/>
    </sheetView>
  </sheetViews>
  <sheetFormatPr defaultColWidth="12.25" defaultRowHeight="18" customHeight="1" outlineLevelRow="0" outlineLevelCol="0"/>
  <cols>
    <col min="1" max="1" width="12.25" style="26" customWidth="1"/>
    <col min="2" max="2" width="12.25" style="26" customWidth="1"/>
    <col min="3" max="256" width="12.25" style="26" customWidth="1"/>
  </cols>
  <sheetData>
    <row r="1">
      <c r="A1" t="s" s="18">
        <v>73</v>
      </c>
      <c r="B1"/>
    </row>
    <row r="2" ht="20.55" customHeight="1">
      <c r="A2" s="27"/>
      <c r="B2" t="s" s="28">
        <v>194</v>
      </c>
    </row>
    <row r="3" ht="20.55" customHeight="1">
      <c r="A3" t="s" s="20">
        <v>195</v>
      </c>
      <c r="B3" s="20">
        <f>COUNTIF('Задания новогодне - data'!B3:B92,TRUE)</f>
        <v>25</v>
      </c>
    </row>
  </sheetData>
  <mergeCells count="1">
    <mergeCell ref="A1:B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&amp;L&amp;"Helvetica,Regular"&amp;11&amp;K000000	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2:H5"/>
  <sheetViews>
    <sheetView workbookViewId="0" showGridLines="0" defaultGridColor="1">
      <pane topLeftCell="B3" xSplit="1" ySplit="2" activePane="bottomRight" state="frozenSplit"/>
    </sheetView>
  </sheetViews>
  <sheetFormatPr defaultColWidth="12.25" defaultRowHeight="18" customHeight="1" outlineLevelRow="0" outlineLevelCol="0"/>
  <cols>
    <col min="1" max="1" width="9.33594" style="29" customWidth="1"/>
    <col min="2" max="2" width="9.33594" style="29" customWidth="1"/>
    <col min="3" max="3" width="18.8594" style="29" customWidth="1"/>
    <col min="4" max="4" width="6.75" style="29" customWidth="1"/>
    <col min="5" max="5" width="6.75" style="29" customWidth="1"/>
    <col min="6" max="6" width="12.75" style="29" customWidth="1"/>
    <col min="7" max="7" width="12.75" style="29" customWidth="1"/>
    <col min="8" max="8" width="26.6406" style="29" customWidth="1"/>
    <col min="9" max="256" width="12.25" style="29" customWidth="1"/>
  </cols>
  <sheetData>
    <row r="1">
      <c r="A1" t="s" s="18">
        <v>196</v>
      </c>
      <c r="B1"/>
      <c r="C1"/>
      <c r="D1"/>
      <c r="E1"/>
      <c r="F1"/>
      <c r="G1"/>
      <c r="H1"/>
    </row>
    <row r="2" ht="18.95" customHeight="1">
      <c r="A2" s="27"/>
      <c r="B2" t="s" s="28">
        <v>198</v>
      </c>
      <c r="C2" t="s" s="28">
        <v>199</v>
      </c>
      <c r="D2" t="s" s="28">
        <v>200</v>
      </c>
      <c r="E2" t="s" s="28">
        <v>201</v>
      </c>
      <c r="F2" t="s" s="28">
        <v>202</v>
      </c>
      <c r="G2" t="s" s="28">
        <v>203</v>
      </c>
      <c r="H2" t="s" s="28">
        <v>204</v>
      </c>
    </row>
    <row r="3" ht="18.95" customHeight="1">
      <c r="A3" t="s" s="19">
        <v>205</v>
      </c>
      <c r="B3" t="s" s="30">
        <v>206</v>
      </c>
      <c r="C3" t="s" s="20">
        <v>207</v>
      </c>
      <c r="D3" t="s" s="20">
        <v>208</v>
      </c>
      <c r="E3" t="b" s="20">
        <v>0</v>
      </c>
      <c r="F3" t="b" s="20">
        <v>0</v>
      </c>
      <c r="G3" t="s" s="30">
        <v>209</v>
      </c>
      <c r="H3" t="s" s="20">
        <v>210</v>
      </c>
    </row>
    <row r="4" ht="18.95" customHeight="1">
      <c r="A4" t="s" s="19">
        <v>205</v>
      </c>
      <c r="B4" t="s" s="31">
        <v>18</v>
      </c>
      <c r="C4" t="s" s="31">
        <v>19</v>
      </c>
      <c r="D4" t="s" s="31">
        <v>211</v>
      </c>
      <c r="E4" t="b" s="31">
        <v>1</v>
      </c>
      <c r="F4" t="b" s="31">
        <v>1</v>
      </c>
      <c r="G4" t="s" s="31">
        <v>212</v>
      </c>
      <c r="H4" s="32"/>
    </row>
    <row r="5" ht="18.95" customHeight="1">
      <c r="A5" t="s" s="19">
        <v>205</v>
      </c>
      <c r="B5" t="s" s="20">
        <v>14</v>
      </c>
      <c r="C5" t="s" s="20">
        <v>15</v>
      </c>
      <c r="D5" t="s" s="20">
        <v>211</v>
      </c>
      <c r="E5" t="b" s="20">
        <v>0</v>
      </c>
      <c r="F5" t="b" s="20">
        <v>0</v>
      </c>
      <c r="G5" t="s" s="30">
        <v>209</v>
      </c>
      <c r="H5" t="s" s="20">
        <v>213</v>
      </c>
    </row>
  </sheetData>
  <mergeCells count="1">
    <mergeCell ref="A1:H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&amp;L&amp;"Helvetica,Regular"&amp;11&amp;K000000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2:C15"/>
  <sheetViews>
    <sheetView workbookViewId="0" showGridLines="0" defaultGridColor="1">
      <pane topLeftCell="A3" xSplit="0" ySplit="2" activePane="bottomLeft" state="frozenSplit"/>
    </sheetView>
  </sheetViews>
  <sheetFormatPr defaultColWidth="12.25" defaultRowHeight="18" customHeight="1" outlineLevelRow="0" outlineLevelCol="0"/>
  <cols>
    <col min="1" max="1" width="12.25" style="33" customWidth="1"/>
    <col min="2" max="2" width="12.25" style="33" customWidth="1"/>
    <col min="3" max="3" width="22.9922" style="33" customWidth="1"/>
    <col min="4" max="256" width="12.25" style="33" customWidth="1"/>
  </cols>
  <sheetData>
    <row r="1">
      <c r="A1" t="s" s="18">
        <v>214</v>
      </c>
      <c r="B1"/>
      <c r="C1"/>
    </row>
    <row r="2" ht="20.55" customHeight="1">
      <c r="A2" t="s" s="10">
        <v>78</v>
      </c>
      <c r="B2" t="s" s="34">
        <v>216</v>
      </c>
      <c r="C2" t="s" s="28">
        <v>83</v>
      </c>
    </row>
    <row r="3" ht="22.55" customHeight="1">
      <c r="A3" t="s" s="35">
        <v>84</v>
      </c>
      <c r="B3" t="s" s="36">
        <f>LOWER(A3)</f>
        <v>217</v>
      </c>
      <c r="C3" t="s" s="20">
        <f>CONCATENATE(B3,"_bg",'Задания новогодне - Настройки'!$D$4,".jpg")</f>
        <v>218</v>
      </c>
    </row>
    <row r="4" ht="22.35" customHeight="1">
      <c r="A4" t="s" s="37">
        <v>97</v>
      </c>
      <c r="B4" t="s" s="37">
        <f>LOWER(A4)</f>
        <v>219</v>
      </c>
      <c r="C4" t="s" s="31">
        <f>CONCATENATE(B4,"_bg",'Задания новогодне - Настройки'!$D$4,".jpg")</f>
        <v>220</v>
      </c>
    </row>
    <row r="5" ht="22.35" customHeight="1">
      <c r="A5" t="s" s="36">
        <v>108</v>
      </c>
      <c r="B5" t="s" s="36">
        <f>LOWER(A5)</f>
        <v>221</v>
      </c>
      <c r="C5" t="s" s="20">
        <f>CONCATENATE(B5,"_bg",'Задания новогодне - Настройки'!$D$4,".jpg")</f>
        <v>222</v>
      </c>
    </row>
    <row r="6" ht="22.35" customHeight="1">
      <c r="A6" t="s" s="37">
        <v>122</v>
      </c>
      <c r="B6" t="s" s="37">
        <f>LOWER(A6)</f>
        <v>223</v>
      </c>
      <c r="C6" t="s" s="31">
        <f>CONCATENATE(B6,"_bg",'Задания новогодне - Настройки'!$D$4,".jpg")</f>
        <v>224</v>
      </c>
    </row>
    <row r="7" ht="22.35" customHeight="1">
      <c r="A7" t="s" s="36">
        <v>129</v>
      </c>
      <c r="B7" t="s" s="36">
        <f>LOWER(A7)</f>
        <v>225</v>
      </c>
      <c r="C7" t="s" s="20">
        <f>CONCATENATE(B7,"_bg",'Задания новогодне - Настройки'!$D$4,".jpg")</f>
        <v>226</v>
      </c>
    </row>
    <row r="8" ht="22.35" customHeight="1">
      <c r="A8" t="s" s="37">
        <v>135</v>
      </c>
      <c r="B8" t="s" s="37">
        <f>LOWER(A8)</f>
        <v>227</v>
      </c>
      <c r="C8" t="s" s="31">
        <f>CONCATENATE(B8,"_bg",'Задания новогодне - Настройки'!$D$4,".jpg")</f>
        <v>228</v>
      </c>
    </row>
    <row r="9" ht="22.35" customHeight="1">
      <c r="A9" t="s" s="36">
        <v>142</v>
      </c>
      <c r="B9" t="s" s="36">
        <f>LOWER(A9)</f>
        <v>229</v>
      </c>
      <c r="C9" t="s" s="20">
        <f>CONCATENATE(B9,"_bg",'Задания новогодне - Настройки'!$D$4,".jpg")</f>
        <v>230</v>
      </c>
    </row>
    <row r="10" ht="22.35" customHeight="1">
      <c r="A10" t="s" s="37">
        <v>148</v>
      </c>
      <c r="B10" t="s" s="37">
        <f>LOWER(A10)</f>
        <v>231</v>
      </c>
      <c r="C10" t="s" s="31">
        <f>CONCATENATE(B10,"_bg",'Задания новогодне - Настройки'!$D$4,".jpg")</f>
        <v>232</v>
      </c>
    </row>
    <row r="11" ht="22.35" customHeight="1">
      <c r="A11" t="s" s="36">
        <v>155</v>
      </c>
      <c r="B11" t="s" s="36">
        <f>LOWER(A11)</f>
        <v>233</v>
      </c>
      <c r="C11" t="s" s="20">
        <f>CONCATENATE(B11,"_bg",'Задания новогодне - Настройки'!$D$4,".jpg")</f>
        <v>234</v>
      </c>
    </row>
    <row r="12" ht="22.35" customHeight="1">
      <c r="A12" t="s" s="37">
        <v>160</v>
      </c>
      <c r="B12" t="s" s="37">
        <f>LOWER(A12)</f>
        <v>235</v>
      </c>
      <c r="C12" t="s" s="31">
        <f>CONCATENATE(B12,"_bg",'Задания новогодне - Настройки'!$D$4,".jpg")</f>
        <v>236</v>
      </c>
    </row>
    <row r="13" ht="22.35" customHeight="1">
      <c r="A13" t="s" s="36">
        <v>165</v>
      </c>
      <c r="B13" t="s" s="36">
        <f>LOWER(A13)</f>
        <v>237</v>
      </c>
      <c r="C13" t="s" s="20">
        <f>CONCATENATE(B13,"_bg",'Задания новогодне - Настройки'!$D$4,".jpg")</f>
        <v>238</v>
      </c>
    </row>
    <row r="14" ht="22.35" customHeight="1">
      <c r="A14" t="s" s="37">
        <v>177</v>
      </c>
      <c r="B14" t="s" s="37">
        <f>LOWER(A14)</f>
        <v>239</v>
      </c>
      <c r="C14" t="s" s="31">
        <f>CONCATENATE(B14,"_bg",'Задания новогодне - Настройки'!$D$4,".jpg")</f>
        <v>240</v>
      </c>
    </row>
    <row r="15" ht="22.35" customHeight="1">
      <c r="A15" t="s" s="38">
        <v>190</v>
      </c>
      <c r="B15" t="s" s="36">
        <f>LOWER(A15)</f>
        <v>190</v>
      </c>
      <c r="C15" t="s" s="20">
        <f>CONCATENATE(B15,"_bg",'Задания новогодне - Настройки'!$D$4,".jpg")</f>
        <v>241</v>
      </c>
    </row>
  </sheetData>
  <mergeCells count="1">
    <mergeCell ref="A1:C1"/>
  </mergeCells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&amp;L&amp;"Helvetica,Regular"&amp;11&amp;K000000	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86"/>
  <sheetViews>
    <sheetView workbookViewId="0" showGridLines="0" defaultGridColor="1"/>
  </sheetViews>
  <sheetFormatPr defaultColWidth="6.625" defaultRowHeight="12" customHeight="1" outlineLevelRow="0" outlineLevelCol="0"/>
  <cols>
    <col min="1" max="1" width="13.125" style="39" customWidth="1"/>
    <col min="2" max="2" width="77.2422" style="39" customWidth="1"/>
    <col min="3" max="3" width="5.125" style="39" customWidth="1"/>
    <col min="4" max="4" width="6.625" style="39" customWidth="1"/>
    <col min="5" max="5" width="6.625" style="39" customWidth="1"/>
    <col min="6" max="6" width="20.5" style="39" customWidth="1"/>
    <col min="7" max="7" width="13.9062" style="39" customWidth="1"/>
    <col min="8" max="8" width="13.9062" style="39" customWidth="1"/>
    <col min="9" max="9" width="6.5" style="39" customWidth="1"/>
    <col min="10" max="256" width="6.625" style="39" customWidth="1"/>
  </cols>
  <sheetData>
    <row r="1">
      <c r="A1" t="s" s="40">
        <v>5</v>
      </c>
      <c r="B1"/>
      <c r="C1"/>
      <c r="D1"/>
      <c r="E1"/>
      <c r="F1"/>
      <c r="G1"/>
      <c r="H1"/>
      <c r="I1"/>
    </row>
    <row r="2" ht="18" customHeight="1">
      <c r="A2" t="s" s="41">
        <v>78</v>
      </c>
      <c r="B2" t="s" s="42">
        <v>79</v>
      </c>
      <c r="C2" t="s" s="10">
        <v>80</v>
      </c>
      <c r="D2" t="s" s="10">
        <v>81</v>
      </c>
      <c r="E2" t="s" s="10">
        <v>82</v>
      </c>
      <c r="F2" t="s" s="10">
        <v>83</v>
      </c>
      <c r="G2" t="s" s="10">
        <v>10</v>
      </c>
      <c r="H2" t="s" s="10">
        <v>11</v>
      </c>
      <c r="I2" t="s" s="43">
        <v>12</v>
      </c>
    </row>
    <row r="3" ht="19" customHeight="1">
      <c r="A3" t="s" s="23">
        <v>84</v>
      </c>
      <c r="B3" t="s" s="44">
        <v>244</v>
      </c>
      <c r="C3" s="45">
        <v>2</v>
      </c>
      <c r="D3" s="45">
        <f>MATCH(A3,'Задания DF - Категории'!A2:A15,0)</f>
        <v>2</v>
      </c>
      <c r="E3" s="46"/>
      <c r="F3" t="s" s="45">
        <f>INDEX('Задания DF - Категории'!C2:C15,D3)</f>
        <v>245</v>
      </c>
      <c r="G3" t="s" s="45">
        <f t="shared" si="2" ref="G3:G86">'Задания новогодне - Настройки'!B$3</f>
        <v>246</v>
      </c>
      <c r="H3" t="s" s="45">
        <f>'Задания новогодне - Настройки'!C$3</f>
        <v>207</v>
      </c>
      <c r="I3" t="b" s="13">
        <f t="shared" si="4" ref="I3:I86">'Задания новогодне - Настройки'!E$3</f>
        <v>0</v>
      </c>
    </row>
    <row r="4" ht="19" customHeight="1">
      <c r="A4" t="s" s="23">
        <v>84</v>
      </c>
      <c r="B4" t="s" s="44">
        <v>247</v>
      </c>
      <c r="C4" s="44">
        <v>2</v>
      </c>
      <c r="D4" s="44">
        <f>MATCH(A4,'Задания DF - Категории'!A2:A15,0)</f>
        <v>2</v>
      </c>
      <c r="E4" s="47"/>
      <c r="F4" t="s" s="44">
        <f>INDEX('Задания DF - Категории'!C2:C15,D4)</f>
        <v>245</v>
      </c>
      <c r="G4" t="s" s="44">
        <f t="shared" si="2"/>
        <v>246</v>
      </c>
      <c r="H4" t="s" s="44">
        <f>'Задания новогодне - Настройки'!C$3</f>
        <v>207</v>
      </c>
      <c r="I4" t="b" s="16">
        <f t="shared" si="4"/>
        <v>0</v>
      </c>
    </row>
    <row r="5" ht="19" customHeight="1">
      <c r="A5" t="s" s="23">
        <v>84</v>
      </c>
      <c r="B5" t="s" s="44">
        <v>248</v>
      </c>
      <c r="C5" s="44">
        <v>2</v>
      </c>
      <c r="D5" s="44">
        <f>MATCH(A5,'Задания DF - Категории'!A2:A15,0)</f>
        <v>2</v>
      </c>
      <c r="E5" s="47"/>
      <c r="F5" t="s" s="44">
        <f>INDEX('Задания DF - Категории'!C2:C15,D5)</f>
        <v>245</v>
      </c>
      <c r="G5" t="s" s="44">
        <f t="shared" si="2"/>
        <v>246</v>
      </c>
      <c r="H5" t="s" s="44">
        <f>'Задания новогодне - Настройки'!C$3</f>
        <v>207</v>
      </c>
      <c r="I5" t="b" s="16">
        <f t="shared" si="4"/>
        <v>0</v>
      </c>
    </row>
    <row r="6" ht="19" customHeight="1">
      <c r="A6" t="s" s="23">
        <v>84</v>
      </c>
      <c r="B6" t="s" s="44">
        <v>249</v>
      </c>
      <c r="C6" s="44">
        <v>2</v>
      </c>
      <c r="D6" s="44">
        <f>MATCH(A6,'Задания DF - Категории'!A2:A15,0)</f>
        <v>2</v>
      </c>
      <c r="E6" s="47"/>
      <c r="F6" t="s" s="44">
        <f>INDEX('Задания DF - Категории'!C2:C15,D6)</f>
        <v>245</v>
      </c>
      <c r="G6" t="s" s="44">
        <f t="shared" si="2"/>
        <v>246</v>
      </c>
      <c r="H6" t="s" s="44">
        <f>'Задания новогодне - Настройки'!C$3</f>
        <v>207</v>
      </c>
      <c r="I6" t="b" s="16">
        <f t="shared" si="4"/>
        <v>0</v>
      </c>
    </row>
    <row r="7" ht="19" customHeight="1">
      <c r="A7" t="s" s="23">
        <v>84</v>
      </c>
      <c r="B7" t="s" s="44">
        <v>250</v>
      </c>
      <c r="C7" s="44">
        <v>2</v>
      </c>
      <c r="D7" s="44">
        <f>MATCH(A7,'Задания DF - Категории'!A2:A15,0)</f>
        <v>2</v>
      </c>
      <c r="E7" s="47"/>
      <c r="F7" t="s" s="44">
        <f>INDEX('Задания DF - Категории'!C2:C15,D7)</f>
        <v>245</v>
      </c>
      <c r="G7" t="s" s="44">
        <f t="shared" si="2"/>
        <v>246</v>
      </c>
      <c r="H7" t="s" s="44">
        <f>'Задания новогодне - Настройки'!C$3</f>
        <v>207</v>
      </c>
      <c r="I7" t="b" s="16">
        <f t="shared" si="4"/>
        <v>0</v>
      </c>
    </row>
    <row r="8" ht="19" customHeight="1">
      <c r="A8" t="s" s="23">
        <v>84</v>
      </c>
      <c r="B8" t="s" s="44">
        <v>251</v>
      </c>
      <c r="C8" s="44">
        <v>3</v>
      </c>
      <c r="D8" s="44">
        <f>MATCH(A8,'Задания DF - Категории'!A2:A15,0)</f>
        <v>2</v>
      </c>
      <c r="E8" s="47"/>
      <c r="F8" t="s" s="44">
        <f>INDEX('Задания DF - Категории'!C2:C15,D8)</f>
        <v>245</v>
      </c>
      <c r="G8" t="s" s="44">
        <f t="shared" si="2"/>
        <v>246</v>
      </c>
      <c r="H8" t="s" s="44">
        <f>'Задания новогодне - Настройки'!C$3</f>
        <v>207</v>
      </c>
      <c r="I8" t="b" s="16">
        <f t="shared" si="4"/>
        <v>0</v>
      </c>
    </row>
    <row r="9" ht="19" customHeight="1">
      <c r="A9" t="s" s="23">
        <v>84</v>
      </c>
      <c r="B9" t="s" s="48">
        <v>252</v>
      </c>
      <c r="C9" s="44">
        <v>3</v>
      </c>
      <c r="D9" s="44">
        <f>MATCH(A9,'Задания DF - Категории'!A2:A15,0)</f>
        <v>2</v>
      </c>
      <c r="E9" s="47"/>
      <c r="F9" t="s" s="44">
        <f>INDEX('Задания DF - Категории'!C2:C15,D9)</f>
        <v>245</v>
      </c>
      <c r="G9" t="s" s="44">
        <f t="shared" si="2"/>
        <v>246</v>
      </c>
      <c r="H9" t="s" s="44">
        <f>'Задания новогодне - Настройки'!C$3</f>
        <v>207</v>
      </c>
      <c r="I9" t="b" s="16">
        <f t="shared" si="4"/>
        <v>0</v>
      </c>
    </row>
    <row r="10" ht="19" customHeight="1">
      <c r="A10" t="s" s="49">
        <v>84</v>
      </c>
      <c r="B10" t="s" s="50">
        <v>253</v>
      </c>
      <c r="C10" s="51">
        <v>2</v>
      </c>
      <c r="D10" s="44">
        <f>MATCH(A10,'Задания DF - Категории'!A2:A15,0)</f>
        <v>2</v>
      </c>
      <c r="E10" s="47"/>
      <c r="F10" t="s" s="44">
        <f>INDEX('Задания DF - Категории'!C2:C15,D10)</f>
        <v>245</v>
      </c>
      <c r="G10" t="s" s="44">
        <f t="shared" si="2"/>
        <v>246</v>
      </c>
      <c r="H10" t="s" s="44">
        <f>'Задания новогодне - Настройки'!C$3</f>
        <v>207</v>
      </c>
      <c r="I10" t="b" s="16">
        <f t="shared" si="4"/>
        <v>0</v>
      </c>
    </row>
    <row r="11" ht="19" customHeight="1">
      <c r="A11" t="s" s="23">
        <v>108</v>
      </c>
      <c r="B11" t="s" s="52">
        <v>254</v>
      </c>
      <c r="C11" s="44">
        <v>2</v>
      </c>
      <c r="D11" s="44">
        <f>MATCH(A11,'Задания DF - Категории'!A2:A15,0)</f>
        <v>3</v>
      </c>
      <c r="E11" s="47"/>
      <c r="F11" t="s" s="44">
        <f>INDEX('Задания DF - Категории'!C2:C15,D11)</f>
        <v>255</v>
      </c>
      <c r="G11" t="s" s="44">
        <f t="shared" si="2"/>
        <v>246</v>
      </c>
      <c r="H11" t="s" s="44">
        <f>'Задания новогодне - Настройки'!C$3</f>
        <v>207</v>
      </c>
      <c r="I11" t="b" s="16">
        <f t="shared" si="4"/>
        <v>0</v>
      </c>
    </row>
    <row r="12" ht="19" customHeight="1">
      <c r="A12" t="s" s="23">
        <v>108</v>
      </c>
      <c r="B12" t="s" s="44">
        <v>256</v>
      </c>
      <c r="C12" s="44">
        <v>2</v>
      </c>
      <c r="D12" s="44">
        <f>MATCH(A12,'Задания DF - Категории'!A2:A15,0)</f>
        <v>3</v>
      </c>
      <c r="E12" s="47"/>
      <c r="F12" t="s" s="44">
        <f>INDEX('Задания DF - Категории'!C2:C15,D12)</f>
        <v>255</v>
      </c>
      <c r="G12" t="s" s="44">
        <f t="shared" si="2"/>
        <v>246</v>
      </c>
      <c r="H12" t="s" s="44">
        <f>'Задания новогодне - Настройки'!C$3</f>
        <v>207</v>
      </c>
      <c r="I12" t="b" s="16">
        <f t="shared" si="4"/>
        <v>0</v>
      </c>
    </row>
    <row r="13" ht="19" customHeight="1">
      <c r="A13" t="s" s="23">
        <v>108</v>
      </c>
      <c r="B13" t="s" s="44">
        <v>257</v>
      </c>
      <c r="C13" s="44">
        <v>1</v>
      </c>
      <c r="D13" s="44">
        <f>MATCH(A13,'Задания DF - Категории'!A2:A15,0)</f>
        <v>3</v>
      </c>
      <c r="E13" s="47"/>
      <c r="F13" t="s" s="44">
        <f>INDEX('Задания DF - Категории'!C2:C15,D13)</f>
        <v>255</v>
      </c>
      <c r="G13" t="s" s="44">
        <f t="shared" si="2"/>
        <v>246</v>
      </c>
      <c r="H13" t="s" s="44">
        <f>'Задания новогодне - Настройки'!C$3</f>
        <v>207</v>
      </c>
      <c r="I13" t="b" s="16">
        <f t="shared" si="4"/>
        <v>0</v>
      </c>
    </row>
    <row r="14" ht="19" customHeight="1">
      <c r="A14" t="s" s="23">
        <v>221</v>
      </c>
      <c r="B14" t="s" s="44">
        <v>258</v>
      </c>
      <c r="C14" s="44">
        <v>1</v>
      </c>
      <c r="D14" s="44">
        <f>MATCH(A14,'Задания DF - Категории'!A2:A15,0)</f>
        <v>3</v>
      </c>
      <c r="E14" s="47"/>
      <c r="F14" t="s" s="44">
        <f>INDEX('Задания DF - Категории'!C2:C15,D14)</f>
        <v>255</v>
      </c>
      <c r="G14" t="s" s="44">
        <f t="shared" si="2"/>
        <v>246</v>
      </c>
      <c r="H14" t="s" s="44">
        <f>'Задания новогодне - Настройки'!C$3</f>
        <v>207</v>
      </c>
      <c r="I14" t="b" s="16">
        <f t="shared" si="4"/>
        <v>0</v>
      </c>
    </row>
    <row r="15" ht="19" customHeight="1">
      <c r="A15" t="s" s="23">
        <v>108</v>
      </c>
      <c r="B15" t="s" s="44">
        <v>259</v>
      </c>
      <c r="C15" s="44">
        <v>1</v>
      </c>
      <c r="D15" s="44">
        <f>MATCH(A15,'Задания DF - Категории'!A2:A15,0)</f>
        <v>3</v>
      </c>
      <c r="E15" s="47"/>
      <c r="F15" t="s" s="44">
        <f>INDEX('Задания DF - Категории'!C2:C15,D15)</f>
        <v>255</v>
      </c>
      <c r="G15" t="s" s="44">
        <f t="shared" si="2"/>
        <v>246</v>
      </c>
      <c r="H15" t="s" s="44">
        <f>'Задания новогодне - Настройки'!C$3</f>
        <v>207</v>
      </c>
      <c r="I15" t="b" s="16">
        <f t="shared" si="4"/>
        <v>0</v>
      </c>
    </row>
    <row r="16" ht="19" customHeight="1">
      <c r="A16" t="s" s="23">
        <v>108</v>
      </c>
      <c r="B16" t="s" s="44">
        <v>260</v>
      </c>
      <c r="C16" s="44">
        <v>2</v>
      </c>
      <c r="D16" s="44">
        <f>MATCH(A16,'Задания DF - Категории'!A2:A15,0)</f>
        <v>3</v>
      </c>
      <c r="E16" s="47"/>
      <c r="F16" t="s" s="44">
        <f>INDEX('Задания DF - Категории'!C2:C15,D16)</f>
        <v>255</v>
      </c>
      <c r="G16" t="s" s="44">
        <f t="shared" si="2"/>
        <v>246</v>
      </c>
      <c r="H16" t="s" s="44">
        <f>'Задания новогодне - Настройки'!C$3</f>
        <v>207</v>
      </c>
      <c r="I16" t="b" s="16">
        <f t="shared" si="4"/>
        <v>0</v>
      </c>
    </row>
    <row r="17" ht="19" customHeight="1">
      <c r="A17" t="s" s="23">
        <v>108</v>
      </c>
      <c r="B17" t="s" s="44">
        <v>261</v>
      </c>
      <c r="C17" s="44">
        <v>3</v>
      </c>
      <c r="D17" s="44">
        <f>MATCH(A17,'Задания DF - Категории'!A2:A15,0)</f>
        <v>3</v>
      </c>
      <c r="E17" s="47"/>
      <c r="F17" t="s" s="44">
        <f>INDEX('Задания DF - Категории'!C2:C15,D17)</f>
        <v>255</v>
      </c>
      <c r="G17" t="s" s="44">
        <f t="shared" si="2"/>
        <v>246</v>
      </c>
      <c r="H17" t="s" s="44">
        <f>'Задания новогодне - Настройки'!C$3</f>
        <v>207</v>
      </c>
      <c r="I17" t="b" s="16">
        <f t="shared" si="4"/>
        <v>0</v>
      </c>
    </row>
    <row r="18" ht="19" customHeight="1">
      <c r="A18" t="s" s="23">
        <v>108</v>
      </c>
      <c r="B18" t="s" s="44">
        <v>262</v>
      </c>
      <c r="C18" s="44">
        <v>2</v>
      </c>
      <c r="D18" s="44">
        <f>MATCH(A18,'Задания DF - Категории'!A2:A15,0)</f>
        <v>3</v>
      </c>
      <c r="E18" s="47"/>
      <c r="F18" t="s" s="44">
        <f>INDEX('Задания DF - Категории'!C2:C15,D18)</f>
        <v>255</v>
      </c>
      <c r="G18" t="s" s="44">
        <f t="shared" si="2"/>
        <v>246</v>
      </c>
      <c r="H18" t="s" s="44">
        <f>'Задания новогодне - Настройки'!C$3</f>
        <v>207</v>
      </c>
      <c r="I18" t="b" s="16">
        <f t="shared" si="4"/>
        <v>0</v>
      </c>
    </row>
    <row r="19" ht="19" customHeight="1">
      <c r="A19" t="s" s="23">
        <v>108</v>
      </c>
      <c r="B19" t="s" s="44">
        <v>263</v>
      </c>
      <c r="C19" s="44">
        <v>2</v>
      </c>
      <c r="D19" s="44">
        <f>MATCH(A19,'Задания DF - Категории'!A2:A15,0)</f>
        <v>3</v>
      </c>
      <c r="E19" s="47"/>
      <c r="F19" t="s" s="44">
        <f>INDEX('Задания DF - Категории'!C2:C15,D19)</f>
        <v>255</v>
      </c>
      <c r="G19" t="s" s="44">
        <f t="shared" si="2"/>
        <v>246</v>
      </c>
      <c r="H19" t="s" s="44">
        <f>'Задания новогодне - Настройки'!C$3</f>
        <v>207</v>
      </c>
      <c r="I19" t="b" s="16">
        <f t="shared" si="4"/>
        <v>0</v>
      </c>
    </row>
    <row r="20" ht="19" customHeight="1">
      <c r="A20" t="s" s="23">
        <v>108</v>
      </c>
      <c r="B20" t="s" s="44">
        <v>264</v>
      </c>
      <c r="C20" s="44">
        <v>3</v>
      </c>
      <c r="D20" s="44">
        <f>MATCH(A20,'Задания DF - Категории'!A2:A15,0)</f>
        <v>3</v>
      </c>
      <c r="E20" s="47"/>
      <c r="F20" t="s" s="44">
        <f>INDEX('Задания DF - Категории'!C2:C15,D20)</f>
        <v>255</v>
      </c>
      <c r="G20" t="s" s="44">
        <f t="shared" si="2"/>
        <v>246</v>
      </c>
      <c r="H20" t="s" s="44">
        <f>'Задания новогодне - Настройки'!C$3</f>
        <v>207</v>
      </c>
      <c r="I20" t="b" s="16">
        <f t="shared" si="4"/>
        <v>0</v>
      </c>
    </row>
    <row r="21" ht="19" customHeight="1">
      <c r="A21" t="s" s="23">
        <v>108</v>
      </c>
      <c r="B21" t="s" s="44">
        <v>265</v>
      </c>
      <c r="C21" s="44">
        <v>4</v>
      </c>
      <c r="D21" s="44">
        <f>MATCH(A21,'Задания DF - Категории'!A2:A15,0)</f>
        <v>3</v>
      </c>
      <c r="E21" s="47"/>
      <c r="F21" t="s" s="44">
        <f>INDEX('Задания DF - Категории'!C2:C15,D21)</f>
        <v>255</v>
      </c>
      <c r="G21" t="s" s="44">
        <f t="shared" si="2"/>
        <v>246</v>
      </c>
      <c r="H21" t="s" s="44">
        <f>'Задания новогодне - Настройки'!C$3</f>
        <v>207</v>
      </c>
      <c r="I21" t="b" s="16">
        <f t="shared" si="4"/>
        <v>0</v>
      </c>
    </row>
    <row r="22" ht="19" customHeight="1">
      <c r="A22" t="s" s="23">
        <v>129</v>
      </c>
      <c r="B22" t="s" s="44">
        <v>266</v>
      </c>
      <c r="C22" s="44">
        <v>3</v>
      </c>
      <c r="D22" s="44">
        <f>MATCH(A22,'Задания DF - Категории'!A2:A15,0)</f>
        <v>4</v>
      </c>
      <c r="E22" s="47"/>
      <c r="F22" t="s" s="44">
        <f>INDEX('Задания DF - Категории'!C2:C15,D22)</f>
        <v>267</v>
      </c>
      <c r="G22" t="s" s="44">
        <f t="shared" si="2"/>
        <v>246</v>
      </c>
      <c r="H22" t="s" s="44">
        <f>'Задания новогодне - Настройки'!C$3</f>
        <v>207</v>
      </c>
      <c r="I22" t="b" s="16">
        <f t="shared" si="4"/>
        <v>0</v>
      </c>
    </row>
    <row r="23" ht="19" customHeight="1">
      <c r="A23" t="s" s="23">
        <v>129</v>
      </c>
      <c r="B23" t="s" s="44">
        <v>268</v>
      </c>
      <c r="C23" s="44">
        <v>2</v>
      </c>
      <c r="D23" s="44">
        <f>MATCH(A23,'Задания DF - Категории'!A2:A15,0)</f>
        <v>4</v>
      </c>
      <c r="E23" s="47"/>
      <c r="F23" t="s" s="44">
        <f>INDEX('Задания DF - Категории'!C2:C15,D23)</f>
        <v>267</v>
      </c>
      <c r="G23" t="s" s="44">
        <f t="shared" si="2"/>
        <v>246</v>
      </c>
      <c r="H23" t="s" s="44">
        <f>'Задания новогодне - Настройки'!C$3</f>
        <v>207</v>
      </c>
      <c r="I23" t="b" s="16">
        <f t="shared" si="4"/>
        <v>0</v>
      </c>
    </row>
    <row r="24" ht="19" customHeight="1">
      <c r="A24" t="s" s="23">
        <v>129</v>
      </c>
      <c r="B24" t="s" s="44">
        <v>269</v>
      </c>
      <c r="C24" s="44">
        <v>2</v>
      </c>
      <c r="D24" s="44">
        <f>MATCH(A24,'Задания DF - Категории'!A2:A15,0)</f>
        <v>4</v>
      </c>
      <c r="E24" s="47"/>
      <c r="F24" t="s" s="44">
        <f>INDEX('Задания DF - Категории'!C2:C15,D24)</f>
        <v>267</v>
      </c>
      <c r="G24" t="s" s="44">
        <f t="shared" si="2"/>
        <v>246</v>
      </c>
      <c r="H24" t="s" s="44">
        <f>'Задания новогодне - Настройки'!C$3</f>
        <v>207</v>
      </c>
      <c r="I24" t="b" s="16">
        <f t="shared" si="4"/>
        <v>0</v>
      </c>
    </row>
    <row r="25" ht="19" customHeight="1">
      <c r="A25" t="s" s="23">
        <v>97</v>
      </c>
      <c r="B25" t="s" s="44">
        <v>270</v>
      </c>
      <c r="C25" s="44">
        <v>3</v>
      </c>
      <c r="D25" s="44">
        <f>MATCH(A25,'Задания DF - Категории'!A2:A15,0)</f>
        <v>5</v>
      </c>
      <c r="E25" s="47"/>
      <c r="F25" t="s" s="44">
        <f>INDEX('Задания DF - Категории'!C2:C15,D25)</f>
        <v>271</v>
      </c>
      <c r="G25" t="s" s="44">
        <f t="shared" si="2"/>
        <v>246</v>
      </c>
      <c r="H25" t="s" s="44">
        <f>'Задания новогодне - Настройки'!C$3</f>
        <v>207</v>
      </c>
      <c r="I25" t="b" s="16">
        <f t="shared" si="4"/>
        <v>0</v>
      </c>
    </row>
    <row r="26" ht="19" customHeight="1">
      <c r="A26" t="s" s="23">
        <v>97</v>
      </c>
      <c r="B26" t="s" s="44">
        <v>272</v>
      </c>
      <c r="C26" s="44">
        <v>3</v>
      </c>
      <c r="D26" s="44">
        <f>MATCH(A26,'Задания DF - Категории'!A2:A15,0)</f>
        <v>5</v>
      </c>
      <c r="E26" s="47"/>
      <c r="F26" t="s" s="44">
        <f>INDEX('Задания DF - Категории'!C2:C15,D26)</f>
        <v>271</v>
      </c>
      <c r="G26" t="s" s="44">
        <f t="shared" si="2"/>
        <v>246</v>
      </c>
      <c r="H26" t="s" s="44">
        <f>'Задания новогодне - Настройки'!C$3</f>
        <v>207</v>
      </c>
      <c r="I26" t="b" s="16">
        <f t="shared" si="4"/>
        <v>0</v>
      </c>
    </row>
    <row r="27" ht="19" customHeight="1">
      <c r="A27" t="s" s="23">
        <v>155</v>
      </c>
      <c r="B27" t="s" s="44">
        <v>273</v>
      </c>
      <c r="C27" s="44">
        <v>2</v>
      </c>
      <c r="D27" s="44">
        <f>MATCH(A27,'Задания DF - Категории'!A2:A15,0)</f>
        <v>6</v>
      </c>
      <c r="E27" s="47"/>
      <c r="F27" t="s" s="44">
        <f>INDEX('Задания DF - Категории'!C2:C15,D27)</f>
        <v>274</v>
      </c>
      <c r="G27" t="s" s="44">
        <f t="shared" si="2"/>
        <v>246</v>
      </c>
      <c r="H27" t="s" s="44">
        <f>'Задания новогодне - Настройки'!C$3</f>
        <v>207</v>
      </c>
      <c r="I27" t="b" s="16">
        <f t="shared" si="4"/>
        <v>0</v>
      </c>
    </row>
    <row r="28" ht="19" customHeight="1">
      <c r="A28" t="s" s="23">
        <v>155</v>
      </c>
      <c r="B28" t="s" s="44">
        <v>275</v>
      </c>
      <c r="C28" s="44">
        <v>4</v>
      </c>
      <c r="D28" s="44">
        <f>MATCH(A28,'Задания DF - Категории'!A2:A15,0)</f>
        <v>6</v>
      </c>
      <c r="E28" s="47"/>
      <c r="F28" t="s" s="44">
        <f>INDEX('Задания DF - Категории'!C2:C15,D28)</f>
        <v>274</v>
      </c>
      <c r="G28" t="s" s="44">
        <f t="shared" si="2"/>
        <v>246</v>
      </c>
      <c r="H28" t="s" s="44">
        <f>'Задания новогодне - Настройки'!C$3</f>
        <v>207</v>
      </c>
      <c r="I28" t="b" s="16">
        <f t="shared" si="4"/>
        <v>0</v>
      </c>
    </row>
    <row r="29" ht="19" customHeight="1">
      <c r="A29" t="s" s="23">
        <v>155</v>
      </c>
      <c r="B29" t="s" s="44">
        <v>276</v>
      </c>
      <c r="C29" s="44">
        <v>4</v>
      </c>
      <c r="D29" s="44">
        <f>MATCH(A29,'Задания DF - Категории'!A2:A15,0)</f>
        <v>6</v>
      </c>
      <c r="E29" s="47"/>
      <c r="F29" t="s" s="44">
        <f>INDEX('Задания DF - Категории'!C2:C15,D29)</f>
        <v>274</v>
      </c>
      <c r="G29" t="s" s="44">
        <f t="shared" si="2"/>
        <v>246</v>
      </c>
      <c r="H29" t="s" s="44">
        <f>'Задания новогодне - Настройки'!C$3</f>
        <v>207</v>
      </c>
      <c r="I29" t="b" s="16">
        <f t="shared" si="4"/>
        <v>0</v>
      </c>
    </row>
    <row r="30" ht="19" customHeight="1">
      <c r="A30" t="s" s="23">
        <v>155</v>
      </c>
      <c r="B30" t="s" s="44">
        <v>277</v>
      </c>
      <c r="C30" s="44">
        <v>3</v>
      </c>
      <c r="D30" s="44">
        <f>MATCH(A30,'Задания DF - Категории'!A2:A15,0)</f>
        <v>6</v>
      </c>
      <c r="E30" s="47"/>
      <c r="F30" t="s" s="44">
        <f>INDEX('Задания DF - Категории'!C2:C15,D30)</f>
        <v>274</v>
      </c>
      <c r="G30" t="s" s="44">
        <f t="shared" si="2"/>
        <v>246</v>
      </c>
      <c r="H30" t="s" s="44">
        <f>'Задания новогодне - Настройки'!C$3</f>
        <v>207</v>
      </c>
      <c r="I30" t="b" s="16">
        <f t="shared" si="4"/>
        <v>0</v>
      </c>
    </row>
    <row r="31" ht="19" customHeight="1">
      <c r="A31" t="s" s="23">
        <v>177</v>
      </c>
      <c r="B31" t="s" s="44">
        <v>278</v>
      </c>
      <c r="C31" s="44">
        <v>4</v>
      </c>
      <c r="D31" s="44">
        <f>MATCH(A31,'Задания DF - Категории'!A2:A15,0)</f>
        <v>7</v>
      </c>
      <c r="E31" s="47"/>
      <c r="F31" t="s" s="44">
        <f>INDEX('Задания DF - Категории'!C2:C15,D31)</f>
        <v>279</v>
      </c>
      <c r="G31" t="s" s="44">
        <f t="shared" si="2"/>
        <v>246</v>
      </c>
      <c r="H31" t="s" s="44">
        <f>'Задания новогодне - Настройки'!C$3</f>
        <v>207</v>
      </c>
      <c r="I31" t="b" s="16">
        <f t="shared" si="4"/>
        <v>0</v>
      </c>
    </row>
    <row r="32" ht="19" customHeight="1">
      <c r="A32" t="s" s="23">
        <v>177</v>
      </c>
      <c r="B32" t="s" s="44">
        <v>280</v>
      </c>
      <c r="C32" s="44">
        <v>3</v>
      </c>
      <c r="D32" s="44">
        <f>MATCH(A32,'Задания DF - Категории'!A2:A15,0)</f>
        <v>7</v>
      </c>
      <c r="E32" s="47"/>
      <c r="F32" t="s" s="44">
        <f>INDEX('Задания DF - Категории'!C2:C15,D32)</f>
        <v>279</v>
      </c>
      <c r="G32" t="s" s="44">
        <f t="shared" si="2"/>
        <v>246</v>
      </c>
      <c r="H32" t="s" s="44">
        <f>'Задания новогодне - Настройки'!C$3</f>
        <v>207</v>
      </c>
      <c r="I32" t="b" s="16">
        <f t="shared" si="4"/>
        <v>0</v>
      </c>
    </row>
    <row r="33" ht="19" customHeight="1">
      <c r="A33" t="s" s="23">
        <v>177</v>
      </c>
      <c r="B33" t="s" s="44">
        <v>281</v>
      </c>
      <c r="C33" s="44">
        <v>2</v>
      </c>
      <c r="D33" s="44">
        <f>MATCH(A33,'Задания DF - Категории'!A2:A15,0)</f>
        <v>7</v>
      </c>
      <c r="E33" s="47"/>
      <c r="F33" t="s" s="44">
        <f>INDEX('Задания DF - Категории'!C2:C15,D33)</f>
        <v>279</v>
      </c>
      <c r="G33" t="s" s="44">
        <f t="shared" si="2"/>
        <v>246</v>
      </c>
      <c r="H33" t="s" s="44">
        <f>'Задания новогодне - Настройки'!C$3</f>
        <v>207</v>
      </c>
      <c r="I33" t="b" s="16">
        <f t="shared" si="4"/>
        <v>0</v>
      </c>
    </row>
    <row r="34" ht="19" customHeight="1">
      <c r="A34" t="s" s="23">
        <v>177</v>
      </c>
      <c r="B34" t="s" s="44">
        <v>282</v>
      </c>
      <c r="C34" s="44">
        <v>2</v>
      </c>
      <c r="D34" s="44">
        <f>MATCH(A34,'Задания DF - Категории'!A2:A15,0)</f>
        <v>7</v>
      </c>
      <c r="E34" s="47"/>
      <c r="F34" t="s" s="44">
        <f>INDEX('Задания DF - Категории'!C2:C15,D34)</f>
        <v>279</v>
      </c>
      <c r="G34" t="s" s="44">
        <f t="shared" si="2"/>
        <v>246</v>
      </c>
      <c r="H34" t="s" s="44">
        <f>'Задания новогодне - Настройки'!C$3</f>
        <v>207</v>
      </c>
      <c r="I34" t="b" s="16">
        <f t="shared" si="4"/>
        <v>0</v>
      </c>
    </row>
    <row r="35" ht="19" customHeight="1">
      <c r="A35" t="s" s="23">
        <v>177</v>
      </c>
      <c r="B35" t="s" s="44">
        <v>283</v>
      </c>
      <c r="C35" s="44">
        <v>3</v>
      </c>
      <c r="D35" s="44">
        <f>MATCH(A35,'Задания DF - Категории'!A2:A15,0)</f>
        <v>7</v>
      </c>
      <c r="E35" s="47"/>
      <c r="F35" t="s" s="44">
        <f>INDEX('Задания DF - Категории'!C2:C15,D35)</f>
        <v>279</v>
      </c>
      <c r="G35" t="s" s="44">
        <f t="shared" si="2"/>
        <v>246</v>
      </c>
      <c r="H35" t="s" s="44">
        <f>'Задания новогодне - Настройки'!C$3</f>
        <v>207</v>
      </c>
      <c r="I35" t="b" s="16">
        <f t="shared" si="4"/>
        <v>0</v>
      </c>
    </row>
    <row r="36" ht="19" customHeight="1">
      <c r="A36" t="s" s="23">
        <v>177</v>
      </c>
      <c r="B36" t="s" s="44">
        <v>284</v>
      </c>
      <c r="C36" s="44">
        <v>2</v>
      </c>
      <c r="D36" s="44">
        <f>MATCH(A36,'Задания DF - Категории'!A2:A15,0)</f>
        <v>7</v>
      </c>
      <c r="E36" s="47"/>
      <c r="F36" t="s" s="44">
        <f>INDEX('Задания DF - Категории'!C2:C15,D36)</f>
        <v>279</v>
      </c>
      <c r="G36" t="s" s="44">
        <f t="shared" si="2"/>
        <v>246</v>
      </c>
      <c r="H36" t="s" s="44">
        <f>'Задания новогодне - Настройки'!C$3</f>
        <v>207</v>
      </c>
      <c r="I36" t="b" s="16">
        <f t="shared" si="4"/>
        <v>0</v>
      </c>
    </row>
    <row r="37" ht="19" customHeight="1">
      <c r="A37" t="s" s="23">
        <v>177</v>
      </c>
      <c r="B37" t="s" s="44">
        <v>285</v>
      </c>
      <c r="C37" s="44">
        <v>1</v>
      </c>
      <c r="D37" s="44">
        <f>MATCH(A37,'Задания DF - Категории'!A2:A15,0)</f>
        <v>7</v>
      </c>
      <c r="E37" s="47"/>
      <c r="F37" t="s" s="44">
        <f>INDEX('Задания DF - Категории'!C2:C15,D37)</f>
        <v>279</v>
      </c>
      <c r="G37" t="s" s="44">
        <f t="shared" si="2"/>
        <v>246</v>
      </c>
      <c r="H37" t="s" s="44">
        <f>'Задания новогодне - Настройки'!C$3</f>
        <v>207</v>
      </c>
      <c r="I37" t="b" s="16">
        <f t="shared" si="4"/>
        <v>0</v>
      </c>
    </row>
    <row r="38" ht="19" customHeight="1">
      <c r="A38" t="s" s="23">
        <v>177</v>
      </c>
      <c r="B38" t="s" s="44">
        <v>286</v>
      </c>
      <c r="C38" s="44">
        <v>3</v>
      </c>
      <c r="D38" s="44">
        <f>MATCH(A38,'Задания DF - Категории'!A2:A15,0)</f>
        <v>7</v>
      </c>
      <c r="E38" s="47"/>
      <c r="F38" t="s" s="44">
        <f>INDEX('Задания DF - Категории'!C2:C15,D38)</f>
        <v>279</v>
      </c>
      <c r="G38" t="s" s="44">
        <f t="shared" si="2"/>
        <v>246</v>
      </c>
      <c r="H38" t="s" s="44">
        <f>'Задания новогодне - Настройки'!C$3</f>
        <v>207</v>
      </c>
      <c r="I38" t="b" s="16">
        <f t="shared" si="4"/>
        <v>0</v>
      </c>
    </row>
    <row r="39" ht="19" customHeight="1">
      <c r="A39" t="s" s="23">
        <v>177</v>
      </c>
      <c r="B39" t="s" s="44">
        <v>287</v>
      </c>
      <c r="C39" s="44">
        <v>3</v>
      </c>
      <c r="D39" s="44">
        <f>MATCH(A39,'Задания DF - Категории'!A2:A15,0)</f>
        <v>7</v>
      </c>
      <c r="E39" s="47"/>
      <c r="F39" t="s" s="44">
        <f>INDEX('Задания DF - Категории'!C2:C15,D39)</f>
        <v>279</v>
      </c>
      <c r="G39" t="s" s="44">
        <f t="shared" si="2"/>
        <v>246</v>
      </c>
      <c r="H39" t="s" s="44">
        <f>'Задания новогодне - Настройки'!C$3</f>
        <v>207</v>
      </c>
      <c r="I39" t="b" s="16">
        <f t="shared" si="4"/>
        <v>0</v>
      </c>
    </row>
    <row r="40" ht="19" customHeight="1">
      <c r="A40" t="s" s="23">
        <v>177</v>
      </c>
      <c r="B40" t="s" s="44">
        <v>288</v>
      </c>
      <c r="C40" s="44">
        <v>3</v>
      </c>
      <c r="D40" s="44">
        <f>MATCH(A40,'Задания DF - Категории'!A2:A15,0)</f>
        <v>7</v>
      </c>
      <c r="E40" s="47"/>
      <c r="F40" t="s" s="44">
        <f>INDEX('Задания DF - Категории'!C2:C15,D40)</f>
        <v>279</v>
      </c>
      <c r="G40" t="s" s="44">
        <f t="shared" si="2"/>
        <v>246</v>
      </c>
      <c r="H40" t="s" s="44">
        <f>'Задания новогодне - Настройки'!C$3</f>
        <v>207</v>
      </c>
      <c r="I40" t="b" s="16">
        <f t="shared" si="4"/>
        <v>0</v>
      </c>
    </row>
    <row r="41" ht="19" customHeight="1">
      <c r="A41" t="s" s="23">
        <v>177</v>
      </c>
      <c r="B41" t="s" s="44">
        <v>289</v>
      </c>
      <c r="C41" s="44">
        <v>4</v>
      </c>
      <c r="D41" s="44">
        <f>MATCH(A41,'Задания DF - Категории'!A2:A15,0)</f>
        <v>7</v>
      </c>
      <c r="E41" s="47"/>
      <c r="F41" t="s" s="44">
        <f>INDEX('Задания DF - Категории'!C2:C15,D41)</f>
        <v>279</v>
      </c>
      <c r="G41" t="s" s="44">
        <f t="shared" si="2"/>
        <v>246</v>
      </c>
      <c r="H41" t="s" s="44">
        <f>'Задания новогодне - Настройки'!C$3</f>
        <v>207</v>
      </c>
      <c r="I41" t="b" s="16">
        <f t="shared" si="4"/>
        <v>0</v>
      </c>
    </row>
    <row r="42" ht="19" customHeight="1">
      <c r="A42" t="s" s="23">
        <v>177</v>
      </c>
      <c r="B42" t="s" s="44">
        <v>290</v>
      </c>
      <c r="C42" s="44">
        <v>3</v>
      </c>
      <c r="D42" s="44">
        <f>MATCH(A42,'Задания DF - Категории'!A2:A15,0)</f>
        <v>7</v>
      </c>
      <c r="E42" s="47"/>
      <c r="F42" t="s" s="44">
        <f>INDEX('Задания DF - Категории'!C2:C15,D42)</f>
        <v>279</v>
      </c>
      <c r="G42" t="s" s="44">
        <f t="shared" si="2"/>
        <v>246</v>
      </c>
      <c r="H42" t="s" s="44">
        <f>'Задания новогодне - Настройки'!C$3</f>
        <v>207</v>
      </c>
      <c r="I42" t="b" s="16">
        <f t="shared" si="4"/>
        <v>0</v>
      </c>
    </row>
    <row r="43" ht="19" customHeight="1">
      <c r="A43" t="s" s="23">
        <v>177</v>
      </c>
      <c r="B43" t="s" s="44">
        <v>291</v>
      </c>
      <c r="C43" s="44">
        <v>2</v>
      </c>
      <c r="D43" s="44">
        <f>MATCH(A43,'Задания DF - Категории'!A2:A15,0)</f>
        <v>7</v>
      </c>
      <c r="E43" s="47"/>
      <c r="F43" t="s" s="44">
        <f>INDEX('Задания DF - Категории'!C2:C15,D43)</f>
        <v>279</v>
      </c>
      <c r="G43" t="s" s="44">
        <f t="shared" si="2"/>
        <v>246</v>
      </c>
      <c r="H43" t="s" s="44">
        <f>'Задания новогодне - Настройки'!C$3</f>
        <v>207</v>
      </c>
      <c r="I43" t="b" s="16">
        <f t="shared" si="4"/>
        <v>0</v>
      </c>
    </row>
    <row r="44" ht="19" customHeight="1">
      <c r="A44" t="s" s="23">
        <v>177</v>
      </c>
      <c r="B44" t="s" s="44">
        <v>292</v>
      </c>
      <c r="C44" s="44">
        <v>3</v>
      </c>
      <c r="D44" s="44">
        <f>MATCH(A44,'Задания DF - Категории'!A2:A15,0)</f>
        <v>7</v>
      </c>
      <c r="E44" s="47"/>
      <c r="F44" t="s" s="44">
        <f>INDEX('Задания DF - Категории'!C2:C15,D44)</f>
        <v>279</v>
      </c>
      <c r="G44" t="s" s="44">
        <f t="shared" si="2"/>
        <v>246</v>
      </c>
      <c r="H44" t="s" s="44">
        <f>'Задания новогодне - Настройки'!C$3</f>
        <v>207</v>
      </c>
      <c r="I44" t="b" s="16">
        <f t="shared" si="4"/>
        <v>0</v>
      </c>
    </row>
    <row r="45" ht="19" customHeight="1">
      <c r="A45" t="s" s="23">
        <v>177</v>
      </c>
      <c r="B45" t="s" s="44">
        <v>293</v>
      </c>
      <c r="C45" s="44">
        <v>3</v>
      </c>
      <c r="D45" s="44">
        <f>MATCH(A45,'Задания DF - Категории'!A2:A15,0)</f>
        <v>7</v>
      </c>
      <c r="E45" s="47"/>
      <c r="F45" t="s" s="44">
        <f>INDEX('Задания DF - Категории'!C2:C15,D45)</f>
        <v>279</v>
      </c>
      <c r="G45" t="s" s="44">
        <f t="shared" si="2"/>
        <v>246</v>
      </c>
      <c r="H45" t="s" s="44">
        <f>'Задания новогодне - Настройки'!C$3</f>
        <v>207</v>
      </c>
      <c r="I45" t="b" s="16">
        <f t="shared" si="4"/>
        <v>0</v>
      </c>
    </row>
    <row r="46" ht="19" customHeight="1">
      <c r="A46" t="s" s="23">
        <v>177</v>
      </c>
      <c r="B46" t="s" s="44">
        <v>294</v>
      </c>
      <c r="C46" s="44">
        <v>4</v>
      </c>
      <c r="D46" s="44">
        <f>MATCH(A46,'Задания DF - Категории'!A2:A15,0)</f>
        <v>7</v>
      </c>
      <c r="E46" s="47"/>
      <c r="F46" t="s" s="44">
        <f>INDEX('Задания DF - Категории'!C2:C15,D46)</f>
        <v>279</v>
      </c>
      <c r="G46" t="s" s="44">
        <f t="shared" si="2"/>
        <v>246</v>
      </c>
      <c r="H46" t="s" s="44">
        <f>'Задания новогодне - Настройки'!C$3</f>
        <v>207</v>
      </c>
      <c r="I46" t="b" s="16">
        <f t="shared" si="4"/>
        <v>0</v>
      </c>
    </row>
    <row r="47" ht="19" customHeight="1">
      <c r="A47" t="s" s="23">
        <v>177</v>
      </c>
      <c r="B47" t="s" s="44">
        <v>295</v>
      </c>
      <c r="C47" s="44">
        <v>1</v>
      </c>
      <c r="D47" s="44">
        <f>MATCH(A47,'Задания DF - Категории'!A2:A15,0)</f>
        <v>7</v>
      </c>
      <c r="E47" s="47"/>
      <c r="F47" t="s" s="44">
        <f>INDEX('Задания DF - Категории'!C2:C15,D47)</f>
        <v>279</v>
      </c>
      <c r="G47" t="s" s="44">
        <f t="shared" si="2"/>
        <v>246</v>
      </c>
      <c r="H47" t="s" s="44">
        <f>'Задания новогодне - Настройки'!C$3</f>
        <v>207</v>
      </c>
      <c r="I47" t="b" s="16">
        <f t="shared" si="4"/>
        <v>0</v>
      </c>
    </row>
    <row r="48" ht="19" customHeight="1">
      <c r="A48" t="s" s="23">
        <v>177</v>
      </c>
      <c r="B48" t="s" s="44">
        <v>296</v>
      </c>
      <c r="C48" s="44">
        <v>3</v>
      </c>
      <c r="D48" s="44">
        <f>MATCH(A48,'Задания DF - Категории'!A2:A15,0)</f>
        <v>7</v>
      </c>
      <c r="E48" s="47"/>
      <c r="F48" t="s" s="44">
        <f>INDEX('Задания DF - Категории'!C2:C15,D48)</f>
        <v>279</v>
      </c>
      <c r="G48" t="s" s="44">
        <f t="shared" si="2"/>
        <v>246</v>
      </c>
      <c r="H48" t="s" s="44">
        <f>'Задания новогодне - Настройки'!C$3</f>
        <v>207</v>
      </c>
      <c r="I48" t="b" s="16">
        <f t="shared" si="4"/>
        <v>0</v>
      </c>
    </row>
    <row r="49" ht="19" customHeight="1">
      <c r="A49" t="s" s="23">
        <v>177</v>
      </c>
      <c r="B49" t="s" s="44">
        <v>296</v>
      </c>
      <c r="C49" s="44">
        <v>3</v>
      </c>
      <c r="D49" s="44">
        <f>MATCH(A49,'Задания DF - Категории'!A2:A15,0)</f>
        <v>7</v>
      </c>
      <c r="E49" s="47"/>
      <c r="F49" t="s" s="44">
        <f>INDEX('Задания DF - Категории'!C2:C15,D49)</f>
        <v>279</v>
      </c>
      <c r="G49" t="s" s="44">
        <f t="shared" si="2"/>
        <v>246</v>
      </c>
      <c r="H49" t="s" s="44">
        <f>'Задания новогодне - Настройки'!C$3</f>
        <v>207</v>
      </c>
      <c r="I49" t="b" s="16">
        <f t="shared" si="4"/>
        <v>0</v>
      </c>
    </row>
    <row r="50" ht="19" customHeight="1">
      <c r="A50" t="s" s="23">
        <v>177</v>
      </c>
      <c r="B50" t="s" s="44">
        <v>296</v>
      </c>
      <c r="C50" s="44">
        <v>3</v>
      </c>
      <c r="D50" s="44">
        <f>MATCH(A50,'Задания DF - Категории'!A2:A15,0)</f>
        <v>7</v>
      </c>
      <c r="E50" s="47"/>
      <c r="F50" t="s" s="44">
        <f>INDEX('Задания DF - Категории'!C2:C15,D50)</f>
        <v>279</v>
      </c>
      <c r="G50" t="s" s="44">
        <f t="shared" si="2"/>
        <v>246</v>
      </c>
      <c r="H50" t="s" s="44">
        <f>'Задания новогодне - Настройки'!C$3</f>
        <v>207</v>
      </c>
      <c r="I50" t="b" s="16">
        <f t="shared" si="4"/>
        <v>0</v>
      </c>
    </row>
    <row r="51" ht="19" customHeight="1">
      <c r="A51" t="s" s="23">
        <v>135</v>
      </c>
      <c r="B51" t="s" s="44">
        <v>297</v>
      </c>
      <c r="C51" s="44">
        <v>4</v>
      </c>
      <c r="D51" s="44">
        <f>MATCH(A51,'Задания DF - Категории'!A2:A15,0)</f>
        <v>8</v>
      </c>
      <c r="E51" s="47"/>
      <c r="F51" t="s" s="44">
        <f>INDEX('Задания DF - Категории'!C2:C15,D51)</f>
        <v>298</v>
      </c>
      <c r="G51" t="s" s="44">
        <f t="shared" si="2"/>
        <v>246</v>
      </c>
      <c r="H51" t="s" s="44">
        <f>'Задания новогодне - Настройки'!C$3</f>
        <v>207</v>
      </c>
      <c r="I51" t="b" s="16">
        <f t="shared" si="4"/>
        <v>0</v>
      </c>
    </row>
    <row r="52" ht="19" customHeight="1">
      <c r="A52" t="s" s="23">
        <v>135</v>
      </c>
      <c r="B52" t="s" s="44">
        <v>299</v>
      </c>
      <c r="C52" s="44">
        <v>4</v>
      </c>
      <c r="D52" s="44">
        <f>MATCH(A52,'Задания DF - Категории'!A2:A15,0)</f>
        <v>8</v>
      </c>
      <c r="E52" s="47"/>
      <c r="F52" t="s" s="44">
        <f>INDEX('Задания DF - Категории'!C2:C15,D52)</f>
        <v>298</v>
      </c>
      <c r="G52" t="s" s="44">
        <f t="shared" si="2"/>
        <v>246</v>
      </c>
      <c r="H52" t="s" s="44">
        <f>'Задания новогодне - Настройки'!C$3</f>
        <v>207</v>
      </c>
      <c r="I52" t="b" s="16">
        <f t="shared" si="4"/>
        <v>0</v>
      </c>
    </row>
    <row r="53" ht="19" customHeight="1">
      <c r="A53" t="s" s="23">
        <v>135</v>
      </c>
      <c r="B53" t="s" s="44">
        <v>300</v>
      </c>
      <c r="C53" s="44">
        <v>4</v>
      </c>
      <c r="D53" s="44">
        <f>MATCH(A53,'Задания DF - Категории'!A2:A15,0)</f>
        <v>8</v>
      </c>
      <c r="E53" s="47"/>
      <c r="F53" t="s" s="44">
        <f>INDEX('Задания DF - Категории'!C2:C15,D53)</f>
        <v>298</v>
      </c>
      <c r="G53" t="s" s="44">
        <f t="shared" si="2"/>
        <v>246</v>
      </c>
      <c r="H53" t="s" s="44">
        <f>'Задания новогодне - Настройки'!C$3</f>
        <v>207</v>
      </c>
      <c r="I53" t="b" s="16">
        <f t="shared" si="4"/>
        <v>0</v>
      </c>
    </row>
    <row r="54" ht="19" customHeight="1">
      <c r="A54" t="s" s="23">
        <v>135</v>
      </c>
      <c r="B54" t="s" s="44">
        <v>301</v>
      </c>
      <c r="C54" s="44">
        <v>3</v>
      </c>
      <c r="D54" s="44">
        <f>MATCH(A54,'Задания DF - Категории'!A2:A15,0)</f>
        <v>8</v>
      </c>
      <c r="E54" s="47"/>
      <c r="F54" t="s" s="44">
        <f>INDEX('Задания DF - Категории'!C2:C15,D54)</f>
        <v>298</v>
      </c>
      <c r="G54" t="s" s="44">
        <f t="shared" si="2"/>
        <v>246</v>
      </c>
      <c r="H54" t="s" s="44">
        <f>'Задания новогодне - Настройки'!C$3</f>
        <v>207</v>
      </c>
      <c r="I54" t="b" s="16">
        <f t="shared" si="4"/>
        <v>0</v>
      </c>
    </row>
    <row r="55" ht="19" customHeight="1">
      <c r="A55" t="s" s="23">
        <v>142</v>
      </c>
      <c r="B55" t="s" s="53">
        <v>302</v>
      </c>
      <c r="C55" s="44">
        <v>2</v>
      </c>
      <c r="D55" s="44">
        <f>MATCH(A55,'Задания DF - Категории'!A2:A15,0)</f>
        <v>9</v>
      </c>
      <c r="E55" s="47"/>
      <c r="F55" t="s" s="44">
        <f>INDEX('Задания DF - Категории'!C2:C15,D55)</f>
        <v>303</v>
      </c>
      <c r="G55" t="s" s="44">
        <f t="shared" si="2"/>
        <v>246</v>
      </c>
      <c r="H55" t="s" s="44">
        <f>'Задания новогодне - Настройки'!C$3</f>
        <v>207</v>
      </c>
      <c r="I55" t="b" s="16">
        <f t="shared" si="4"/>
        <v>0</v>
      </c>
    </row>
    <row r="56" ht="19" customHeight="1">
      <c r="A56" t="s" s="23">
        <v>142</v>
      </c>
      <c r="B56" t="s" s="44">
        <v>304</v>
      </c>
      <c r="C56" s="44">
        <v>2</v>
      </c>
      <c r="D56" s="44">
        <f>MATCH(A56,'Задания DF - Категории'!A2:A15,0)</f>
        <v>9</v>
      </c>
      <c r="E56" s="47"/>
      <c r="F56" t="s" s="44">
        <f>INDEX('Задания DF - Категории'!C2:C15,D56)</f>
        <v>303</v>
      </c>
      <c r="G56" t="s" s="44">
        <f t="shared" si="2"/>
        <v>246</v>
      </c>
      <c r="H56" t="s" s="44">
        <f>'Задания новогодне - Настройки'!C$3</f>
        <v>207</v>
      </c>
      <c r="I56" t="b" s="16">
        <f t="shared" si="4"/>
        <v>0</v>
      </c>
    </row>
    <row r="57" ht="19" customHeight="1">
      <c r="A57" t="s" s="23">
        <v>142</v>
      </c>
      <c r="B57" t="s" s="44">
        <v>305</v>
      </c>
      <c r="C57" s="44">
        <v>2</v>
      </c>
      <c r="D57" s="44">
        <f>MATCH(A57,'Задания DF - Категории'!A2:A15,0)</f>
        <v>9</v>
      </c>
      <c r="E57" s="47"/>
      <c r="F57" t="s" s="44">
        <f>INDEX('Задания DF - Категории'!C2:C15,D57)</f>
        <v>303</v>
      </c>
      <c r="G57" t="s" s="44">
        <f t="shared" si="2"/>
        <v>246</v>
      </c>
      <c r="H57" t="s" s="44">
        <f>'Задания новогодне - Настройки'!C$3</f>
        <v>207</v>
      </c>
      <c r="I57" t="b" s="16">
        <f t="shared" si="4"/>
        <v>0</v>
      </c>
    </row>
    <row r="58" ht="19" customHeight="1">
      <c r="A58" t="s" s="23">
        <v>160</v>
      </c>
      <c r="B58" t="s" s="44">
        <v>306</v>
      </c>
      <c r="C58" s="44">
        <v>3</v>
      </c>
      <c r="D58" s="44">
        <f>MATCH(A58,'Задания DF - Категории'!A2:A15,0)</f>
        <v>10</v>
      </c>
      <c r="E58" s="47"/>
      <c r="F58" t="s" s="44">
        <f>INDEX('Задания DF - Категории'!C2:C15,D58)</f>
        <v>307</v>
      </c>
      <c r="G58" t="s" s="44">
        <f t="shared" si="2"/>
        <v>246</v>
      </c>
      <c r="H58" t="s" s="44">
        <f>'Задания новогодне - Настройки'!C$3</f>
        <v>207</v>
      </c>
      <c r="I58" t="b" s="16">
        <f t="shared" si="4"/>
        <v>0</v>
      </c>
    </row>
    <row r="59" ht="19" customHeight="1">
      <c r="A59" t="s" s="23">
        <v>160</v>
      </c>
      <c r="B59" t="s" s="44">
        <v>308</v>
      </c>
      <c r="C59" s="44">
        <v>2</v>
      </c>
      <c r="D59" s="44">
        <f>MATCH(A59,'Задания DF - Категории'!A2:A15,0)</f>
        <v>10</v>
      </c>
      <c r="E59" s="47"/>
      <c r="F59" t="s" s="44">
        <f>INDEX('Задания DF - Категории'!C2:C15,D59)</f>
        <v>307</v>
      </c>
      <c r="G59" t="s" s="44">
        <f t="shared" si="2"/>
        <v>246</v>
      </c>
      <c r="H59" t="s" s="44">
        <f>'Задания новогодне - Настройки'!C$3</f>
        <v>207</v>
      </c>
      <c r="I59" t="b" s="16">
        <f t="shared" si="4"/>
        <v>0</v>
      </c>
    </row>
    <row r="60" ht="19" customHeight="1">
      <c r="A60" t="s" s="23">
        <v>160</v>
      </c>
      <c r="B60" t="s" s="44">
        <v>309</v>
      </c>
      <c r="C60" s="44">
        <v>2</v>
      </c>
      <c r="D60" s="44">
        <f>MATCH(A60,'Задания DF - Категории'!A2:A15,0)</f>
        <v>10</v>
      </c>
      <c r="E60" s="47"/>
      <c r="F60" t="s" s="44">
        <f>INDEX('Задания DF - Категории'!C2:C15,D60)</f>
        <v>307</v>
      </c>
      <c r="G60" t="s" s="44">
        <f t="shared" si="2"/>
        <v>246</v>
      </c>
      <c r="H60" t="s" s="44">
        <f>'Задания новогодне - Настройки'!C$3</f>
        <v>207</v>
      </c>
      <c r="I60" t="b" s="16">
        <f t="shared" si="4"/>
        <v>0</v>
      </c>
    </row>
    <row r="61" ht="19" customHeight="1">
      <c r="A61" t="s" s="23">
        <v>160</v>
      </c>
      <c r="B61" t="s" s="44">
        <v>310</v>
      </c>
      <c r="C61" s="44">
        <v>2</v>
      </c>
      <c r="D61" s="44">
        <f>MATCH(A61,'Задания DF - Категории'!A2:A15,0)</f>
        <v>10</v>
      </c>
      <c r="E61" s="47"/>
      <c r="F61" t="s" s="44">
        <f>INDEX('Задания DF - Категории'!C2:C15,D61)</f>
        <v>307</v>
      </c>
      <c r="G61" t="s" s="44">
        <f t="shared" si="2"/>
        <v>246</v>
      </c>
      <c r="H61" t="s" s="44">
        <f>'Задания новогодне - Настройки'!C$3</f>
        <v>207</v>
      </c>
      <c r="I61" t="b" s="16">
        <f t="shared" si="4"/>
        <v>0</v>
      </c>
    </row>
    <row r="62" ht="19" customHeight="1">
      <c r="A62" t="s" s="23">
        <v>160</v>
      </c>
      <c r="B62" t="s" s="44">
        <v>311</v>
      </c>
      <c r="C62" s="44">
        <v>2</v>
      </c>
      <c r="D62" s="44">
        <f>MATCH(A62,'Задания DF - Категории'!A2:A15,0)</f>
        <v>10</v>
      </c>
      <c r="E62" s="47"/>
      <c r="F62" t="s" s="44">
        <f>INDEX('Задания DF - Категории'!C2:C15,D62)</f>
        <v>307</v>
      </c>
      <c r="G62" t="s" s="44">
        <f t="shared" si="2"/>
        <v>246</v>
      </c>
      <c r="H62" t="s" s="44">
        <f>'Задания новогодне - Настройки'!C$3</f>
        <v>207</v>
      </c>
      <c r="I62" t="b" s="16">
        <f t="shared" si="4"/>
        <v>0</v>
      </c>
    </row>
    <row r="63" ht="19" customHeight="1">
      <c r="A63" t="s" s="23">
        <v>160</v>
      </c>
      <c r="B63" t="s" s="44">
        <v>312</v>
      </c>
      <c r="C63" s="44">
        <v>3</v>
      </c>
      <c r="D63" s="44">
        <f>MATCH(A63,'Задания DF - Категории'!A2:A15,0)</f>
        <v>10</v>
      </c>
      <c r="E63" s="47"/>
      <c r="F63" t="s" s="44">
        <f>INDEX('Задания DF - Категории'!C2:C15,D63)</f>
        <v>307</v>
      </c>
      <c r="G63" t="s" s="44">
        <f t="shared" si="2"/>
        <v>246</v>
      </c>
      <c r="H63" t="s" s="44">
        <f>'Задания новогодне - Настройки'!C$3</f>
        <v>207</v>
      </c>
      <c r="I63" t="b" s="16">
        <f t="shared" si="4"/>
        <v>0</v>
      </c>
    </row>
    <row r="64" ht="19" customHeight="1">
      <c r="A64" t="s" s="23">
        <v>160</v>
      </c>
      <c r="B64" t="s" s="44">
        <v>313</v>
      </c>
      <c r="C64" s="44">
        <v>3</v>
      </c>
      <c r="D64" s="44">
        <f>MATCH(A64,'Задания DF - Категории'!A2:A15,0)</f>
        <v>10</v>
      </c>
      <c r="E64" s="47"/>
      <c r="F64" t="s" s="44">
        <f>INDEX('Задания DF - Категории'!C2:C15,D64)</f>
        <v>307</v>
      </c>
      <c r="G64" t="s" s="44">
        <f t="shared" si="2"/>
        <v>246</v>
      </c>
      <c r="H64" t="s" s="44">
        <f>'Задания новогодне - Настройки'!C$3</f>
        <v>207</v>
      </c>
      <c r="I64" t="b" s="16">
        <f t="shared" si="4"/>
        <v>0</v>
      </c>
    </row>
    <row r="65" ht="19" customHeight="1">
      <c r="A65" t="s" s="23">
        <v>122</v>
      </c>
      <c r="B65" t="s" s="44">
        <v>314</v>
      </c>
      <c r="C65" s="44">
        <v>2</v>
      </c>
      <c r="D65" s="44">
        <f>MATCH(A65,'Задания DF - Категории'!A2:A15,0)</f>
        <v>11</v>
      </c>
      <c r="E65" s="47"/>
      <c r="F65" t="s" s="44">
        <f>INDEX('Задания DF - Категории'!C2:C15,D65)</f>
        <v>315</v>
      </c>
      <c r="G65" t="s" s="44">
        <f t="shared" si="2"/>
        <v>246</v>
      </c>
      <c r="H65" t="s" s="44">
        <f>'Задания новогодне - Настройки'!C$3</f>
        <v>207</v>
      </c>
      <c r="I65" t="b" s="16">
        <f t="shared" si="4"/>
        <v>0</v>
      </c>
    </row>
    <row r="66" ht="19" customHeight="1">
      <c r="A66" t="s" s="23">
        <v>122</v>
      </c>
      <c r="B66" t="s" s="44">
        <v>316</v>
      </c>
      <c r="C66" s="44">
        <v>3</v>
      </c>
      <c r="D66" s="44">
        <f>MATCH(A66,'Задания DF - Категории'!A2:A15,0)</f>
        <v>11</v>
      </c>
      <c r="E66" s="47"/>
      <c r="F66" t="s" s="44">
        <f>INDEX('Задания DF - Категории'!C2:C15,D66)</f>
        <v>315</v>
      </c>
      <c r="G66" t="s" s="44">
        <f t="shared" si="2"/>
        <v>246</v>
      </c>
      <c r="H66" t="s" s="44">
        <f>'Задания новогодне - Настройки'!C$3</f>
        <v>207</v>
      </c>
      <c r="I66" t="b" s="16">
        <f t="shared" si="4"/>
        <v>0</v>
      </c>
    </row>
    <row r="67" ht="19" customHeight="1">
      <c r="A67" t="s" s="23">
        <v>122</v>
      </c>
      <c r="B67" t="s" s="44">
        <v>317</v>
      </c>
      <c r="C67" s="44">
        <v>2</v>
      </c>
      <c r="D67" s="44">
        <f>MATCH(A67,'Задания DF - Категории'!A2:A15,0)</f>
        <v>11</v>
      </c>
      <c r="E67" s="47"/>
      <c r="F67" t="s" s="44">
        <f>INDEX('Задания DF - Категории'!C2:C15,D67)</f>
        <v>315</v>
      </c>
      <c r="G67" t="s" s="44">
        <f t="shared" si="2"/>
        <v>246</v>
      </c>
      <c r="H67" t="s" s="44">
        <f>'Задания новогодне - Настройки'!C$3</f>
        <v>207</v>
      </c>
      <c r="I67" t="b" s="16">
        <f t="shared" si="4"/>
        <v>0</v>
      </c>
    </row>
    <row r="68" ht="19" customHeight="1">
      <c r="A68" t="s" s="23">
        <v>122</v>
      </c>
      <c r="B68" t="s" s="44">
        <v>318</v>
      </c>
      <c r="C68" s="44">
        <v>2</v>
      </c>
      <c r="D68" s="44">
        <f>MATCH(A68,'Задания DF - Категории'!A2:A15,0)</f>
        <v>11</v>
      </c>
      <c r="E68" s="47"/>
      <c r="F68" t="s" s="44">
        <f>INDEX('Задания DF - Категории'!C2:C15,D68)</f>
        <v>315</v>
      </c>
      <c r="G68" t="s" s="44">
        <f t="shared" si="2"/>
        <v>246</v>
      </c>
      <c r="H68" t="s" s="44">
        <f>'Задания новогодне - Настройки'!C$3</f>
        <v>207</v>
      </c>
      <c r="I68" t="b" s="16">
        <f t="shared" si="4"/>
        <v>0</v>
      </c>
    </row>
    <row r="69" ht="19" customHeight="1">
      <c r="A69" t="s" s="23">
        <v>165</v>
      </c>
      <c r="B69" t="s" s="44">
        <v>319</v>
      </c>
      <c r="C69" s="44">
        <v>3</v>
      </c>
      <c r="D69" s="44">
        <f>MATCH(A69,'Задания DF - Категории'!A2:A15,0)</f>
        <v>12</v>
      </c>
      <c r="E69" s="47"/>
      <c r="F69" t="s" s="44">
        <f>INDEX('Задания DF - Категории'!C2:C15,D69)</f>
        <v>320</v>
      </c>
      <c r="G69" t="s" s="44">
        <f t="shared" si="2"/>
        <v>246</v>
      </c>
      <c r="H69" t="s" s="44">
        <f>'Задания новогодне - Настройки'!C$3</f>
        <v>207</v>
      </c>
      <c r="I69" t="b" s="16">
        <f t="shared" si="4"/>
        <v>0</v>
      </c>
    </row>
    <row r="70" ht="19" customHeight="1">
      <c r="A70" t="s" s="23">
        <v>165</v>
      </c>
      <c r="B70" t="s" s="44">
        <v>321</v>
      </c>
      <c r="C70" s="44">
        <v>3</v>
      </c>
      <c r="D70" s="44">
        <f>MATCH(A70,'Задания DF - Категории'!A2:A15,0)</f>
        <v>12</v>
      </c>
      <c r="E70" s="47"/>
      <c r="F70" t="s" s="44">
        <f>INDEX('Задания DF - Категории'!C2:C15,D70)</f>
        <v>320</v>
      </c>
      <c r="G70" t="s" s="44">
        <f t="shared" si="2"/>
        <v>246</v>
      </c>
      <c r="H70" t="s" s="44">
        <f>'Задания новогодне - Настройки'!C$3</f>
        <v>207</v>
      </c>
      <c r="I70" t="b" s="16">
        <f t="shared" si="4"/>
        <v>0</v>
      </c>
    </row>
    <row r="71" ht="19" customHeight="1">
      <c r="A71" t="s" s="23">
        <v>165</v>
      </c>
      <c r="B71" t="s" s="44">
        <v>322</v>
      </c>
      <c r="C71" s="44">
        <v>3</v>
      </c>
      <c r="D71" s="44">
        <f>MATCH(A71,'Задания DF - Категории'!A2:A15,0)</f>
        <v>12</v>
      </c>
      <c r="E71" s="47"/>
      <c r="F71" t="s" s="44">
        <f>INDEX('Задания DF - Категории'!C2:C15,D71)</f>
        <v>320</v>
      </c>
      <c r="G71" t="s" s="44">
        <f t="shared" si="2"/>
        <v>246</v>
      </c>
      <c r="H71" t="s" s="44">
        <f>'Задания новогодне - Настройки'!C$3</f>
        <v>207</v>
      </c>
      <c r="I71" t="b" s="16">
        <f t="shared" si="4"/>
        <v>0</v>
      </c>
    </row>
    <row r="72" ht="19" customHeight="1">
      <c r="A72" t="s" s="23">
        <v>165</v>
      </c>
      <c r="B72" t="s" s="44">
        <v>323</v>
      </c>
      <c r="C72" s="44">
        <v>3</v>
      </c>
      <c r="D72" s="44">
        <f>MATCH(A72,'Задания DF - Категории'!A2:A15,0)</f>
        <v>12</v>
      </c>
      <c r="E72" s="47"/>
      <c r="F72" t="s" s="44">
        <f>INDEX('Задания DF - Категории'!C2:C15,D72)</f>
        <v>320</v>
      </c>
      <c r="G72" t="s" s="44">
        <f t="shared" si="2"/>
        <v>246</v>
      </c>
      <c r="H72" t="s" s="44">
        <f>'Задания новогодне - Настройки'!C$3</f>
        <v>207</v>
      </c>
      <c r="I72" t="b" s="16">
        <f t="shared" si="4"/>
        <v>0</v>
      </c>
    </row>
    <row r="73" ht="19" customHeight="1">
      <c r="A73" t="s" s="23">
        <v>165</v>
      </c>
      <c r="B73" t="s" s="44">
        <v>324</v>
      </c>
      <c r="C73" s="44">
        <v>4</v>
      </c>
      <c r="D73" s="44">
        <f>MATCH(A73,'Задания DF - Категории'!A2:A15,0)</f>
        <v>12</v>
      </c>
      <c r="E73" s="47"/>
      <c r="F73" t="s" s="44">
        <f>INDEX('Задания DF - Категории'!C2:C15,D73)</f>
        <v>320</v>
      </c>
      <c r="G73" t="s" s="44">
        <f t="shared" si="2"/>
        <v>246</v>
      </c>
      <c r="H73" t="s" s="44">
        <f>'Задания новогодне - Настройки'!C$3</f>
        <v>207</v>
      </c>
      <c r="I73" t="b" s="16">
        <f t="shared" si="4"/>
        <v>0</v>
      </c>
    </row>
    <row r="74" ht="19" customHeight="1">
      <c r="A74" t="s" s="23">
        <v>165</v>
      </c>
      <c r="B74" t="s" s="44">
        <v>325</v>
      </c>
      <c r="C74" s="44">
        <v>3</v>
      </c>
      <c r="D74" s="44">
        <f>MATCH(A74,'Задания DF - Категории'!A2:A15,0)</f>
        <v>12</v>
      </c>
      <c r="E74" s="47"/>
      <c r="F74" t="s" s="44">
        <f>INDEX('Задания DF - Категории'!C2:C15,D74)</f>
        <v>320</v>
      </c>
      <c r="G74" t="s" s="44">
        <f t="shared" si="2"/>
        <v>246</v>
      </c>
      <c r="H74" t="s" s="44">
        <f>'Задания новогодне - Настройки'!C$3</f>
        <v>207</v>
      </c>
      <c r="I74" t="b" s="16">
        <f t="shared" si="4"/>
        <v>0</v>
      </c>
    </row>
    <row r="75" ht="19" customHeight="1">
      <c r="A75" t="s" s="23">
        <v>165</v>
      </c>
      <c r="B75" t="s" s="44">
        <v>326</v>
      </c>
      <c r="C75" s="44">
        <v>3</v>
      </c>
      <c r="D75" s="44">
        <f>MATCH(A75,'Задания DF - Категории'!A2:A15,0)</f>
        <v>12</v>
      </c>
      <c r="E75" s="47"/>
      <c r="F75" t="s" s="44">
        <f>INDEX('Задания DF - Категории'!C2:C15,D75)</f>
        <v>320</v>
      </c>
      <c r="G75" t="s" s="44">
        <f t="shared" si="2"/>
        <v>246</v>
      </c>
      <c r="H75" t="s" s="44">
        <f>'Задания новогодне - Настройки'!C$3</f>
        <v>207</v>
      </c>
      <c r="I75" t="b" s="16">
        <f t="shared" si="4"/>
        <v>0</v>
      </c>
    </row>
    <row r="76" ht="19" customHeight="1">
      <c r="A76" t="s" s="23">
        <v>148</v>
      </c>
      <c r="B76" t="s" s="44">
        <v>327</v>
      </c>
      <c r="C76" s="44">
        <v>2</v>
      </c>
      <c r="D76" s="44">
        <f>MATCH(A76,'Задания DF - Категории'!A2:A15,0)</f>
        <v>13</v>
      </c>
      <c r="E76" s="47"/>
      <c r="F76" t="s" s="44">
        <f>INDEX('Задания DF - Категории'!C2:C15,D76)</f>
        <v>328</v>
      </c>
      <c r="G76" t="s" s="44">
        <f t="shared" si="2"/>
        <v>246</v>
      </c>
      <c r="H76" t="s" s="44">
        <f>'Задания новогодне - Настройки'!C$3</f>
        <v>207</v>
      </c>
      <c r="I76" t="b" s="16">
        <f t="shared" si="4"/>
        <v>0</v>
      </c>
    </row>
    <row r="77" ht="19" customHeight="1">
      <c r="A77" t="s" s="23">
        <v>148</v>
      </c>
      <c r="B77" t="s" s="44">
        <v>329</v>
      </c>
      <c r="C77" s="44">
        <v>4</v>
      </c>
      <c r="D77" s="44">
        <f>MATCH(A77,'Задания DF - Категории'!A2:A15,0)</f>
        <v>13</v>
      </c>
      <c r="E77" s="47"/>
      <c r="F77" t="s" s="44">
        <f>INDEX('Задания DF - Категории'!C2:C15,D77)</f>
        <v>328</v>
      </c>
      <c r="G77" t="s" s="44">
        <f t="shared" si="2"/>
        <v>246</v>
      </c>
      <c r="H77" t="s" s="44">
        <f>'Задания новогодне - Настройки'!C$3</f>
        <v>207</v>
      </c>
      <c r="I77" t="b" s="16">
        <f t="shared" si="4"/>
        <v>0</v>
      </c>
    </row>
    <row r="78" ht="19" customHeight="1">
      <c r="A78" t="s" s="23">
        <v>148</v>
      </c>
      <c r="B78" t="s" s="44">
        <v>330</v>
      </c>
      <c r="C78" s="44">
        <v>1</v>
      </c>
      <c r="D78" s="44">
        <f>MATCH(A78,'Задания DF - Категории'!A2:A15,0)</f>
        <v>13</v>
      </c>
      <c r="E78" s="47"/>
      <c r="F78" t="s" s="44">
        <f>INDEX('Задания DF - Категории'!C2:C15,D78)</f>
        <v>328</v>
      </c>
      <c r="G78" t="s" s="44">
        <f t="shared" si="2"/>
        <v>246</v>
      </c>
      <c r="H78" t="s" s="44">
        <f>'Задания новогодне - Настройки'!C$3</f>
        <v>207</v>
      </c>
      <c r="I78" t="b" s="16">
        <f t="shared" si="4"/>
        <v>0</v>
      </c>
    </row>
    <row r="79" ht="19" customHeight="1">
      <c r="A79" t="s" s="24">
        <v>190</v>
      </c>
      <c r="B79" t="s" s="25">
        <v>191</v>
      </c>
      <c r="C79" s="14">
        <v>0</v>
      </c>
      <c r="D79" s="44">
        <f>MATCH(A79,'Задания DF - Категории'!A2:A15,0)</f>
        <v>14</v>
      </c>
      <c r="E79" s="47"/>
      <c r="F79" t="s" s="44">
        <f>INDEX('Задания DF - Категории'!C2:C15,D79)</f>
        <v>331</v>
      </c>
      <c r="G79" t="s" s="44">
        <f t="shared" si="2"/>
        <v>246</v>
      </c>
      <c r="H79" t="s" s="44">
        <f>'Задания новогодне - Настройки'!C$3</f>
        <v>207</v>
      </c>
      <c r="I79" t="b" s="16">
        <f t="shared" si="4"/>
        <v>0</v>
      </c>
    </row>
    <row r="80" ht="19" customHeight="1">
      <c r="A80" t="s" s="24">
        <v>190</v>
      </c>
      <c r="B80" t="s" s="25">
        <v>191</v>
      </c>
      <c r="C80" s="14">
        <v>0</v>
      </c>
      <c r="D80" s="44">
        <f>MATCH(A80,'Задания DF - Категории'!A2:A15,0)</f>
        <v>14</v>
      </c>
      <c r="E80" s="47"/>
      <c r="F80" t="s" s="44">
        <f>INDEX('Задания DF - Категории'!C2:C15,D80)</f>
        <v>331</v>
      </c>
      <c r="G80" t="s" s="44">
        <f t="shared" si="2"/>
        <v>246</v>
      </c>
      <c r="H80" t="s" s="44">
        <f>'Задания новогодне - Настройки'!C$3</f>
        <v>207</v>
      </c>
      <c r="I80" t="b" s="16">
        <f t="shared" si="4"/>
        <v>0</v>
      </c>
    </row>
    <row r="81" ht="19" customHeight="1">
      <c r="A81" t="s" s="24">
        <v>190</v>
      </c>
      <c r="B81" t="s" s="25">
        <v>191</v>
      </c>
      <c r="C81" s="14">
        <v>0</v>
      </c>
      <c r="D81" s="44">
        <f>MATCH(A81,'Задания DF - Категории'!A2:A15,0)</f>
        <v>14</v>
      </c>
      <c r="E81" s="47"/>
      <c r="F81" t="s" s="44">
        <f>INDEX('Задания DF - Категории'!C2:C15,D81)</f>
        <v>331</v>
      </c>
      <c r="G81" t="s" s="44">
        <f t="shared" si="2"/>
        <v>246</v>
      </c>
      <c r="H81" t="s" s="44">
        <f>'Задания новогодне - Настройки'!C$3</f>
        <v>207</v>
      </c>
      <c r="I81" t="b" s="16">
        <f t="shared" si="4"/>
        <v>0</v>
      </c>
    </row>
    <row r="82" ht="19" customHeight="1">
      <c r="A82" t="s" s="24">
        <v>190</v>
      </c>
      <c r="B82" t="s" s="25">
        <v>191</v>
      </c>
      <c r="C82" s="14">
        <v>0</v>
      </c>
      <c r="D82" s="44">
        <f>MATCH(A82,'Задания DF - Категории'!A2:A15,0)</f>
        <v>14</v>
      </c>
      <c r="E82" s="47"/>
      <c r="F82" t="s" s="44">
        <f>INDEX('Задания DF - Категории'!C2:C15,D82)</f>
        <v>331</v>
      </c>
      <c r="G82" t="s" s="44">
        <f t="shared" si="2"/>
        <v>246</v>
      </c>
      <c r="H82" t="s" s="44">
        <f>'Задания новогодне - Настройки'!C$3</f>
        <v>207</v>
      </c>
      <c r="I82" t="b" s="16">
        <f t="shared" si="4"/>
        <v>0</v>
      </c>
    </row>
    <row r="83" ht="19" customHeight="1">
      <c r="A83" t="s" s="24">
        <v>190</v>
      </c>
      <c r="B83" t="s" s="25">
        <v>191</v>
      </c>
      <c r="C83" s="14">
        <v>0</v>
      </c>
      <c r="D83" s="44">
        <f>MATCH(A83,'Задания DF - Категории'!A2:A15,0)</f>
        <v>14</v>
      </c>
      <c r="E83" s="47"/>
      <c r="F83" t="s" s="44">
        <f>INDEX('Задания DF - Категории'!C2:C15,D83)</f>
        <v>331</v>
      </c>
      <c r="G83" t="s" s="44">
        <f t="shared" si="2"/>
        <v>246</v>
      </c>
      <c r="H83" t="s" s="44">
        <f>'Задания новогодне - Настройки'!C$3</f>
        <v>207</v>
      </c>
      <c r="I83" t="b" s="16">
        <f t="shared" si="4"/>
        <v>0</v>
      </c>
    </row>
    <row r="84" ht="19" customHeight="1">
      <c r="A84" t="s" s="24">
        <v>190</v>
      </c>
      <c r="B84" t="s" s="25">
        <v>191</v>
      </c>
      <c r="C84" s="14">
        <v>0</v>
      </c>
      <c r="D84" s="44">
        <f>MATCH(A84,'Задания DF - Категории'!A2:A15,0)</f>
        <v>14</v>
      </c>
      <c r="E84" s="47"/>
      <c r="F84" t="s" s="44">
        <f>INDEX('Задания DF - Категории'!C2:C15,D84)</f>
        <v>331</v>
      </c>
      <c r="G84" t="s" s="44">
        <f t="shared" si="2"/>
        <v>246</v>
      </c>
      <c r="H84" t="s" s="44">
        <f>'Задания новогодне - Настройки'!C$3</f>
        <v>207</v>
      </c>
      <c r="I84" t="b" s="16">
        <f t="shared" si="4"/>
        <v>0</v>
      </c>
    </row>
    <row r="85" ht="19" customHeight="1">
      <c r="A85" t="s" s="24">
        <v>190</v>
      </c>
      <c r="B85" t="s" s="25">
        <v>191</v>
      </c>
      <c r="C85" s="14">
        <v>0</v>
      </c>
      <c r="D85" s="44">
        <f>MATCH(A85,'Задания DF - Категории'!A2:A15,0)</f>
        <v>14</v>
      </c>
      <c r="E85" s="47"/>
      <c r="F85" t="s" s="44">
        <f>INDEX('Задания DF - Категории'!C2:C15,D85)</f>
        <v>331</v>
      </c>
      <c r="G85" t="s" s="44">
        <f t="shared" si="2"/>
        <v>246</v>
      </c>
      <c r="H85" t="s" s="44">
        <f>'Задания новогодне - Настройки'!C$3</f>
        <v>207</v>
      </c>
      <c r="I85" t="b" s="16">
        <f t="shared" si="4"/>
        <v>0</v>
      </c>
    </row>
    <row r="86" ht="19" customHeight="1">
      <c r="A86" t="s" s="24">
        <v>190</v>
      </c>
      <c r="B86" t="s" s="25">
        <v>191</v>
      </c>
      <c r="C86" s="14">
        <v>0</v>
      </c>
      <c r="D86" s="44">
        <f>MATCH(A86,'Задания DF - Категории'!A2:A15,0)</f>
        <v>14</v>
      </c>
      <c r="E86" s="47"/>
      <c r="F86" t="s" s="44">
        <f>INDEX('Задания DF - Категории'!C2:C15,D86)</f>
        <v>331</v>
      </c>
      <c r="G86" t="s" s="44">
        <f t="shared" si="2"/>
        <v>246</v>
      </c>
      <c r="H86" t="s" s="44">
        <f>'Задания новогодне - Настройки'!C$3</f>
        <v>207</v>
      </c>
      <c r="I86" t="b" s="16">
        <f t="shared" si="4"/>
        <v>0</v>
      </c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15"/>
  <sheetViews>
    <sheetView workbookViewId="0" showGridLines="0" defaultGridColor="1">
      <pane topLeftCell="A3" xSplit="0" ySplit="2" activePane="bottomLeft" state="frozenSplit"/>
    </sheetView>
  </sheetViews>
  <sheetFormatPr defaultColWidth="12.25" defaultRowHeight="18" customHeight="1" outlineLevelRow="0" outlineLevelCol="0"/>
  <cols>
    <col min="1" max="1" width="12.25" style="54" customWidth="1"/>
    <col min="2" max="2" width="12.25" style="54" customWidth="1"/>
    <col min="3" max="3" width="22.9922" style="54" customWidth="1"/>
    <col min="4" max="256" width="12.25" style="54" customWidth="1"/>
  </cols>
  <sheetData>
    <row r="1">
      <c r="A1" t="s" s="18">
        <v>214</v>
      </c>
      <c r="B1"/>
      <c r="C1"/>
    </row>
    <row r="2" ht="20.55" customHeight="1">
      <c r="A2" t="s" s="10">
        <v>78</v>
      </c>
      <c r="B2" t="s" s="34">
        <v>216</v>
      </c>
      <c r="C2" t="s" s="28">
        <v>83</v>
      </c>
    </row>
    <row r="3" ht="22.55" customHeight="1">
      <c r="A3" t="s" s="35">
        <v>84</v>
      </c>
      <c r="B3" t="s" s="36">
        <f>LOWER(A3)</f>
        <v>217</v>
      </c>
      <c r="C3" t="s" s="20">
        <f>CONCATENATE(B3,"_bg",'Задания новогодне - Настройки'!$D$3,".jpg")</f>
        <v>245</v>
      </c>
    </row>
    <row r="4" ht="22.35" customHeight="1">
      <c r="A4" t="s" s="37">
        <v>108</v>
      </c>
      <c r="B4" t="s" s="37">
        <f>LOWER(A4)</f>
        <v>221</v>
      </c>
      <c r="C4" t="s" s="31">
        <f>CONCATENATE(B4,"_bg",'Задания новогодне - Настройки'!$D$3,".jpg")</f>
        <v>255</v>
      </c>
    </row>
    <row r="5" ht="22.35" customHeight="1">
      <c r="A5" t="s" s="36">
        <v>129</v>
      </c>
      <c r="B5" t="s" s="36">
        <f>LOWER(A5)</f>
        <v>225</v>
      </c>
      <c r="C5" t="s" s="20">
        <f>CONCATENATE(B5,"_bg",'Задания новогодне - Настройки'!$D$3,".jpg")</f>
        <v>267</v>
      </c>
    </row>
    <row r="6" ht="22.35" customHeight="1">
      <c r="A6" t="s" s="37">
        <v>97</v>
      </c>
      <c r="B6" t="s" s="37">
        <f>LOWER(A6)</f>
        <v>219</v>
      </c>
      <c r="C6" t="s" s="31">
        <f>CONCATENATE(B6,"_bg",'Задания новогодне - Настройки'!$D$3,".jpg")</f>
        <v>271</v>
      </c>
    </row>
    <row r="7" ht="22.35" customHeight="1">
      <c r="A7" t="s" s="36">
        <v>155</v>
      </c>
      <c r="B7" t="s" s="36">
        <f>LOWER(A7)</f>
        <v>233</v>
      </c>
      <c r="C7" t="s" s="20">
        <f>CONCATENATE(B7,"_bg",'Задания новогодне - Настройки'!$D$3,".jpg")</f>
        <v>274</v>
      </c>
    </row>
    <row r="8" ht="22.35" customHeight="1">
      <c r="A8" t="s" s="37">
        <v>177</v>
      </c>
      <c r="B8" t="s" s="37">
        <f>LOWER(A8)</f>
        <v>239</v>
      </c>
      <c r="C8" t="s" s="31">
        <f>CONCATENATE(B8,"_bg",'Задания новогодне - Настройки'!$D$3,".jpg")</f>
        <v>279</v>
      </c>
    </row>
    <row r="9" ht="22.35" customHeight="1">
      <c r="A9" t="s" s="36">
        <v>135</v>
      </c>
      <c r="B9" t="s" s="36">
        <f>LOWER(A9)</f>
        <v>227</v>
      </c>
      <c r="C9" t="s" s="20">
        <f>CONCATENATE(B9,"_bg",'Задания новогодне - Настройки'!$D$3,".jpg")</f>
        <v>298</v>
      </c>
    </row>
    <row r="10" ht="22.35" customHeight="1">
      <c r="A10" t="s" s="37">
        <v>142</v>
      </c>
      <c r="B10" t="s" s="37">
        <f>LOWER(A10)</f>
        <v>333</v>
      </c>
      <c r="C10" t="s" s="31">
        <f>CONCATENATE(B10,"_bg",'Задания новогодне - Настройки'!$D$3,".jpg")</f>
        <v>303</v>
      </c>
    </row>
    <row r="11" ht="22.35" customHeight="1">
      <c r="A11" t="s" s="36">
        <v>160</v>
      </c>
      <c r="B11" t="s" s="36">
        <f>LOWER(A11)</f>
        <v>334</v>
      </c>
      <c r="C11" t="s" s="20">
        <f>CONCATENATE(B11,"_bg",'Задания новогодне - Настройки'!$D$3,".jpg")</f>
        <v>307</v>
      </c>
    </row>
    <row r="12" ht="22.35" customHeight="1">
      <c r="A12" t="s" s="37">
        <v>122</v>
      </c>
      <c r="B12" t="s" s="37">
        <f>LOWER(A12)</f>
        <v>335</v>
      </c>
      <c r="C12" t="s" s="31">
        <f>CONCATENATE(B12,"_bg",'Задания новогодне - Настройки'!$D$3,".jpg")</f>
        <v>315</v>
      </c>
    </row>
    <row r="13" ht="22.35" customHeight="1">
      <c r="A13" t="s" s="36">
        <v>165</v>
      </c>
      <c r="B13" t="s" s="36">
        <f>LOWER(A13)</f>
        <v>336</v>
      </c>
      <c r="C13" t="s" s="20">
        <f>CONCATENATE(B13,"_bg",'Задания новогодне - Настройки'!$D$3,".jpg")</f>
        <v>320</v>
      </c>
    </row>
    <row r="14" ht="22.35" customHeight="1">
      <c r="A14" t="s" s="37">
        <v>148</v>
      </c>
      <c r="B14" t="s" s="37">
        <f>LOWER(A14)</f>
        <v>337</v>
      </c>
      <c r="C14" t="s" s="31">
        <f>CONCATENATE(B14,"_bg",'Задания новогодне - Настройки'!$D$3,".jpg")</f>
        <v>328</v>
      </c>
    </row>
    <row r="15" ht="22.35" customHeight="1">
      <c r="A15" t="s" s="36">
        <v>190</v>
      </c>
      <c r="B15" t="s" s="36">
        <f>LOWER(A15)</f>
        <v>338</v>
      </c>
      <c r="C15" t="s" s="20">
        <f>CONCATENATE(B15,"_bg",'Задания новогодне - Настройки'!$D$3,".jpg")</f>
        <v>331</v>
      </c>
    </row>
  </sheetData>
  <mergeCells count="1">
    <mergeCell ref="A1:C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