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ksiedzki\Documents\Repozytoria\Python\Projects\Project3\"/>
    </mc:Choice>
  </mc:AlternateContent>
  <bookViews>
    <workbookView xWindow="0" yWindow="0" windowWidth="20490" windowHeight="762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Sheet3!$A$1:$F$376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3" l="1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1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2" i="3"/>
  <c r="N352" i="1"/>
  <c r="O352" i="1" s="1"/>
  <c r="M352" i="1"/>
  <c r="N327" i="1"/>
  <c r="O327" i="1" s="1"/>
  <c r="M327" i="1"/>
  <c r="N302" i="1"/>
  <c r="O302" i="1" s="1"/>
  <c r="M302" i="1"/>
  <c r="N277" i="1"/>
  <c r="O277" i="1" s="1"/>
  <c r="M277" i="1"/>
  <c r="N252" i="1"/>
  <c r="O252" i="1" s="1"/>
  <c r="M252" i="1"/>
  <c r="M227" i="1"/>
  <c r="N227" i="1"/>
  <c r="O227" i="1" s="1"/>
  <c r="N202" i="1"/>
  <c r="O202" i="1" s="1"/>
  <c r="M202" i="1"/>
  <c r="N177" i="1"/>
  <c r="O177" i="1" s="1"/>
  <c r="M177" i="1"/>
  <c r="N152" i="1"/>
  <c r="O152" i="1" s="1"/>
  <c r="M152" i="1"/>
  <c r="N127" i="1"/>
  <c r="O127" i="1" s="1"/>
  <c r="M127" i="1"/>
  <c r="N102" i="1"/>
  <c r="O102" i="1" s="1"/>
  <c r="M102" i="1"/>
  <c r="N77" i="1"/>
  <c r="O77" i="1" s="1"/>
  <c r="M77" i="1"/>
  <c r="N52" i="1"/>
  <c r="O52" i="1" s="1"/>
  <c r="M52" i="1"/>
  <c r="N27" i="1"/>
  <c r="O27" i="1" s="1"/>
  <c r="M27" i="1"/>
  <c r="O2" i="1"/>
  <c r="N2" i="1"/>
  <c r="M2" i="1"/>
  <c r="K372" i="1" l="1"/>
  <c r="L372" i="1" s="1"/>
  <c r="K367" i="1"/>
  <c r="L367" i="1" s="1"/>
  <c r="K362" i="1"/>
  <c r="L362" i="1" s="1"/>
  <c r="K357" i="1"/>
  <c r="L357" i="1" s="1"/>
  <c r="K352" i="1"/>
  <c r="L352" i="1" s="1"/>
  <c r="K347" i="1"/>
  <c r="L347" i="1" s="1"/>
  <c r="K342" i="1"/>
  <c r="L342" i="1" s="1"/>
  <c r="K337" i="1"/>
  <c r="L337" i="1" s="1"/>
  <c r="K332" i="1"/>
  <c r="L332" i="1" s="1"/>
  <c r="K327" i="1"/>
  <c r="L327" i="1" s="1"/>
  <c r="K322" i="1"/>
  <c r="L322" i="1" s="1"/>
  <c r="K317" i="1"/>
  <c r="L317" i="1" s="1"/>
  <c r="K312" i="1"/>
  <c r="L312" i="1" s="1"/>
  <c r="K307" i="1"/>
  <c r="L307" i="1" s="1"/>
  <c r="K302" i="1"/>
  <c r="L302" i="1" s="1"/>
  <c r="K297" i="1"/>
  <c r="L297" i="1" s="1"/>
  <c r="K292" i="1"/>
  <c r="L292" i="1" s="1"/>
  <c r="L287" i="1"/>
  <c r="K287" i="1"/>
  <c r="K282" i="1"/>
  <c r="L282" i="1" s="1"/>
  <c r="K277" i="1"/>
  <c r="L277" i="1" s="1"/>
  <c r="K272" i="1"/>
  <c r="L272" i="1" s="1"/>
  <c r="K267" i="1"/>
  <c r="L267" i="1" s="1"/>
  <c r="K262" i="1"/>
  <c r="L262" i="1" s="1"/>
  <c r="K257" i="1"/>
  <c r="L257" i="1" s="1"/>
  <c r="K252" i="1"/>
  <c r="L252" i="1" s="1"/>
  <c r="K247" i="1"/>
  <c r="L247" i="1" s="1"/>
  <c r="L242" i="1"/>
  <c r="L237" i="1"/>
  <c r="L232" i="1"/>
  <c r="L227" i="1"/>
  <c r="L222" i="1"/>
  <c r="L217" i="1"/>
  <c r="L212" i="1"/>
  <c r="L207" i="1"/>
  <c r="L202" i="1"/>
  <c r="L197" i="1"/>
  <c r="L192" i="1"/>
  <c r="L187" i="1"/>
  <c r="L182" i="1"/>
  <c r="L177" i="1"/>
  <c r="L172" i="1"/>
  <c r="L132" i="1"/>
  <c r="L137" i="1"/>
  <c r="L142" i="1"/>
  <c r="L147" i="1"/>
  <c r="L152" i="1"/>
  <c r="L157" i="1"/>
  <c r="L162" i="1"/>
  <c r="L167" i="1"/>
  <c r="L112" i="1"/>
  <c r="L117" i="1"/>
  <c r="L122" i="1"/>
  <c r="L127" i="1"/>
  <c r="L57" i="1"/>
  <c r="L62" i="1"/>
  <c r="L67" i="1"/>
  <c r="L72" i="1"/>
  <c r="L77" i="1"/>
  <c r="L82" i="1"/>
  <c r="L87" i="1"/>
  <c r="L92" i="1"/>
  <c r="L97" i="1"/>
  <c r="L102" i="1"/>
  <c r="L107" i="1"/>
  <c r="L52" i="1"/>
  <c r="L47" i="1"/>
  <c r="L42" i="1"/>
  <c r="L37" i="1"/>
  <c r="L32" i="1"/>
  <c r="L27" i="1"/>
  <c r="L22" i="1"/>
  <c r="L17" i="1"/>
  <c r="L12" i="1"/>
  <c r="L7" i="1"/>
  <c r="L2" i="1"/>
  <c r="K242" i="1"/>
  <c r="K237" i="1"/>
  <c r="K232" i="1"/>
  <c r="K227" i="1"/>
  <c r="K222" i="1"/>
  <c r="K217" i="1"/>
  <c r="K212" i="1"/>
  <c r="K207" i="1"/>
  <c r="K202" i="1"/>
  <c r="K197" i="1"/>
  <c r="K192" i="1"/>
  <c r="K187" i="1"/>
  <c r="K182" i="1"/>
  <c r="K177" i="1"/>
  <c r="K172" i="1"/>
  <c r="K167" i="1"/>
  <c r="K162" i="1"/>
  <c r="K157" i="1"/>
  <c r="K152" i="1"/>
  <c r="K147" i="1"/>
  <c r="K142" i="1"/>
  <c r="K137" i="1"/>
  <c r="K132" i="1"/>
  <c r="K127" i="1"/>
  <c r="K122" i="1"/>
  <c r="K117" i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K22" i="1"/>
  <c r="K17" i="1"/>
  <c r="K12" i="1"/>
  <c r="K7" i="1"/>
  <c r="K2" i="1"/>
  <c r="J372" i="1"/>
  <c r="J367" i="1"/>
  <c r="J362" i="1"/>
  <c r="J357" i="1"/>
  <c r="J352" i="1"/>
  <c r="J347" i="1"/>
  <c r="J342" i="1"/>
  <c r="J337" i="1"/>
  <c r="J332" i="1"/>
  <c r="J327" i="1"/>
  <c r="J322" i="1"/>
  <c r="J317" i="1"/>
  <c r="J312" i="1"/>
  <c r="J307" i="1"/>
  <c r="J302" i="1"/>
  <c r="J297" i="1"/>
  <c r="J292" i="1"/>
  <c r="J287" i="1"/>
  <c r="J282" i="1"/>
  <c r="J277" i="1"/>
  <c r="J272" i="1"/>
  <c r="J267" i="1"/>
  <c r="J262" i="1"/>
  <c r="J257" i="1"/>
  <c r="J252" i="1"/>
  <c r="J247" i="1"/>
  <c r="J242" i="1"/>
  <c r="J237" i="1"/>
  <c r="J232" i="1"/>
  <c r="J227" i="1"/>
  <c r="J222" i="1"/>
  <c r="J217" i="1"/>
  <c r="J212" i="1"/>
  <c r="J207" i="1"/>
  <c r="J202" i="1"/>
  <c r="J197" i="1"/>
  <c r="J192" i="1"/>
  <c r="J187" i="1"/>
  <c r="J182" i="1"/>
  <c r="J177" i="1"/>
  <c r="J172" i="1"/>
  <c r="J167" i="1"/>
  <c r="J162" i="1"/>
  <c r="J157" i="1"/>
  <c r="J152" i="1"/>
  <c r="J147" i="1"/>
  <c r="J142" i="1"/>
  <c r="J137" i="1"/>
  <c r="J132" i="1"/>
  <c r="J127" i="1"/>
  <c r="J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J22" i="1"/>
  <c r="J17" i="1"/>
  <c r="J12" i="1"/>
  <c r="J7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27" i="1"/>
  <c r="F218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02" i="1"/>
  <c r="F182" i="1"/>
  <c r="F181" i="1"/>
  <c r="F18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79" i="1"/>
  <c r="F178" i="1"/>
  <c r="F177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2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27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2" i="1"/>
</calcChain>
</file>

<file path=xl/sharedStrings.xml><?xml version="1.0" encoding="utf-8"?>
<sst xmlns="http://schemas.openxmlformats.org/spreadsheetml/2006/main" count="1898" uniqueCount="410">
  <si>
    <t>Q;1;R;1;0:00:00.389004</t>
  </si>
  <si>
    <t>Q;1;R;1;0:00:00.275000</t>
  </si>
  <si>
    <t>Q;1;R;1;0:00:00.222002</t>
  </si>
  <si>
    <t>Q;1;R;1;0:00:00.213967</t>
  </si>
  <si>
    <t>Q;1;R;1;0:00:00.215995</t>
  </si>
  <si>
    <t>Q;1;R;2;0:00:00.177996</t>
  </si>
  <si>
    <t>Q;1;R;2;0:00:00.203005</t>
  </si>
  <si>
    <t>Q;1;R;2;0:00:00.182995</t>
  </si>
  <si>
    <t>Q;1;R;2;0:00:00.210000</t>
  </si>
  <si>
    <t>Q;1;R;2;0:00:00.178006</t>
  </si>
  <si>
    <t>Q;1;R;3;0:00:00.176002</t>
  </si>
  <si>
    <t>Q;1;R;3;0:00:00.220008</t>
  </si>
  <si>
    <t>Q;1;R;3;0:00:00.164001</t>
  </si>
  <si>
    <t>Q;1;R;3;0:00:00.211001</t>
  </si>
  <si>
    <t>Q;1;R;3;0:00:00.202005</t>
  </si>
  <si>
    <t>Q;1;R;4;0:00:00.160989</t>
  </si>
  <si>
    <t>Q;1;R;4;0:00:00.201999</t>
  </si>
  <si>
    <t>Q;1;R;4;0:00:00.242001</t>
  </si>
  <si>
    <t>Q;1;R;4;0:00:00.162037</t>
  </si>
  <si>
    <t>Q;1;R;4;0:00:00.165994</t>
  </si>
  <si>
    <t>Q;1;R;5;0:00:00.191000</t>
  </si>
  <si>
    <t>Q;1;R;5;0:00:00.265003</t>
  </si>
  <si>
    <t>Q;1;R;5;0:00:00.214998</t>
  </si>
  <si>
    <t>Q;1;R;5;0:00:00.157001</t>
  </si>
  <si>
    <t>Q;1;R;5;0:00:00.168009</t>
  </si>
  <si>
    <t>Q;2;R;1;0:00:00.165004</t>
  </si>
  <si>
    <t>Q;2;R;1;0:00:00.141998</t>
  </si>
  <si>
    <t>Q;2;R;1;0:00:00.196000</t>
  </si>
  <si>
    <t>Q;2;R;1;0:00:00.155997</t>
  </si>
  <si>
    <t>Q;2;R;1;0:00:00.148000</t>
  </si>
  <si>
    <t>Q;2;R;2;0:00:00.175990</t>
  </si>
  <si>
    <t>Q;2;R;2;0:00:00.178999</t>
  </si>
  <si>
    <t>Q;2;R;2;0:00:00.150001</t>
  </si>
  <si>
    <t>Q;2;R;2;0:00:00.181003</t>
  </si>
  <si>
    <t>Q;2;R;2;0:00:00.174999</t>
  </si>
  <si>
    <t>Q;2;R;3;0:00:00.242986</t>
  </si>
  <si>
    <t>Q;2;R;3;0:00:00.194011</t>
  </si>
  <si>
    <t>Q;2;R;3;0:00:00.188997</t>
  </si>
  <si>
    <t>Q;2;R;3;0:00:00.253002</t>
  </si>
  <si>
    <t>Q;2;R;3;0:00:00.134002</t>
  </si>
  <si>
    <t>Q;2;R;4;0:00:00.240998</t>
  </si>
  <si>
    <t>Q;2;R;4;0:00:00.214999</t>
  </si>
  <si>
    <t>Q;2;R;4;0:00:00.135003</t>
  </si>
  <si>
    <t>Q;2;R;4;0:00:00.221000</t>
  </si>
  <si>
    <t>Q;2;R;4;0:00:00.205997</t>
  </si>
  <si>
    <t>Q;2;R;5;0:00:00.262006</t>
  </si>
  <si>
    <t>Q;2;R;5;0:00:00.203001</t>
  </si>
  <si>
    <t>Q;2;R;5;0:00:00.174998</t>
  </si>
  <si>
    <t>Q;2;R;5;0:00:00.159999</t>
  </si>
  <si>
    <t>Q;2;R;5;0:00:00.217003</t>
  </si>
  <si>
    <t>Q;3;R;1;0:00:00.127006</t>
  </si>
  <si>
    <t>Q;3;R;1;0:00:00.198005</t>
  </si>
  <si>
    <t>Q;3;R;1;0:00:00.157004</t>
  </si>
  <si>
    <t>Q;3;R;1;0:00:00.221002</t>
  </si>
  <si>
    <t>Q;3;R;1;0:00:00.103036</t>
  </si>
  <si>
    <t>Q;3;R;2;0:00:00.126967</t>
  </si>
  <si>
    <t>Q;3;R;2;0:00:00.134996</t>
  </si>
  <si>
    <t>Q;3;R;2;0:00:00.135003</t>
  </si>
  <si>
    <t>Q;3;R;2;0:00:00.131006</t>
  </si>
  <si>
    <t>Q;3;R;2;0:00:00.216996</t>
  </si>
  <si>
    <t>Q;3;R;3;0:00:00.120005</t>
  </si>
  <si>
    <t>Q;3;R;3;0:00:00.123001</t>
  </si>
  <si>
    <t>Q;3;R;3;0:00:00.165999</t>
  </si>
  <si>
    <t>Q;3;R;3;0:00:00.130989</t>
  </si>
  <si>
    <t>Q;3;R;3;0:00:00.120001</t>
  </si>
  <si>
    <t>Q;3;R;4;0:00:00.126002</t>
  </si>
  <si>
    <t>Q;3;R;4;0:00:00.133999</t>
  </si>
  <si>
    <t>Q;3;R;4;0:00:00.122998</t>
  </si>
  <si>
    <t>Q;3;R;4;0:00:00.131005</t>
  </si>
  <si>
    <t>Q;3;R;4;0:00:00.117988</t>
  </si>
  <si>
    <t>Q;3;R;5;0:00:00.134002</t>
  </si>
  <si>
    <t>Q;3;R;5;0:00:00.128006</t>
  </si>
  <si>
    <t>Q;3;R;5;0:00:00.163999</t>
  </si>
  <si>
    <t>Q;3;R;5;0:00:00.132000</t>
  </si>
  <si>
    <t>Q;3;R;5;0:00:00.132003</t>
  </si>
  <si>
    <t>Q;1;A;1;0:00:00.190961</t>
  </si>
  <si>
    <t>Q;1;A;1;0:00:00.152999</t>
  </si>
  <si>
    <t>Q;1;A;1;0:00:00.153999</t>
  </si>
  <si>
    <t>Q;1;A;1;0:00:00.162000</t>
  </si>
  <si>
    <t>Q;1;A;1;0:00:00.158007</t>
  </si>
  <si>
    <t>Q;1;A;2;0:00:00.226003</t>
  </si>
  <si>
    <t>Q;1;A;2;0:00:00.272000</t>
  </si>
  <si>
    <t>Q;1;A;2;0:00:00.228003</t>
  </si>
  <si>
    <t>Q;1;A;2;0:00:00.157004</t>
  </si>
  <si>
    <t>Q;1;A;2;0:00:00.168994</t>
  </si>
  <si>
    <t>Q;1;A;3;0:00:00.162998</t>
  </si>
  <si>
    <t>Q;1;A;3;0:00:00.200997</t>
  </si>
  <si>
    <t>Q;1;A;3;0:00:00.145005</t>
  </si>
  <si>
    <t>Q;1;A;3;0:00:00.179995</t>
  </si>
  <si>
    <t>Q;1;A;3;0:00:00.157003</t>
  </si>
  <si>
    <t>Q;1;A;4;0:00:00.177997</t>
  </si>
  <si>
    <t>Q;1;A;4;0:00:00.167007</t>
  </si>
  <si>
    <t>Q;1;A;4;0:00:00.159998</t>
  </si>
  <si>
    <t>Q;1;A;4;0:00:00.144993</t>
  </si>
  <si>
    <t>Q;1;A;4;0:00:00.201994</t>
  </si>
  <si>
    <t>Q;1;A;5;0:00:00.139000</t>
  </si>
  <si>
    <t>Q;1;A;5;0:00:00.162019</t>
  </si>
  <si>
    <t>Q;1;A;5;0:00:00.155999</t>
  </si>
  <si>
    <t>Q;1;A;5;0:00:00.164039</t>
  </si>
  <si>
    <t>Q;1;A;5;0:00:00.158967</t>
  </si>
  <si>
    <t>Q;2;A;1;0:00:36.720686</t>
  </si>
  <si>
    <t>Q;2;A;1;0:00:38.440158</t>
  </si>
  <si>
    <t>Q;2;A;1;0:00:37.915722</t>
  </si>
  <si>
    <t>Q;2;A;1;0:00:36.941141</t>
  </si>
  <si>
    <t>Q;2;A;1;0:00:37.787687</t>
  </si>
  <si>
    <t>Q;2;A;2;0:00:37.257185</t>
  </si>
  <si>
    <t>Q;2;A;2;0:00:38.600655</t>
  </si>
  <si>
    <t>Q;2;A;2;0:00:37.401648</t>
  </si>
  <si>
    <t>Q;2;A;2;0:00:32.207634</t>
  </si>
  <si>
    <t>Q;2;A;2;0:00:36.716159</t>
  </si>
  <si>
    <t>Q;2;A;3;0:00:33.834142</t>
  </si>
  <si>
    <t>Q;2;A;3;0:00:32.885145</t>
  </si>
  <si>
    <t>Q;2;A;3;0:00:32.347112</t>
  </si>
  <si>
    <t>Q;2;A;3;0:00:32.777621</t>
  </si>
  <si>
    <t>Q;2;A;3;0:00:32.634147</t>
  </si>
  <si>
    <t>Q;2;A;4;0:00:32.034630</t>
  </si>
  <si>
    <t>Q;2;A;4;0:00:32.917637</t>
  </si>
  <si>
    <t>Q;2;A;4;0:00:31.587613</t>
  </si>
  <si>
    <t>Q;2;A;4;0:00:32.132107</t>
  </si>
  <si>
    <t>Q;2;A;4;0:00:31.744112</t>
  </si>
  <si>
    <t>Q;2;A;5;0:00:32.385103</t>
  </si>
  <si>
    <t>Q;2;A;5;0:00:30.155781</t>
  </si>
  <si>
    <t>Q;2;A;5;0:00:30.424092</t>
  </si>
  <si>
    <t>Q;2;A;5;0:00:28.245046</t>
  </si>
  <si>
    <t>Q;2;A;5;0:00:30.720670</t>
  </si>
  <si>
    <t>Q;3;A;1;0:01:12.901865</t>
  </si>
  <si>
    <t>Q;3;A;1;0:01:12.717183</t>
  </si>
  <si>
    <t>Q;3;A;1;0:01:14.198299</t>
  </si>
  <si>
    <t>Q;3;A;1;0:01:13.980759</t>
  </si>
  <si>
    <t>Q;3;A;1;0:01:11.782067</t>
  </si>
  <si>
    <t>Q;3;A;2;0:01:11.595860</t>
  </si>
  <si>
    <t>Q;3;A;2;0:01:15.348225</t>
  </si>
  <si>
    <t>Q;3;A;2;0:01:13.968154</t>
  </si>
  <si>
    <t>Q;3;A;2;0:01:15.064364</t>
  </si>
  <si>
    <t>Q;3;A;2;0:01:13.225272</t>
  </si>
  <si>
    <t>Q;3;A;3;0:01:13.792211</t>
  </si>
  <si>
    <t>Q;3;A;3;0:01:12.520641</t>
  </si>
  <si>
    <t>Q;3;A;3;0:01:11.839774</t>
  </si>
  <si>
    <t>Q;3;A;3;0:01:30.612478</t>
  </si>
  <si>
    <t>Q;3;A;3;0:01:34.686365</t>
  </si>
  <si>
    <t>Q;3;A;4;0:01:29.351006</t>
  </si>
  <si>
    <t>Q;3;A;4;0:01:28.745482</t>
  </si>
  <si>
    <t>Q;3;A;4;0:01:25.679684</t>
  </si>
  <si>
    <t>Q;3;A;4;0:01:58.256279</t>
  </si>
  <si>
    <t>Q;3;A;4;0:02:11.130240</t>
  </si>
  <si>
    <t>Q;3;A;5;0:02:02.089967</t>
  </si>
  <si>
    <t>Q;3;A;5;0:02:02.873488</t>
  </si>
  <si>
    <t>Q;3;A;5;0:02:05.729490</t>
  </si>
  <si>
    <t>Q;3;A;5;0:01:40.592076</t>
  </si>
  <si>
    <t>Q;3;A;5;0:01:21.003441</t>
  </si>
  <si>
    <t>Q;1;D;1;0:00:00.157966</t>
  </si>
  <si>
    <t>Q;1;D;1;0:00:00.175998</t>
  </si>
  <si>
    <t>Q;1;D;1;0:00:00.141001</t>
  </si>
  <si>
    <t>Q;1;D;1;0:00:00.136966</t>
  </si>
  <si>
    <t>Q;1;D;1;0:00:00.137969</t>
  </si>
  <si>
    <t>Q;1;D;2;0:00:00.142032</t>
  </si>
  <si>
    <t>Q;1;D;2;0:00:00.134998</t>
  </si>
  <si>
    <t>Q;1;D;2;0:00:00.139963</t>
  </si>
  <si>
    <t>Q;1;D;2;0:00:00.137967</t>
  </si>
  <si>
    <t>Q;1;D;2;0:00:00.140997</t>
  </si>
  <si>
    <t>Q;1;D;3;0:00:00.174039</t>
  </si>
  <si>
    <t>Q;1;D;3;0:00:00.144967</t>
  </si>
  <si>
    <t>Q;1;D;3;0:00:00.155006</t>
  </si>
  <si>
    <t>Q;1;D;3;0:00:00.145590</t>
  </si>
  <si>
    <t>Q;1;D;3;0:00:00.147977</t>
  </si>
  <si>
    <t>Q;1;D;4;0:00:00.154278</t>
  </si>
  <si>
    <t>Q;1;D;4;0:00:00.150034</t>
  </si>
  <si>
    <t>Q;1;D;4;0:00:00.137009</t>
  </si>
  <si>
    <t>Q;1;D;4;0:00:00.137006</t>
  </si>
  <si>
    <t>Q;1;D;4;0:00:00.161030</t>
  </si>
  <si>
    <t>Q;1;D;5;0:00:00.165002</t>
  </si>
  <si>
    <t>Q;1;D;5;0:00:00.152035</t>
  </si>
  <si>
    <t>Q;1;D;5;0:00:00.141099</t>
  </si>
  <si>
    <t>Q;1;D;5;0:00:00.142011</t>
  </si>
  <si>
    <t>Q;1;D;5;0:00:00.140015</t>
  </si>
  <si>
    <t>Q;2;D;1;0:00:59.048925</t>
  </si>
  <si>
    <t>Q;2;D;1;0:00:59.844497</t>
  </si>
  <si>
    <t>Q;2;D;1;0:01:05.286864</t>
  </si>
  <si>
    <t>Q;2;D;1;0:01:03.231309</t>
  </si>
  <si>
    <t>Q;2;D;1;0:00:58.803458</t>
  </si>
  <si>
    <t>Q;2;D;2;0:00:59.633496</t>
  </si>
  <si>
    <t>Q;2;D;2;0:01:05.380559</t>
  </si>
  <si>
    <t>Q;2;D;2;0:01:03.056684</t>
  </si>
  <si>
    <t>Q;2;D;2;0:01:01.227858</t>
  </si>
  <si>
    <t>Q;2;D;2;0:01:04.214327</t>
  </si>
  <si>
    <t>Q;2;D;3;0:01:00.972375</t>
  </si>
  <si>
    <t>Q;2;D;3;0:01:05.133250</t>
  </si>
  <si>
    <t>Q;2;D;3;0:01:00.608190</t>
  </si>
  <si>
    <t>Q;2;D;3;0:01:03.014050</t>
  </si>
  <si>
    <t>Q;2;D;3;0:01:05.578426</t>
  </si>
  <si>
    <t>Q;2;D;4;0:01:02.422531</t>
  </si>
  <si>
    <t>Q;2;D;4;0:01:04.871969</t>
  </si>
  <si>
    <t>Q;2;D;4;0:01:06.305241</t>
  </si>
  <si>
    <t>Q;2;D;4;0:01:02.675355</t>
  </si>
  <si>
    <t>Q;2;D;4;0:01:03.565496</t>
  </si>
  <si>
    <t>Q;2;D;5;0:01:03.820262</t>
  </si>
  <si>
    <t>Q;2;D;5;0:01:05.549069</t>
  </si>
  <si>
    <t>Q;2;D;5;0:01:02.994331</t>
  </si>
  <si>
    <t>Q;2;D;5;0:01:04.992643</t>
  </si>
  <si>
    <t>Q;2;D;5;0:01:00.250808</t>
  </si>
  <si>
    <t>Q;3;D;1;0:00:54.737504</t>
  </si>
  <si>
    <t>Q;3;D;1;0:00:53.946783</t>
  </si>
  <si>
    <t>Q;3;D;1;0:00:51.312294</t>
  </si>
  <si>
    <t>Q;3;D;1;0:00:50.200346</t>
  </si>
  <si>
    <t>Q;3;D;1;0:00:53.122183</t>
  </si>
  <si>
    <t>Q;3;D;2;0:00:56.126032</t>
  </si>
  <si>
    <t>Q;3;D;2;0:00:52.506054</t>
  </si>
  <si>
    <t>Q;3;D;2;0:00:57.488557</t>
  </si>
  <si>
    <t>Q;3;D;2;0:00:51.705458</t>
  </si>
  <si>
    <t>Q;3;D;2;0:00:56.210816</t>
  </si>
  <si>
    <t>Q;3;D;3;0:00:55.943095</t>
  </si>
  <si>
    <t>Q;3;D;3;0:00:56.741968</t>
  </si>
  <si>
    <t>Q;3;D;3;0:00:58.960263</t>
  </si>
  <si>
    <t>Q;3;D;3;0:00:57.828996</t>
  </si>
  <si>
    <t>Q;3;D;3;0:00:57.066825</t>
  </si>
  <si>
    <t>Q;3;D;4;0:00:55.539513</t>
  </si>
  <si>
    <t>Q;3;D;4;0:01:05.368161</t>
  </si>
  <si>
    <t>Q;3;D;4;0:00:58.449258</t>
  </si>
  <si>
    <t>Q;3;D;4;0:00:58.936409</t>
  </si>
  <si>
    <t>Q;3;D;4;0:00:57.395317</t>
  </si>
  <si>
    <t>Q;3;D;5;0:00:57.853120</t>
  </si>
  <si>
    <t>Q;3;D;5;0:00:59.324117</t>
  </si>
  <si>
    <t>Q;3;D;5;0:00:49.807533</t>
  </si>
  <si>
    <t>Q;3;D;5;0:00:57.100068</t>
  </si>
  <si>
    <t>Q;3;D;5;0:00:51.634893</t>
  </si>
  <si>
    <t>M;R;1;0:00:00.185007</t>
  </si>
  <si>
    <t>M;R;1;0:00:00.188001</t>
  </si>
  <si>
    <t>M;R;1;0:00:00.163337</t>
  </si>
  <si>
    <t>M;R;1;0:00:00.194376</t>
  </si>
  <si>
    <t>M;R;1;0:00:00.170053</t>
  </si>
  <si>
    <t>M;R;2;0:00:00.186047</t>
  </si>
  <si>
    <t>M;R;2;0:00:00.194006</t>
  </si>
  <si>
    <t>M;R;2;0:00:00.174973</t>
  </si>
  <si>
    <t>M;R;2;0:00:00.154035</t>
  </si>
  <si>
    <t>M;R;2;0:00:00.170004</t>
  </si>
  <si>
    <t>M;R;3;0:00:00.158002</t>
  </si>
  <si>
    <t>M;R;3;0:00:00.165005</t>
  </si>
  <si>
    <t>M;R;3;0:00:00.203004</t>
  </si>
  <si>
    <t>M;R;3;0:00:00.178030</t>
  </si>
  <si>
    <t>M;R;3;0:00:00.171004</t>
  </si>
  <si>
    <t>M;R;4;0:00:00.162963</t>
  </si>
  <si>
    <t>M;R;4;0:00:00.173032</t>
  </si>
  <si>
    <t>M;R;4;0:00:00.177047</t>
  </si>
  <si>
    <t>M;R;4;0:00:00.198001</t>
  </si>
  <si>
    <t>M;R;4;0:00:00.213997</t>
  </si>
  <si>
    <t>M;R;5;0:00:00.295005</t>
  </si>
  <si>
    <t>M;R;5;0:00:00.172005</t>
  </si>
  <si>
    <t>M;R;5;0:00:00.279000</t>
  </si>
  <si>
    <t>M;R;5;0:00:00.234006</t>
  </si>
  <si>
    <t>M;R;5;0:00:00.187038</t>
  </si>
  <si>
    <t>M;A;1;0:00:00.139004</t>
  </si>
  <si>
    <t>M;A;1;0:00:00.231001</t>
  </si>
  <si>
    <t>M;A;1;0:00:00.143004</t>
  </si>
  <si>
    <t>M;A;1;0:00:00.166971</t>
  </si>
  <si>
    <t>M;A;1;0:00:00.241003</t>
  </si>
  <si>
    <t>M;A;2;0:00:00.128039</t>
  </si>
  <si>
    <t>M;A;2;0:00:00.135995</t>
  </si>
  <si>
    <t>M;A;2;0:00:00.140576</t>
  </si>
  <si>
    <t>M;A;2;0:00:00.232972</t>
  </si>
  <si>
    <t>M;A;2;0:00:00.244004</t>
  </si>
  <si>
    <t>M;A;3;0:00:00.191010</t>
  </si>
  <si>
    <t>M;A;3;0:00:00.230004</t>
  </si>
  <si>
    <t>M;A;3;0:00:00.170005</t>
  </si>
  <si>
    <t>M;A;3;0:00:00.196039</t>
  </si>
  <si>
    <t>M;A;3;0:00:00.134392</t>
  </si>
  <si>
    <t>M;A;4;0:00:00.199008</t>
  </si>
  <si>
    <t>M;A;4;0:00:00.187002</t>
  </si>
  <si>
    <t>M;A;4;0:00:00.145039</t>
  </si>
  <si>
    <t>M;A;4;0:00:00.143149</t>
  </si>
  <si>
    <t>M;A;4;0:00:00.221004</t>
  </si>
  <si>
    <t>M;A;5;0:00:00.187003</t>
  </si>
  <si>
    <t>M;A;5;0:00:00.184037</t>
  </si>
  <si>
    <t>M;A;5;0:00:00.137065</t>
  </si>
  <si>
    <t>M;A;5;0:00:00.231099</t>
  </si>
  <si>
    <t>M;A;5;0:00:00.148625</t>
  </si>
  <si>
    <t>M;D;1;0:00:00.151634</t>
  </si>
  <si>
    <t>M;D;1;0:00:00.140058</t>
  </si>
  <si>
    <t>M;D;1;0:00:00.136955</t>
  </si>
  <si>
    <t>M;D;1;0:00:00.152077</t>
  </si>
  <si>
    <t>M;D;1;0:00:00.154067</t>
  </si>
  <si>
    <t>M;D;2;0:00:00.195000</t>
  </si>
  <si>
    <t>M;D;2;0:00:00.153996</t>
  </si>
  <si>
    <t>M;D;2;0:00:00.158998</t>
  </si>
  <si>
    <t>M;D;2;0:00:00.145969</t>
  </si>
  <si>
    <t>M;D;2;0:00:00.139080</t>
  </si>
  <si>
    <t>M;D;3;0:00:00.139035</t>
  </si>
  <si>
    <t>M;D;3;0:00:00.164014</t>
  </si>
  <si>
    <t>M;D;3;0:00:00.172020</t>
  </si>
  <si>
    <t>M;D;3;0:00:00.142037</t>
  </si>
  <si>
    <t>M;D;3;0:00:00.142380</t>
  </si>
  <si>
    <t>M;D;4;0:00:00.154001</t>
  </si>
  <si>
    <t>M;D;4;0:00:00.140007</t>
  </si>
  <si>
    <t>M;D;4;0:00:00.217002</t>
  </si>
  <si>
    <t>M;D;4;0:00:00.222008</t>
  </si>
  <si>
    <t>M;D;5;0:00:00.248006</t>
  </si>
  <si>
    <t>M;D;5;0:00:00.225997</t>
  </si>
  <si>
    <t>M;D;5;0:00:00.212003</t>
  </si>
  <si>
    <t>M;D;5;0:00:00.228005</t>
  </si>
  <si>
    <t>M;D;5;0:00:00.241005</t>
  </si>
  <si>
    <t>H;R;1;0:00:00.270004</t>
  </si>
  <si>
    <t>H;R;1;0:00:00.261116</t>
  </si>
  <si>
    <t>H;R;1;0:00:00.247001</t>
  </si>
  <si>
    <t>H;R;1;0:00:00.466976</t>
  </si>
  <si>
    <t>H;R;1;0:00:00.290040</t>
  </si>
  <si>
    <t>H;R;2;0:00:00.260975</t>
  </si>
  <si>
    <t>H;R;2;0:00:00.402002</t>
  </si>
  <si>
    <t>H;R;2;0:00:00.287082</t>
  </si>
  <si>
    <t>H;R;2;0:00:00.307011</t>
  </si>
  <si>
    <t>H;R;2;0:00:00.389006</t>
  </si>
  <si>
    <t>H;R;3;0:00:00.382069</t>
  </si>
  <si>
    <t>H;R;3;0:00:00.312098</t>
  </si>
  <si>
    <t>H;R;3;0:00:00.244981</t>
  </si>
  <si>
    <t>H;R;3;0:00:00.275003</t>
  </si>
  <si>
    <t>H;R;3;0:00:00.605054</t>
  </si>
  <si>
    <t>H;R;4;0:00:00.249050</t>
  </si>
  <si>
    <t>H;R;4;0:00:00.301008</t>
  </si>
  <si>
    <t>H;R;4;0:00:00.301999</t>
  </si>
  <si>
    <t>H;R;4;0:00:00.262010</t>
  </si>
  <si>
    <t>H;R;4;0:00:00.246001</t>
  </si>
  <si>
    <t>H;R;5;0:00:00.276011</t>
  </si>
  <si>
    <t>H;R;5;0:00:00.318006</t>
  </si>
  <si>
    <t>H;R;5;0:00:00.378007</t>
  </si>
  <si>
    <t>H;R;5;0:00:00.303002</t>
  </si>
  <si>
    <t>H;R;5;0:00:00.266042</t>
  </si>
  <si>
    <t>H;A;1;0:00:00.336000</t>
  </si>
  <si>
    <t>H;A;1;0:00:00.368974</t>
  </si>
  <si>
    <t>H;A;1;0:00:00.291003</t>
  </si>
  <si>
    <t>H;A;1;0:00:00.334044</t>
  </si>
  <si>
    <t>H;A;1;0:00:00.351040</t>
  </si>
  <si>
    <t>H;A;2;0:00:00.299975</t>
  </si>
  <si>
    <t>H;A;2;0:00:00.272968</t>
  </si>
  <si>
    <t>H;A;2;0:00:00.334096</t>
  </si>
  <si>
    <t>H;A;2;0:00:00.269969</t>
  </si>
  <si>
    <t>H;A;2;0:00:00.249044</t>
  </si>
  <si>
    <t>H;A;3;0:00:00.267971</t>
  </si>
  <si>
    <t>H;A;3;0:00:00.288002</t>
  </si>
  <si>
    <t>H;A;3;0:00:00.276566</t>
  </si>
  <si>
    <t>H;A;3;0:00:00.263975</t>
  </si>
  <si>
    <t>H;A;3;0:00:00.283002</t>
  </si>
  <si>
    <t>H;A;4;0:00:00.297003</t>
  </si>
  <si>
    <t>H;A;4;0:00:00.256043</t>
  </si>
  <si>
    <t>H;A;4;0:00:00.262046</t>
  </si>
  <si>
    <t>H;A;4;0:00:00.313979</t>
  </si>
  <si>
    <t>H;A;4;0:00:00.283003</t>
  </si>
  <si>
    <t>H;A;5;0:00:00.264006</t>
  </si>
  <si>
    <t>H;A;5;0:00:00.263007</t>
  </si>
  <si>
    <t>H;A;5;0:00:00.259044</t>
  </si>
  <si>
    <t>H;A;5;0:00:00.279040</t>
  </si>
  <si>
    <t>H;A;5;0:00:00.255552</t>
  </si>
  <si>
    <t>H;D;1;0:00:00.230971</t>
  </si>
  <si>
    <t>H;D;1;0:00:00.247004</t>
  </si>
  <si>
    <t>H;D;1;0:00:00.257038</t>
  </si>
  <si>
    <t>H;D;1;0:00:00.234007</t>
  </si>
  <si>
    <t>H;D;1;0:00:00.334972</t>
  </si>
  <si>
    <t>H;D;2;0:00:00.343008</t>
  </si>
  <si>
    <t>H;D;2;0:00:00.343521</t>
  </si>
  <si>
    <t>H;D;2;0:00:00.330043</t>
  </si>
  <si>
    <t>H;D;2;0:00:00.282972</t>
  </si>
  <si>
    <t>H;D;2;0:00:00.350930</t>
  </si>
  <si>
    <t>H;D;3;0:00:00.277009</t>
  </si>
  <si>
    <t>H;D;3;0:00:00.275000</t>
  </si>
  <si>
    <t>H;D;3;0:00:00.249039</t>
  </si>
  <si>
    <t>H;D;3;0:00:00.360046</t>
  </si>
  <si>
    <t>H;D;3;0:00:00.230002</t>
  </si>
  <si>
    <t>H;D;4;0:00:00.312973</t>
  </si>
  <si>
    <t>H;D;4;0:00:00.262998</t>
  </si>
  <si>
    <t>H;D;4;0:00:00.265008</t>
  </si>
  <si>
    <t>H;D;4;0:00:00.331000</t>
  </si>
  <si>
    <t>H;D;4;0:00:00.227039</t>
  </si>
  <si>
    <t>H;D;5;0:00:00.233003</t>
  </si>
  <si>
    <t>H;D;5;0:00:00.264971</t>
  </si>
  <si>
    <t>H;D;5;0:00:00.259005</t>
  </si>
  <si>
    <t>H;D;5;0:00:00.248006</t>
  </si>
  <si>
    <t>H;D;5;0:00:00.256007</t>
  </si>
  <si>
    <t>Wyniki</t>
  </si>
  <si>
    <t>Metoda</t>
  </si>
  <si>
    <t>Metoda Quick Sort</t>
  </si>
  <si>
    <t>Wektor wejściowy</t>
  </si>
  <si>
    <t>Odcinek pomiarowy</t>
  </si>
  <si>
    <t>Wynik</t>
  </si>
  <si>
    <t>Czas w minutach</t>
  </si>
  <si>
    <t>ile minut</t>
  </si>
  <si>
    <t>Finaly wynik w sekundach</t>
  </si>
  <si>
    <t>Wektor</t>
  </si>
  <si>
    <t>Odcinek</t>
  </si>
  <si>
    <t>Średnia</t>
  </si>
  <si>
    <t>Ochylenie standardowe</t>
  </si>
  <si>
    <t>Współczynnik zmienności</t>
  </si>
  <si>
    <t>Losowy</t>
  </si>
  <si>
    <t>Odchylenie standardowe</t>
  </si>
  <si>
    <t>Quick Sort - pierwszy element jako pivot</t>
  </si>
  <si>
    <t>Quick Sort - losowy element jako pivot</t>
  </si>
  <si>
    <t>Quick Sort - ostatni element jako pivot</t>
  </si>
  <si>
    <t>Posortowany rosnąco</t>
  </si>
  <si>
    <t>Posortowany malejąco</t>
  </si>
  <si>
    <t>Heap Sort</t>
  </si>
  <si>
    <t>Merge Sort</t>
  </si>
  <si>
    <t>1</t>
  </si>
  <si>
    <t>2</t>
  </si>
  <si>
    <t>3</t>
  </si>
  <si>
    <t>4</t>
  </si>
  <si>
    <t>5</t>
  </si>
  <si>
    <t>Quick Sort</t>
  </si>
  <si>
    <t>Element losowy jako pivot</t>
  </si>
  <si>
    <t>Pierwszy element jako pivot</t>
  </si>
  <si>
    <t>Ostatni element jako pivot</t>
  </si>
  <si>
    <t>Wektor losowy</t>
  </si>
  <si>
    <t>Wektor posortowany rosnąco</t>
  </si>
  <si>
    <t>Wektor posortowany malejąco</t>
  </si>
  <si>
    <t>Czas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</si>
</sst>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na wektorze losowym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Quick Sort - losowy element jako pivot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Sheet2!$D$2:$D$6</c:f>
              <c:numCache>
                <c:formatCode>General</c:formatCode>
                <c:ptCount val="5"/>
                <c:pt idx="0">
                  <c:v>0.26319360000000003</c:v>
                </c:pt>
                <c:pt idx="1">
                  <c:v>0.19040039999999997</c:v>
                </c:pt>
                <c:pt idx="2">
                  <c:v>0.19460340000000001</c:v>
                </c:pt>
                <c:pt idx="3">
                  <c:v>0.18660399999999999</c:v>
                </c:pt>
                <c:pt idx="4">
                  <c:v>0.19920219999999997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E-41B9-B148-13B5920D1BA1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Quick Sort - pierwszy element jako pivot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Sheet2!$D$7:$D$11</c:f>
              <c:numCache>
                <c:formatCode>General</c:formatCode>
                <c:ptCount val="5"/>
                <c:pt idx="0">
                  <c:v>0.16139979999999998</c:v>
                </c:pt>
                <c:pt idx="1">
                  <c:v>0.17219840000000003</c:v>
                </c:pt>
                <c:pt idx="2">
                  <c:v>0.20259959999999996</c:v>
                </c:pt>
                <c:pt idx="3">
                  <c:v>0.20359940000000001</c:v>
                </c:pt>
                <c:pt idx="4">
                  <c:v>0.20340140000000001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E-41B9-B148-13B5920D1BA1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Quick Sort - ostatni element jako pivot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Sheet2!$D$12:$D$16</c:f>
              <c:numCache>
                <c:formatCode>General</c:formatCode>
                <c:ptCount val="5"/>
                <c:pt idx="0">
                  <c:v>0.16121060000000001</c:v>
                </c:pt>
                <c:pt idx="1">
                  <c:v>0.1489936</c:v>
                </c:pt>
                <c:pt idx="2">
                  <c:v>0.13199900000000001</c:v>
                </c:pt>
                <c:pt idx="3">
                  <c:v>0.12639839999999999</c:v>
                </c:pt>
                <c:pt idx="4">
                  <c:v>0.13800200000000001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E-41B9-B148-13B5920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07464"/>
        <c:axId val="544408448"/>
      </c:lineChart>
      <c:catAx>
        <c:axId val="54440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8448"/>
        <c:crosses val="autoZero"/>
        <c:auto val="1"/>
        <c:lblAlgn val="ctr"/>
        <c:lblOffset val="100"/>
        <c:noMultiLvlLbl val="0"/>
      </c:catAx>
      <c:valAx>
        <c:axId val="544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na wektorze rosnącym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Quick Sort - losowy element jako pivot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Sheet2!$D$17:$D$21</c:f>
              <c:numCache>
                <c:formatCode>General</c:formatCode>
                <c:ptCount val="5"/>
                <c:pt idx="0">
                  <c:v>0.16359319999999999</c:v>
                </c:pt>
                <c:pt idx="1">
                  <c:v>0.21040080000000003</c:v>
                </c:pt>
                <c:pt idx="2">
                  <c:v>0.16919960000000001</c:v>
                </c:pt>
                <c:pt idx="3">
                  <c:v>0.17039779999999999</c:v>
                </c:pt>
                <c:pt idx="4">
                  <c:v>0.1560048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E-4AA8-99BF-8EAC3D6A95C7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Quick Sort - pierwszy element jako pivot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Sheet2!$D$22:$D$26</c:f>
              <c:numCache>
                <c:formatCode>General</c:formatCode>
                <c:ptCount val="5"/>
                <c:pt idx="0">
                  <c:v>37.561078800000004</c:v>
                </c:pt>
                <c:pt idx="1">
                  <c:v>36.436656200000002</c:v>
                </c:pt>
                <c:pt idx="2">
                  <c:v>32.895633400000008</c:v>
                </c:pt>
                <c:pt idx="3">
                  <c:v>32.083219800000002</c:v>
                </c:pt>
                <c:pt idx="4">
                  <c:v>30.386138400000004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E-4AA8-99BF-8EAC3D6A95C7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Quick Sort - ostatni element jako pivot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Sheet2!$D$27:$D$31</c:f>
              <c:numCache>
                <c:formatCode>General</c:formatCode>
                <c:ptCount val="5"/>
                <c:pt idx="0">
                  <c:v>73.116034600000006</c:v>
                </c:pt>
                <c:pt idx="1">
                  <c:v>73.840375000000009</c:v>
                </c:pt>
                <c:pt idx="2">
                  <c:v>80.690293799999992</c:v>
                </c:pt>
                <c:pt idx="3">
                  <c:v>102.6325382</c:v>
                </c:pt>
                <c:pt idx="4">
                  <c:v>110.4576924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E-4AA8-99BF-8EAC3D6A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07464"/>
        <c:axId val="544408448"/>
      </c:lineChart>
      <c:catAx>
        <c:axId val="54440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8448"/>
        <c:crosses val="autoZero"/>
        <c:auto val="1"/>
        <c:lblAlgn val="ctr"/>
        <c:lblOffset val="100"/>
        <c:noMultiLvlLbl val="0"/>
      </c:catAx>
      <c:valAx>
        <c:axId val="544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na wektorze malejącym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Quick Sort - losowy element jako pivot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Sheet2!$D$32:$D$36</c:f>
              <c:numCache>
                <c:formatCode>General</c:formatCode>
                <c:ptCount val="5"/>
                <c:pt idx="0">
                  <c:v>0.14998</c:v>
                </c:pt>
                <c:pt idx="1">
                  <c:v>0.13919140000000002</c:v>
                </c:pt>
                <c:pt idx="2">
                  <c:v>0.15351580000000001</c:v>
                </c:pt>
                <c:pt idx="3">
                  <c:v>0.14787140000000001</c:v>
                </c:pt>
                <c:pt idx="4">
                  <c:v>0.14803240000000001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C-4CAD-90EB-8A91DAC3010E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Quick Sort - pierwszy element jako pivot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Sheet2!$D$37:$D$41</c:f>
              <c:numCache>
                <c:formatCode>General</c:formatCode>
                <c:ptCount val="5"/>
                <c:pt idx="0">
                  <c:v>61.243010599999991</c:v>
                </c:pt>
                <c:pt idx="1">
                  <c:v>62.702584799999997</c:v>
                </c:pt>
                <c:pt idx="2">
                  <c:v>63.061258199999997</c:v>
                </c:pt>
                <c:pt idx="3">
                  <c:v>63.968118400000002</c:v>
                </c:pt>
                <c:pt idx="4">
                  <c:v>63.521422599999994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C-4CAD-90EB-8A91DAC3010E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Quick Sort - ostatni element jako pivot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Sheet2!$D$42:$D$46</c:f>
              <c:numCache>
                <c:formatCode>General</c:formatCode>
                <c:ptCount val="5"/>
                <c:pt idx="0">
                  <c:v>52.663822000000003</c:v>
                </c:pt>
                <c:pt idx="1">
                  <c:v>54.807383400000006</c:v>
                </c:pt>
                <c:pt idx="2">
                  <c:v>57.308229400000002</c:v>
                </c:pt>
                <c:pt idx="3">
                  <c:v>59.137731599999995</c:v>
                </c:pt>
                <c:pt idx="4">
                  <c:v>55.143946199999995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C-4CAD-90EB-8A91DAC3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07464"/>
        <c:axId val="544408448"/>
      </c:lineChart>
      <c:catAx>
        <c:axId val="54440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8448"/>
        <c:crosses val="autoZero"/>
        <c:auto val="1"/>
        <c:lblAlgn val="ctr"/>
        <c:lblOffset val="100"/>
        <c:noMultiLvlLbl val="0"/>
      </c:catAx>
      <c:valAx>
        <c:axId val="544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4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123824</xdr:rowOff>
    </xdr:from>
    <xdr:to>
      <xdr:col>20</xdr:col>
      <xdr:colOff>523874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23</xdr:row>
      <xdr:rowOff>28575</xdr:rowOff>
    </xdr:from>
    <xdr:to>
      <xdr:col>20</xdr:col>
      <xdr:colOff>457200</xdr:colOff>
      <xdr:row>43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20</xdr:col>
      <xdr:colOff>504825</xdr:colOff>
      <xdr:row>65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>
      <selection activeCell="A33" sqref="A33"/>
    </sheetView>
  </sheetViews>
  <sheetFormatPr defaultRowHeight="15" x14ac:dyDescent="0.25"/>
  <cols>
    <col min="1" max="1" width="21" bestFit="1" customWidth="1"/>
    <col min="2" max="2" width="7.85546875" bestFit="1" customWidth="1"/>
    <col min="3" max="4" width="17.5703125" bestFit="1" customWidth="1"/>
    <col min="6" max="6" width="11.140625" bestFit="1" customWidth="1"/>
    <col min="7" max="7" width="15.7109375" bestFit="1" customWidth="1"/>
    <col min="9" max="9" width="24.28515625" style="1" bestFit="1" customWidth="1"/>
    <col min="10" max="10" width="10.5703125" bestFit="1" customWidth="1"/>
    <col min="13" max="13" width="9.5703125" bestFit="1" customWidth="1"/>
    <col min="14" max="14" width="12" bestFit="1" customWidth="1"/>
    <col min="15" max="15" width="4.5703125" bestFit="1" customWidth="1"/>
  </cols>
  <sheetData>
    <row r="1" spans="1:15" x14ac:dyDescent="0.25">
      <c r="A1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s="1" t="s">
        <v>382</v>
      </c>
      <c r="J1" t="s">
        <v>385</v>
      </c>
      <c r="K1" t="s">
        <v>386</v>
      </c>
      <c r="L1" t="s">
        <v>387</v>
      </c>
    </row>
    <row r="2" spans="1:15" x14ac:dyDescent="0.25">
      <c r="A2" s="2" t="s">
        <v>0</v>
      </c>
      <c r="B2" s="2" t="str">
        <f>LEFT(A2,1)</f>
        <v>Q</v>
      </c>
      <c r="C2" s="2" t="str">
        <f>RIGHT(LEFT(A2,3),1)</f>
        <v>1</v>
      </c>
      <c r="D2" s="2" t="str">
        <f>RIGHT(LEFT(A2,5),1)</f>
        <v>R</v>
      </c>
      <c r="E2" s="2" t="str">
        <f>RIGHT(LEFT(A2,7),1)</f>
        <v>1</v>
      </c>
      <c r="F2" s="2" t="str">
        <f>RIGHT(A2,8)</f>
        <v>0.389004</v>
      </c>
      <c r="G2" s="2"/>
      <c r="H2" s="2">
        <f>IF(G2="",0,LEFT(F2,1))</f>
        <v>0</v>
      </c>
      <c r="I2" s="3">
        <f>H2*60+RIGHT(F2,9)</f>
        <v>0.38900400000000002</v>
      </c>
      <c r="J2" s="3">
        <f>AVERAGE(I2:I6)</f>
        <v>0.26319360000000003</v>
      </c>
      <c r="K2" s="2">
        <f>_xlfn.STDEV.P(I2:I6)</f>
        <v>6.6806229843031945E-2</v>
      </c>
      <c r="L2" s="2">
        <f>K2/J2</f>
        <v>0.25382923385307216</v>
      </c>
      <c r="M2" s="4">
        <f>AVERAGE(I2:I26)</f>
        <v>0.20680071999999997</v>
      </c>
      <c r="N2" s="5">
        <f>_xlfn.STDEV.P(I2:I26)</f>
        <v>4.8241385610714158E-2</v>
      </c>
      <c r="O2" s="6">
        <f>N2/M2</f>
        <v>0.23327474687087243</v>
      </c>
    </row>
    <row r="3" spans="1:15" x14ac:dyDescent="0.25">
      <c r="A3" s="2" t="s">
        <v>1</v>
      </c>
      <c r="B3" s="2" t="str">
        <f t="shared" ref="B3:B66" si="0">LEFT(A3,1)</f>
        <v>Q</v>
      </c>
      <c r="C3" s="2" t="str">
        <f t="shared" ref="C3:C66" si="1">RIGHT(LEFT(A3,3),1)</f>
        <v>1</v>
      </c>
      <c r="D3" s="2" t="str">
        <f t="shared" ref="D3:D66" si="2">RIGHT(LEFT(A3,5),1)</f>
        <v>R</v>
      </c>
      <c r="E3" s="2" t="str">
        <f t="shared" ref="E3:E66" si="3">RIGHT(LEFT(A3,7),1)</f>
        <v>1</v>
      </c>
      <c r="F3" s="2" t="str">
        <f t="shared" ref="F3:F66" si="4">RIGHT(A3,8)</f>
        <v>0.275000</v>
      </c>
      <c r="G3" s="2"/>
      <c r="H3" s="2">
        <f t="shared" ref="H3:H66" si="5">IF(G3="",0,LEFT(F3,1))</f>
        <v>0</v>
      </c>
      <c r="I3" s="3">
        <f t="shared" ref="I3:I66" si="6">H3*60+RIGHT(F3,9)</f>
        <v>0.27500000000000002</v>
      </c>
      <c r="J3" s="2"/>
      <c r="K3" s="2"/>
      <c r="L3" s="2"/>
    </row>
    <row r="4" spans="1:15" x14ac:dyDescent="0.25">
      <c r="A4" s="2" t="s">
        <v>2</v>
      </c>
      <c r="B4" s="2" t="str">
        <f t="shared" si="0"/>
        <v>Q</v>
      </c>
      <c r="C4" s="2" t="str">
        <f t="shared" si="1"/>
        <v>1</v>
      </c>
      <c r="D4" s="2" t="str">
        <f t="shared" si="2"/>
        <v>R</v>
      </c>
      <c r="E4" s="2" t="str">
        <f t="shared" si="3"/>
        <v>1</v>
      </c>
      <c r="F4" s="2" t="str">
        <f t="shared" si="4"/>
        <v>0.222002</v>
      </c>
      <c r="G4" s="2"/>
      <c r="H4" s="2">
        <f t="shared" si="5"/>
        <v>0</v>
      </c>
      <c r="I4" s="3">
        <f t="shared" si="6"/>
        <v>0.222002</v>
      </c>
      <c r="J4" s="2"/>
      <c r="K4" s="2"/>
      <c r="L4" s="2"/>
    </row>
    <row r="5" spans="1:15" x14ac:dyDescent="0.25">
      <c r="A5" s="2" t="s">
        <v>3</v>
      </c>
      <c r="B5" s="2" t="str">
        <f t="shared" si="0"/>
        <v>Q</v>
      </c>
      <c r="C5" s="2" t="str">
        <f t="shared" si="1"/>
        <v>1</v>
      </c>
      <c r="D5" s="2" t="str">
        <f t="shared" si="2"/>
        <v>R</v>
      </c>
      <c r="E5" s="2" t="str">
        <f t="shared" si="3"/>
        <v>1</v>
      </c>
      <c r="F5" s="2" t="str">
        <f t="shared" si="4"/>
        <v>0.213967</v>
      </c>
      <c r="G5" s="2"/>
      <c r="H5" s="2">
        <f t="shared" si="5"/>
        <v>0</v>
      </c>
      <c r="I5" s="3">
        <f t="shared" si="6"/>
        <v>0.21396699999999999</v>
      </c>
      <c r="J5" s="2"/>
      <c r="K5" s="2"/>
      <c r="L5" s="2"/>
    </row>
    <row r="6" spans="1:15" x14ac:dyDescent="0.25">
      <c r="A6" s="2" t="s">
        <v>4</v>
      </c>
      <c r="B6" s="2" t="str">
        <f t="shared" si="0"/>
        <v>Q</v>
      </c>
      <c r="C6" s="2" t="str">
        <f t="shared" si="1"/>
        <v>1</v>
      </c>
      <c r="D6" s="2" t="str">
        <f t="shared" si="2"/>
        <v>R</v>
      </c>
      <c r="E6" s="2" t="str">
        <f t="shared" si="3"/>
        <v>1</v>
      </c>
      <c r="F6" s="2" t="str">
        <f t="shared" si="4"/>
        <v>0.215995</v>
      </c>
      <c r="G6" s="2"/>
      <c r="H6" s="2">
        <f t="shared" si="5"/>
        <v>0</v>
      </c>
      <c r="I6" s="3">
        <f t="shared" si="6"/>
        <v>0.21599499999999999</v>
      </c>
      <c r="J6" s="2"/>
      <c r="K6" s="2"/>
      <c r="L6" s="2"/>
    </row>
    <row r="7" spans="1:15" x14ac:dyDescent="0.25">
      <c r="A7" s="2" t="s">
        <v>5</v>
      </c>
      <c r="B7" s="2" t="str">
        <f t="shared" si="0"/>
        <v>Q</v>
      </c>
      <c r="C7" s="2" t="str">
        <f t="shared" si="1"/>
        <v>1</v>
      </c>
      <c r="D7" s="2" t="str">
        <f t="shared" si="2"/>
        <v>R</v>
      </c>
      <c r="E7" s="2" t="str">
        <f t="shared" si="3"/>
        <v>2</v>
      </c>
      <c r="F7" s="2" t="str">
        <f t="shared" si="4"/>
        <v>0.177996</v>
      </c>
      <c r="G7" s="2"/>
      <c r="H7" s="2">
        <f t="shared" si="5"/>
        <v>0</v>
      </c>
      <c r="I7" s="3">
        <f t="shared" si="6"/>
        <v>0.17799599999999999</v>
      </c>
      <c r="J7" s="3">
        <f>AVERAGE(I7:I11)</f>
        <v>0.19040039999999997</v>
      </c>
      <c r="K7" s="2">
        <f>_xlfn.STDEV.P(I7:I11)</f>
        <v>1.3456229049774681E-2</v>
      </c>
      <c r="L7" s="2">
        <f>K7/J7</f>
        <v>7.0673323426708567E-2</v>
      </c>
    </row>
    <row r="8" spans="1:15" x14ac:dyDescent="0.25">
      <c r="A8" s="2" t="s">
        <v>6</v>
      </c>
      <c r="B8" s="2" t="str">
        <f t="shared" si="0"/>
        <v>Q</v>
      </c>
      <c r="C8" s="2" t="str">
        <f t="shared" si="1"/>
        <v>1</v>
      </c>
      <c r="D8" s="2" t="str">
        <f t="shared" si="2"/>
        <v>R</v>
      </c>
      <c r="E8" s="2" t="str">
        <f t="shared" si="3"/>
        <v>2</v>
      </c>
      <c r="F8" s="2" t="str">
        <f t="shared" si="4"/>
        <v>0.203005</v>
      </c>
      <c r="G8" s="2"/>
      <c r="H8" s="2">
        <f t="shared" si="5"/>
        <v>0</v>
      </c>
      <c r="I8" s="3">
        <f t="shared" si="6"/>
        <v>0.20300499999999999</v>
      </c>
      <c r="J8" s="2"/>
      <c r="K8" s="2"/>
      <c r="L8" s="2"/>
    </row>
    <row r="9" spans="1:15" x14ac:dyDescent="0.25">
      <c r="A9" s="2" t="s">
        <v>7</v>
      </c>
      <c r="B9" s="2" t="str">
        <f t="shared" si="0"/>
        <v>Q</v>
      </c>
      <c r="C9" s="2" t="str">
        <f t="shared" si="1"/>
        <v>1</v>
      </c>
      <c r="D9" s="2" t="str">
        <f t="shared" si="2"/>
        <v>R</v>
      </c>
      <c r="E9" s="2" t="str">
        <f t="shared" si="3"/>
        <v>2</v>
      </c>
      <c r="F9" s="2" t="str">
        <f t="shared" si="4"/>
        <v>0.182995</v>
      </c>
      <c r="G9" s="2"/>
      <c r="H9" s="2">
        <f t="shared" si="5"/>
        <v>0</v>
      </c>
      <c r="I9" s="3">
        <f t="shared" si="6"/>
        <v>0.18299499999999999</v>
      </c>
      <c r="J9" s="2"/>
      <c r="K9" s="2"/>
      <c r="L9" s="2"/>
    </row>
    <row r="10" spans="1:15" x14ac:dyDescent="0.25">
      <c r="A10" s="2" t="s">
        <v>8</v>
      </c>
      <c r="B10" s="2" t="str">
        <f t="shared" si="0"/>
        <v>Q</v>
      </c>
      <c r="C10" s="2" t="str">
        <f t="shared" si="1"/>
        <v>1</v>
      </c>
      <c r="D10" s="2" t="str">
        <f t="shared" si="2"/>
        <v>R</v>
      </c>
      <c r="E10" s="2" t="str">
        <f t="shared" si="3"/>
        <v>2</v>
      </c>
      <c r="F10" s="2" t="str">
        <f t="shared" si="4"/>
        <v>0.210000</v>
      </c>
      <c r="G10" s="2"/>
      <c r="H10" s="2">
        <f t="shared" si="5"/>
        <v>0</v>
      </c>
      <c r="I10" s="3">
        <f t="shared" si="6"/>
        <v>0.21</v>
      </c>
      <c r="J10" s="2"/>
      <c r="K10" s="2"/>
      <c r="L10" s="2"/>
    </row>
    <row r="11" spans="1:15" x14ac:dyDescent="0.25">
      <c r="A11" s="2" t="s">
        <v>9</v>
      </c>
      <c r="B11" s="2" t="str">
        <f t="shared" si="0"/>
        <v>Q</v>
      </c>
      <c r="C11" s="2" t="str">
        <f t="shared" si="1"/>
        <v>1</v>
      </c>
      <c r="D11" s="2" t="str">
        <f t="shared" si="2"/>
        <v>R</v>
      </c>
      <c r="E11" s="2" t="str">
        <f t="shared" si="3"/>
        <v>2</v>
      </c>
      <c r="F11" s="2" t="str">
        <f t="shared" si="4"/>
        <v>0.178006</v>
      </c>
      <c r="G11" s="2"/>
      <c r="H11" s="2">
        <f t="shared" si="5"/>
        <v>0</v>
      </c>
      <c r="I11" s="3">
        <f t="shared" si="6"/>
        <v>0.178006</v>
      </c>
      <c r="J11" s="2"/>
      <c r="K11" s="2"/>
      <c r="L11" s="2"/>
    </row>
    <row r="12" spans="1:15" x14ac:dyDescent="0.25">
      <c r="A12" s="2" t="s">
        <v>10</v>
      </c>
      <c r="B12" s="2" t="str">
        <f t="shared" si="0"/>
        <v>Q</v>
      </c>
      <c r="C12" s="2" t="str">
        <f t="shared" si="1"/>
        <v>1</v>
      </c>
      <c r="D12" s="2" t="str">
        <f t="shared" si="2"/>
        <v>R</v>
      </c>
      <c r="E12" s="2" t="str">
        <f t="shared" si="3"/>
        <v>3</v>
      </c>
      <c r="F12" s="2" t="str">
        <f t="shared" si="4"/>
        <v>0.176002</v>
      </c>
      <c r="G12" s="2"/>
      <c r="H12" s="2">
        <f t="shared" si="5"/>
        <v>0</v>
      </c>
      <c r="I12" s="3">
        <f t="shared" si="6"/>
        <v>0.17600199999999999</v>
      </c>
      <c r="J12" s="3">
        <f>AVERAGE(I12:I16)</f>
        <v>0.19460340000000001</v>
      </c>
      <c r="K12" s="2">
        <f>_xlfn.STDEV.P(I12:I16)</f>
        <v>2.1220639185472283E-2</v>
      </c>
      <c r="L12" s="2">
        <f>K12/J12</f>
        <v>0.10904557261318293</v>
      </c>
    </row>
    <row r="13" spans="1:15" x14ac:dyDescent="0.25">
      <c r="A13" s="2" t="s">
        <v>11</v>
      </c>
      <c r="B13" s="2" t="str">
        <f t="shared" si="0"/>
        <v>Q</v>
      </c>
      <c r="C13" s="2" t="str">
        <f t="shared" si="1"/>
        <v>1</v>
      </c>
      <c r="D13" s="2" t="str">
        <f t="shared" si="2"/>
        <v>R</v>
      </c>
      <c r="E13" s="2" t="str">
        <f t="shared" si="3"/>
        <v>3</v>
      </c>
      <c r="F13" s="2" t="str">
        <f t="shared" si="4"/>
        <v>0.220008</v>
      </c>
      <c r="G13" s="2"/>
      <c r="H13" s="2">
        <f t="shared" si="5"/>
        <v>0</v>
      </c>
      <c r="I13" s="3">
        <f t="shared" si="6"/>
        <v>0.22000800000000001</v>
      </c>
      <c r="J13" s="2"/>
      <c r="K13" s="2"/>
      <c r="L13" s="2"/>
    </row>
    <row r="14" spans="1:15" x14ac:dyDescent="0.25">
      <c r="A14" s="2" t="s">
        <v>12</v>
      </c>
      <c r="B14" s="2" t="str">
        <f t="shared" si="0"/>
        <v>Q</v>
      </c>
      <c r="C14" s="2" t="str">
        <f t="shared" si="1"/>
        <v>1</v>
      </c>
      <c r="D14" s="2" t="str">
        <f t="shared" si="2"/>
        <v>R</v>
      </c>
      <c r="E14" s="2" t="str">
        <f t="shared" si="3"/>
        <v>3</v>
      </c>
      <c r="F14" s="2" t="str">
        <f t="shared" si="4"/>
        <v>0.164001</v>
      </c>
      <c r="G14" s="2"/>
      <c r="H14" s="2">
        <f t="shared" si="5"/>
        <v>0</v>
      </c>
      <c r="I14" s="3">
        <f t="shared" si="6"/>
        <v>0.16400100000000001</v>
      </c>
      <c r="J14" s="2"/>
      <c r="K14" s="2"/>
      <c r="L14" s="2"/>
    </row>
    <row r="15" spans="1:15" x14ac:dyDescent="0.25">
      <c r="A15" s="2" t="s">
        <v>13</v>
      </c>
      <c r="B15" s="2" t="str">
        <f t="shared" si="0"/>
        <v>Q</v>
      </c>
      <c r="C15" s="2" t="str">
        <f t="shared" si="1"/>
        <v>1</v>
      </c>
      <c r="D15" s="2" t="str">
        <f t="shared" si="2"/>
        <v>R</v>
      </c>
      <c r="E15" s="2" t="str">
        <f t="shared" si="3"/>
        <v>3</v>
      </c>
      <c r="F15" s="2" t="str">
        <f t="shared" si="4"/>
        <v>0.211001</v>
      </c>
      <c r="G15" s="2"/>
      <c r="H15" s="2">
        <f t="shared" si="5"/>
        <v>0</v>
      </c>
      <c r="I15" s="3">
        <f t="shared" si="6"/>
        <v>0.21100099999999999</v>
      </c>
      <c r="J15" s="2"/>
      <c r="K15" s="2"/>
      <c r="L15" s="2"/>
    </row>
    <row r="16" spans="1:15" x14ac:dyDescent="0.25">
      <c r="A16" s="2" t="s">
        <v>14</v>
      </c>
      <c r="B16" s="2" t="str">
        <f t="shared" si="0"/>
        <v>Q</v>
      </c>
      <c r="C16" s="2" t="str">
        <f t="shared" si="1"/>
        <v>1</v>
      </c>
      <c r="D16" s="2" t="str">
        <f t="shared" si="2"/>
        <v>R</v>
      </c>
      <c r="E16" s="2" t="str">
        <f t="shared" si="3"/>
        <v>3</v>
      </c>
      <c r="F16" s="2" t="str">
        <f t="shared" si="4"/>
        <v>0.202005</v>
      </c>
      <c r="G16" s="2"/>
      <c r="H16" s="2">
        <f t="shared" si="5"/>
        <v>0</v>
      </c>
      <c r="I16" s="3">
        <f t="shared" si="6"/>
        <v>0.20200499999999999</v>
      </c>
      <c r="J16" s="2"/>
      <c r="K16" s="2"/>
      <c r="L16" s="2"/>
    </row>
    <row r="17" spans="1:15" x14ac:dyDescent="0.25">
      <c r="A17" s="2" t="s">
        <v>15</v>
      </c>
      <c r="B17" s="2" t="str">
        <f t="shared" si="0"/>
        <v>Q</v>
      </c>
      <c r="C17" s="2" t="str">
        <f t="shared" si="1"/>
        <v>1</v>
      </c>
      <c r="D17" s="2" t="str">
        <f t="shared" si="2"/>
        <v>R</v>
      </c>
      <c r="E17" s="2" t="str">
        <f t="shared" si="3"/>
        <v>4</v>
      </c>
      <c r="F17" s="2" t="str">
        <f t="shared" si="4"/>
        <v>0.160989</v>
      </c>
      <c r="G17" s="2"/>
      <c r="H17" s="2">
        <f t="shared" si="5"/>
        <v>0</v>
      </c>
      <c r="I17" s="3">
        <f t="shared" si="6"/>
        <v>0.16098899999999999</v>
      </c>
      <c r="J17" s="3">
        <f>AVERAGE(I17:I21)</f>
        <v>0.18660399999999999</v>
      </c>
      <c r="K17" s="2">
        <f>_xlfn.STDEV.P(I17:I21)</f>
        <v>3.1591997239807476E-2</v>
      </c>
      <c r="L17" s="2">
        <f>K17/J17</f>
        <v>0.16929967867681012</v>
      </c>
    </row>
    <row r="18" spans="1:15" x14ac:dyDescent="0.25">
      <c r="A18" s="2" t="s">
        <v>16</v>
      </c>
      <c r="B18" s="2" t="str">
        <f t="shared" si="0"/>
        <v>Q</v>
      </c>
      <c r="C18" s="2" t="str">
        <f t="shared" si="1"/>
        <v>1</v>
      </c>
      <c r="D18" s="2" t="str">
        <f t="shared" si="2"/>
        <v>R</v>
      </c>
      <c r="E18" s="2" t="str">
        <f t="shared" si="3"/>
        <v>4</v>
      </c>
      <c r="F18" s="2" t="str">
        <f t="shared" si="4"/>
        <v>0.201999</v>
      </c>
      <c r="G18" s="2"/>
      <c r="H18" s="2">
        <f t="shared" si="5"/>
        <v>0</v>
      </c>
      <c r="I18" s="3">
        <f t="shared" si="6"/>
        <v>0.20199900000000001</v>
      </c>
      <c r="J18" s="2"/>
      <c r="K18" s="2"/>
      <c r="L18" s="2"/>
    </row>
    <row r="19" spans="1:15" x14ac:dyDescent="0.25">
      <c r="A19" s="2" t="s">
        <v>17</v>
      </c>
      <c r="B19" s="2" t="str">
        <f t="shared" si="0"/>
        <v>Q</v>
      </c>
      <c r="C19" s="2" t="str">
        <f t="shared" si="1"/>
        <v>1</v>
      </c>
      <c r="D19" s="2" t="str">
        <f t="shared" si="2"/>
        <v>R</v>
      </c>
      <c r="E19" s="2" t="str">
        <f t="shared" si="3"/>
        <v>4</v>
      </c>
      <c r="F19" s="2" t="str">
        <f t="shared" si="4"/>
        <v>0.242001</v>
      </c>
      <c r="G19" s="2"/>
      <c r="H19" s="2">
        <f t="shared" si="5"/>
        <v>0</v>
      </c>
      <c r="I19" s="3">
        <f t="shared" si="6"/>
        <v>0.24200099999999999</v>
      </c>
      <c r="J19" s="2"/>
      <c r="K19" s="2"/>
      <c r="L19" s="2"/>
    </row>
    <row r="20" spans="1:15" x14ac:dyDescent="0.25">
      <c r="A20" s="2" t="s">
        <v>18</v>
      </c>
      <c r="B20" s="2" t="str">
        <f t="shared" si="0"/>
        <v>Q</v>
      </c>
      <c r="C20" s="2" t="str">
        <f t="shared" si="1"/>
        <v>1</v>
      </c>
      <c r="D20" s="2" t="str">
        <f t="shared" si="2"/>
        <v>R</v>
      </c>
      <c r="E20" s="2" t="str">
        <f t="shared" si="3"/>
        <v>4</v>
      </c>
      <c r="F20" s="2" t="str">
        <f t="shared" si="4"/>
        <v>0.162037</v>
      </c>
      <c r="G20" s="2"/>
      <c r="H20" s="2">
        <f t="shared" si="5"/>
        <v>0</v>
      </c>
      <c r="I20" s="3">
        <f t="shared" si="6"/>
        <v>0.16203699999999999</v>
      </c>
      <c r="J20" s="2"/>
      <c r="K20" s="2"/>
      <c r="L20" s="2"/>
    </row>
    <row r="21" spans="1:15" x14ac:dyDescent="0.25">
      <c r="A21" s="2" t="s">
        <v>19</v>
      </c>
      <c r="B21" s="2" t="str">
        <f t="shared" si="0"/>
        <v>Q</v>
      </c>
      <c r="C21" s="2" t="str">
        <f t="shared" si="1"/>
        <v>1</v>
      </c>
      <c r="D21" s="2" t="str">
        <f t="shared" si="2"/>
        <v>R</v>
      </c>
      <c r="E21" s="2" t="str">
        <f t="shared" si="3"/>
        <v>4</v>
      </c>
      <c r="F21" s="2" t="str">
        <f t="shared" si="4"/>
        <v>0.165994</v>
      </c>
      <c r="G21" s="2"/>
      <c r="H21" s="2">
        <f t="shared" si="5"/>
        <v>0</v>
      </c>
      <c r="I21" s="3">
        <f t="shared" si="6"/>
        <v>0.165994</v>
      </c>
      <c r="J21" s="2"/>
      <c r="K21" s="2"/>
      <c r="L21" s="2"/>
    </row>
    <row r="22" spans="1:15" x14ac:dyDescent="0.25">
      <c r="A22" s="2" t="s">
        <v>20</v>
      </c>
      <c r="B22" s="2" t="str">
        <f t="shared" si="0"/>
        <v>Q</v>
      </c>
      <c r="C22" s="2" t="str">
        <f t="shared" si="1"/>
        <v>1</v>
      </c>
      <c r="D22" s="2" t="str">
        <f t="shared" si="2"/>
        <v>R</v>
      </c>
      <c r="E22" s="2" t="str">
        <f t="shared" si="3"/>
        <v>5</v>
      </c>
      <c r="F22" s="2" t="str">
        <f t="shared" si="4"/>
        <v>0.191000</v>
      </c>
      <c r="G22" s="2"/>
      <c r="H22" s="2">
        <f t="shared" si="5"/>
        <v>0</v>
      </c>
      <c r="I22" s="3">
        <f t="shared" si="6"/>
        <v>0.191</v>
      </c>
      <c r="J22" s="3">
        <f>AVERAGE(I22:I26)</f>
        <v>0.19920219999999997</v>
      </c>
      <c r="K22" s="2">
        <f>_xlfn.STDEV.P(I22:I26)</f>
        <v>3.8472030543760159E-2</v>
      </c>
      <c r="L22" s="2">
        <f>K22/J22</f>
        <v>0.19313055048468422</v>
      </c>
    </row>
    <row r="23" spans="1:15" x14ac:dyDescent="0.25">
      <c r="A23" s="2" t="s">
        <v>21</v>
      </c>
      <c r="B23" s="2" t="str">
        <f t="shared" si="0"/>
        <v>Q</v>
      </c>
      <c r="C23" s="2" t="str">
        <f t="shared" si="1"/>
        <v>1</v>
      </c>
      <c r="D23" s="2" t="str">
        <f t="shared" si="2"/>
        <v>R</v>
      </c>
      <c r="E23" s="2" t="str">
        <f t="shared" si="3"/>
        <v>5</v>
      </c>
      <c r="F23" s="2" t="str">
        <f t="shared" si="4"/>
        <v>0.265003</v>
      </c>
      <c r="G23" s="2"/>
      <c r="H23" s="2">
        <f t="shared" si="5"/>
        <v>0</v>
      </c>
      <c r="I23" s="3">
        <f t="shared" si="6"/>
        <v>0.26500299999999999</v>
      </c>
      <c r="J23" s="2"/>
      <c r="K23" s="2"/>
      <c r="L23" s="2"/>
    </row>
    <row r="24" spans="1:15" x14ac:dyDescent="0.25">
      <c r="A24" s="2" t="s">
        <v>22</v>
      </c>
      <c r="B24" s="2" t="str">
        <f t="shared" si="0"/>
        <v>Q</v>
      </c>
      <c r="C24" s="2" t="str">
        <f t="shared" si="1"/>
        <v>1</v>
      </c>
      <c r="D24" s="2" t="str">
        <f t="shared" si="2"/>
        <v>R</v>
      </c>
      <c r="E24" s="2" t="str">
        <f t="shared" si="3"/>
        <v>5</v>
      </c>
      <c r="F24" s="2" t="str">
        <f t="shared" si="4"/>
        <v>0.214998</v>
      </c>
      <c r="G24" s="2"/>
      <c r="H24" s="2">
        <f t="shared" si="5"/>
        <v>0</v>
      </c>
      <c r="I24" s="3">
        <f t="shared" si="6"/>
        <v>0.21499799999999999</v>
      </c>
      <c r="J24" s="2"/>
      <c r="K24" s="2"/>
      <c r="L24" s="2"/>
    </row>
    <row r="25" spans="1:15" x14ac:dyDescent="0.25">
      <c r="A25" s="2" t="s">
        <v>23</v>
      </c>
      <c r="B25" s="2" t="str">
        <f t="shared" si="0"/>
        <v>Q</v>
      </c>
      <c r="C25" s="2" t="str">
        <f t="shared" si="1"/>
        <v>1</v>
      </c>
      <c r="D25" s="2" t="str">
        <f t="shared" si="2"/>
        <v>R</v>
      </c>
      <c r="E25" s="2" t="str">
        <f t="shared" si="3"/>
        <v>5</v>
      </c>
      <c r="F25" s="2" t="str">
        <f t="shared" si="4"/>
        <v>0.157001</v>
      </c>
      <c r="G25" s="2"/>
      <c r="H25" s="2">
        <f t="shared" si="5"/>
        <v>0</v>
      </c>
      <c r="I25" s="3">
        <f t="shared" si="6"/>
        <v>0.157001</v>
      </c>
      <c r="J25" s="2"/>
      <c r="K25" s="2"/>
      <c r="L25" s="2"/>
    </row>
    <row r="26" spans="1:15" x14ac:dyDescent="0.25">
      <c r="A26" s="2" t="s">
        <v>24</v>
      </c>
      <c r="B26" s="2" t="str">
        <f t="shared" si="0"/>
        <v>Q</v>
      </c>
      <c r="C26" s="2" t="str">
        <f t="shared" si="1"/>
        <v>1</v>
      </c>
      <c r="D26" s="2" t="str">
        <f t="shared" si="2"/>
        <v>R</v>
      </c>
      <c r="E26" s="2" t="str">
        <f t="shared" si="3"/>
        <v>5</v>
      </c>
      <c r="F26" s="2" t="str">
        <f t="shared" si="4"/>
        <v>0.168009</v>
      </c>
      <c r="G26" s="2"/>
      <c r="H26" s="2">
        <f t="shared" si="5"/>
        <v>0</v>
      </c>
      <c r="I26" s="3">
        <f t="shared" si="6"/>
        <v>0.16800899999999999</v>
      </c>
      <c r="J26" s="2"/>
      <c r="K26" s="2"/>
      <c r="L26" s="2"/>
    </row>
    <row r="27" spans="1:15" x14ac:dyDescent="0.25">
      <c r="A27" s="2" t="s">
        <v>25</v>
      </c>
      <c r="B27" s="2" t="str">
        <f t="shared" si="0"/>
        <v>Q</v>
      </c>
      <c r="C27" s="2" t="str">
        <f t="shared" si="1"/>
        <v>2</v>
      </c>
      <c r="D27" s="2" t="str">
        <f t="shared" si="2"/>
        <v>R</v>
      </c>
      <c r="E27" s="2" t="str">
        <f t="shared" si="3"/>
        <v>1</v>
      </c>
      <c r="F27" s="2" t="str">
        <f t="shared" si="4"/>
        <v>0.165004</v>
      </c>
      <c r="G27" s="2"/>
      <c r="H27" s="2">
        <f t="shared" si="5"/>
        <v>0</v>
      </c>
      <c r="I27" s="3">
        <f t="shared" si="6"/>
        <v>0.16500400000000001</v>
      </c>
      <c r="J27" s="3">
        <f>AVERAGE(I27:I31)</f>
        <v>0.16139979999999998</v>
      </c>
      <c r="K27" s="2">
        <f>_xlfn.STDEV.P(I27:I31)</f>
        <v>1.894908350712525E-2</v>
      </c>
      <c r="L27" s="2">
        <f>K27/J27</f>
        <v>0.11740462817875395</v>
      </c>
      <c r="M27" s="4">
        <f>AVERAGE(I27:I51)</f>
        <v>0.18863972000000001</v>
      </c>
      <c r="N27" s="5">
        <f>_xlfn.STDEV.P(I27:I51)</f>
        <v>3.6148175891483059E-2</v>
      </c>
      <c r="O27" s="6">
        <f>N27/M27</f>
        <v>0.19162547469580138</v>
      </c>
    </row>
    <row r="28" spans="1:15" x14ac:dyDescent="0.25">
      <c r="A28" s="2" t="s">
        <v>26</v>
      </c>
      <c r="B28" s="2" t="str">
        <f t="shared" si="0"/>
        <v>Q</v>
      </c>
      <c r="C28" s="2" t="str">
        <f t="shared" si="1"/>
        <v>2</v>
      </c>
      <c r="D28" s="2" t="str">
        <f t="shared" si="2"/>
        <v>R</v>
      </c>
      <c r="E28" s="2" t="str">
        <f t="shared" si="3"/>
        <v>1</v>
      </c>
      <c r="F28" s="2" t="str">
        <f t="shared" si="4"/>
        <v>0.141998</v>
      </c>
      <c r="G28" s="2"/>
      <c r="H28" s="2">
        <f t="shared" si="5"/>
        <v>0</v>
      </c>
      <c r="I28" s="3">
        <f t="shared" si="6"/>
        <v>0.14199800000000001</v>
      </c>
      <c r="J28" s="2"/>
      <c r="K28" s="2"/>
      <c r="L28" s="2"/>
    </row>
    <row r="29" spans="1:15" x14ac:dyDescent="0.25">
      <c r="A29" s="2" t="s">
        <v>27</v>
      </c>
      <c r="B29" s="2" t="str">
        <f t="shared" si="0"/>
        <v>Q</v>
      </c>
      <c r="C29" s="2" t="str">
        <f t="shared" si="1"/>
        <v>2</v>
      </c>
      <c r="D29" s="2" t="str">
        <f t="shared" si="2"/>
        <v>R</v>
      </c>
      <c r="E29" s="2" t="str">
        <f t="shared" si="3"/>
        <v>1</v>
      </c>
      <c r="F29" s="2" t="str">
        <f t="shared" si="4"/>
        <v>0.196000</v>
      </c>
      <c r="G29" s="2"/>
      <c r="H29" s="2">
        <f t="shared" si="5"/>
        <v>0</v>
      </c>
      <c r="I29" s="3">
        <f t="shared" si="6"/>
        <v>0.19600000000000001</v>
      </c>
      <c r="J29" s="2"/>
      <c r="K29" s="2"/>
      <c r="L29" s="2"/>
    </row>
    <row r="30" spans="1:15" x14ac:dyDescent="0.25">
      <c r="A30" s="2" t="s">
        <v>28</v>
      </c>
      <c r="B30" s="2" t="str">
        <f t="shared" si="0"/>
        <v>Q</v>
      </c>
      <c r="C30" s="2" t="str">
        <f t="shared" si="1"/>
        <v>2</v>
      </c>
      <c r="D30" s="2" t="str">
        <f t="shared" si="2"/>
        <v>R</v>
      </c>
      <c r="E30" s="2" t="str">
        <f t="shared" si="3"/>
        <v>1</v>
      </c>
      <c r="F30" s="2" t="str">
        <f t="shared" si="4"/>
        <v>0.155997</v>
      </c>
      <c r="G30" s="2"/>
      <c r="H30" s="2">
        <f t="shared" si="5"/>
        <v>0</v>
      </c>
      <c r="I30" s="3">
        <f t="shared" si="6"/>
        <v>0.155997</v>
      </c>
      <c r="J30" s="2"/>
      <c r="K30" s="2"/>
      <c r="L30" s="2"/>
    </row>
    <row r="31" spans="1:15" x14ac:dyDescent="0.25">
      <c r="A31" s="2" t="s">
        <v>29</v>
      </c>
      <c r="B31" s="2" t="str">
        <f t="shared" si="0"/>
        <v>Q</v>
      </c>
      <c r="C31" s="2" t="str">
        <f t="shared" si="1"/>
        <v>2</v>
      </c>
      <c r="D31" s="2" t="str">
        <f t="shared" si="2"/>
        <v>R</v>
      </c>
      <c r="E31" s="2" t="str">
        <f t="shared" si="3"/>
        <v>1</v>
      </c>
      <c r="F31" s="2" t="str">
        <f t="shared" si="4"/>
        <v>0.148000</v>
      </c>
      <c r="G31" s="2"/>
      <c r="H31" s="2">
        <f t="shared" si="5"/>
        <v>0</v>
      </c>
      <c r="I31" s="3">
        <f t="shared" si="6"/>
        <v>0.14799999999999999</v>
      </c>
      <c r="J31" s="2"/>
      <c r="K31" s="2"/>
      <c r="L31" s="2"/>
    </row>
    <row r="32" spans="1:15" x14ac:dyDescent="0.25">
      <c r="A32" s="2" t="s">
        <v>30</v>
      </c>
      <c r="B32" s="2" t="str">
        <f t="shared" si="0"/>
        <v>Q</v>
      </c>
      <c r="C32" s="2" t="str">
        <f t="shared" si="1"/>
        <v>2</v>
      </c>
      <c r="D32" s="2" t="str">
        <f t="shared" si="2"/>
        <v>R</v>
      </c>
      <c r="E32" s="2" t="str">
        <f t="shared" si="3"/>
        <v>2</v>
      </c>
      <c r="F32" s="2" t="str">
        <f t="shared" si="4"/>
        <v>0.175990</v>
      </c>
      <c r="G32" s="2"/>
      <c r="H32" s="2">
        <f t="shared" si="5"/>
        <v>0</v>
      </c>
      <c r="I32" s="3">
        <f t="shared" si="6"/>
        <v>0.17599000000000001</v>
      </c>
      <c r="J32" s="3">
        <f>AVERAGE(I32:I36)</f>
        <v>0.17219840000000003</v>
      </c>
      <c r="K32" s="2">
        <f>_xlfn.STDEV.P(I32:I36)</f>
        <v>1.1302329841231851E-2</v>
      </c>
      <c r="L32" s="2">
        <f>K32/J32</f>
        <v>6.5635510209339054E-2</v>
      </c>
    </row>
    <row r="33" spans="1:12" x14ac:dyDescent="0.25">
      <c r="A33" s="2" t="s">
        <v>31</v>
      </c>
      <c r="B33" s="2" t="str">
        <f t="shared" si="0"/>
        <v>Q</v>
      </c>
      <c r="C33" s="2" t="str">
        <f t="shared" si="1"/>
        <v>2</v>
      </c>
      <c r="D33" s="2" t="str">
        <f t="shared" si="2"/>
        <v>R</v>
      </c>
      <c r="E33" s="2" t="str">
        <f t="shared" si="3"/>
        <v>2</v>
      </c>
      <c r="F33" s="2" t="str">
        <f t="shared" si="4"/>
        <v>0.178999</v>
      </c>
      <c r="G33" s="2"/>
      <c r="H33" s="2">
        <f t="shared" si="5"/>
        <v>0</v>
      </c>
      <c r="I33" s="3">
        <f t="shared" si="6"/>
        <v>0.17899899999999999</v>
      </c>
      <c r="J33" s="2"/>
      <c r="K33" s="2"/>
      <c r="L33" s="2"/>
    </row>
    <row r="34" spans="1:12" x14ac:dyDescent="0.25">
      <c r="A34" s="2" t="s">
        <v>32</v>
      </c>
      <c r="B34" s="2" t="str">
        <f t="shared" si="0"/>
        <v>Q</v>
      </c>
      <c r="C34" s="2" t="str">
        <f t="shared" si="1"/>
        <v>2</v>
      </c>
      <c r="D34" s="2" t="str">
        <f t="shared" si="2"/>
        <v>R</v>
      </c>
      <c r="E34" s="2" t="str">
        <f t="shared" si="3"/>
        <v>2</v>
      </c>
      <c r="F34" s="2" t="str">
        <f t="shared" si="4"/>
        <v>0.150001</v>
      </c>
      <c r="G34" s="2"/>
      <c r="H34" s="2">
        <f t="shared" si="5"/>
        <v>0</v>
      </c>
      <c r="I34" s="3">
        <f t="shared" si="6"/>
        <v>0.150001</v>
      </c>
      <c r="J34" s="2"/>
      <c r="K34" s="2"/>
      <c r="L34" s="2"/>
    </row>
    <row r="35" spans="1:12" x14ac:dyDescent="0.25">
      <c r="A35" s="2" t="s">
        <v>33</v>
      </c>
      <c r="B35" s="2" t="str">
        <f t="shared" si="0"/>
        <v>Q</v>
      </c>
      <c r="C35" s="2" t="str">
        <f t="shared" si="1"/>
        <v>2</v>
      </c>
      <c r="D35" s="2" t="str">
        <f t="shared" si="2"/>
        <v>R</v>
      </c>
      <c r="E35" s="2" t="str">
        <f t="shared" si="3"/>
        <v>2</v>
      </c>
      <c r="F35" s="2" t="str">
        <f t="shared" si="4"/>
        <v>0.181003</v>
      </c>
      <c r="G35" s="2"/>
      <c r="H35" s="2">
        <f t="shared" si="5"/>
        <v>0</v>
      </c>
      <c r="I35" s="3">
        <f t="shared" si="6"/>
        <v>0.181003</v>
      </c>
      <c r="J35" s="2"/>
      <c r="K35" s="2"/>
      <c r="L35" s="2"/>
    </row>
    <row r="36" spans="1:12" x14ac:dyDescent="0.25">
      <c r="A36" s="2" t="s">
        <v>34</v>
      </c>
      <c r="B36" s="2" t="str">
        <f t="shared" si="0"/>
        <v>Q</v>
      </c>
      <c r="C36" s="2" t="str">
        <f t="shared" si="1"/>
        <v>2</v>
      </c>
      <c r="D36" s="2" t="str">
        <f t="shared" si="2"/>
        <v>R</v>
      </c>
      <c r="E36" s="2" t="str">
        <f t="shared" si="3"/>
        <v>2</v>
      </c>
      <c r="F36" s="2" t="str">
        <f t="shared" si="4"/>
        <v>0.174999</v>
      </c>
      <c r="G36" s="2"/>
      <c r="H36" s="2">
        <f t="shared" si="5"/>
        <v>0</v>
      </c>
      <c r="I36" s="3">
        <f t="shared" si="6"/>
        <v>0.17499899999999999</v>
      </c>
      <c r="J36" s="2"/>
      <c r="K36" s="2"/>
      <c r="L36" s="2"/>
    </row>
    <row r="37" spans="1:12" x14ac:dyDescent="0.25">
      <c r="A37" s="2" t="s">
        <v>35</v>
      </c>
      <c r="B37" s="2" t="str">
        <f t="shared" si="0"/>
        <v>Q</v>
      </c>
      <c r="C37" s="2" t="str">
        <f t="shared" si="1"/>
        <v>2</v>
      </c>
      <c r="D37" s="2" t="str">
        <f t="shared" si="2"/>
        <v>R</v>
      </c>
      <c r="E37" s="2" t="str">
        <f t="shared" si="3"/>
        <v>3</v>
      </c>
      <c r="F37" s="2" t="str">
        <f t="shared" si="4"/>
        <v>0.242986</v>
      </c>
      <c r="G37" s="2"/>
      <c r="H37" s="2">
        <f t="shared" si="5"/>
        <v>0</v>
      </c>
      <c r="I37" s="3">
        <f t="shared" si="6"/>
        <v>0.24298600000000001</v>
      </c>
      <c r="J37" s="3">
        <f>AVERAGE(I37:I41)</f>
        <v>0.20259959999999996</v>
      </c>
      <c r="K37" s="2">
        <f>_xlfn.STDEV.P(I37:I41)</f>
        <v>4.274549972383087E-2</v>
      </c>
      <c r="L37" s="2">
        <f>K37/J37</f>
        <v>0.21098511410600454</v>
      </c>
    </row>
    <row r="38" spans="1:12" x14ac:dyDescent="0.25">
      <c r="A38" s="2" t="s">
        <v>36</v>
      </c>
      <c r="B38" s="2" t="str">
        <f t="shared" si="0"/>
        <v>Q</v>
      </c>
      <c r="C38" s="2" t="str">
        <f t="shared" si="1"/>
        <v>2</v>
      </c>
      <c r="D38" s="2" t="str">
        <f t="shared" si="2"/>
        <v>R</v>
      </c>
      <c r="E38" s="2" t="str">
        <f t="shared" si="3"/>
        <v>3</v>
      </c>
      <c r="F38" s="2" t="str">
        <f t="shared" si="4"/>
        <v>0.194011</v>
      </c>
      <c r="G38" s="2"/>
      <c r="H38" s="2">
        <f t="shared" si="5"/>
        <v>0</v>
      </c>
      <c r="I38" s="3">
        <f t="shared" si="6"/>
        <v>0.19401099999999999</v>
      </c>
      <c r="J38" s="2"/>
      <c r="K38" s="2"/>
      <c r="L38" s="2"/>
    </row>
    <row r="39" spans="1:12" x14ac:dyDescent="0.25">
      <c r="A39" s="2" t="s">
        <v>37</v>
      </c>
      <c r="B39" s="2" t="str">
        <f t="shared" si="0"/>
        <v>Q</v>
      </c>
      <c r="C39" s="2" t="str">
        <f t="shared" si="1"/>
        <v>2</v>
      </c>
      <c r="D39" s="2" t="str">
        <f t="shared" si="2"/>
        <v>R</v>
      </c>
      <c r="E39" s="2" t="str">
        <f t="shared" si="3"/>
        <v>3</v>
      </c>
      <c r="F39" s="2" t="str">
        <f t="shared" si="4"/>
        <v>0.188997</v>
      </c>
      <c r="G39" s="2"/>
      <c r="H39" s="2">
        <f t="shared" si="5"/>
        <v>0</v>
      </c>
      <c r="I39" s="3">
        <f t="shared" si="6"/>
        <v>0.188997</v>
      </c>
      <c r="J39" s="2"/>
      <c r="K39" s="2"/>
      <c r="L39" s="2"/>
    </row>
    <row r="40" spans="1:12" x14ac:dyDescent="0.25">
      <c r="A40" s="2" t="s">
        <v>38</v>
      </c>
      <c r="B40" s="2" t="str">
        <f t="shared" si="0"/>
        <v>Q</v>
      </c>
      <c r="C40" s="2" t="str">
        <f t="shared" si="1"/>
        <v>2</v>
      </c>
      <c r="D40" s="2" t="str">
        <f t="shared" si="2"/>
        <v>R</v>
      </c>
      <c r="E40" s="2" t="str">
        <f t="shared" si="3"/>
        <v>3</v>
      </c>
      <c r="F40" s="2" t="str">
        <f t="shared" si="4"/>
        <v>0.253002</v>
      </c>
      <c r="G40" s="2"/>
      <c r="H40" s="2">
        <f t="shared" si="5"/>
        <v>0</v>
      </c>
      <c r="I40" s="3">
        <f t="shared" si="6"/>
        <v>0.253002</v>
      </c>
      <c r="J40" s="2"/>
      <c r="K40" s="2"/>
      <c r="L40" s="2"/>
    </row>
    <row r="41" spans="1:12" x14ac:dyDescent="0.25">
      <c r="A41" s="2" t="s">
        <v>39</v>
      </c>
      <c r="B41" s="2" t="str">
        <f t="shared" si="0"/>
        <v>Q</v>
      </c>
      <c r="C41" s="2" t="str">
        <f t="shared" si="1"/>
        <v>2</v>
      </c>
      <c r="D41" s="2" t="str">
        <f t="shared" si="2"/>
        <v>R</v>
      </c>
      <c r="E41" s="2" t="str">
        <f t="shared" si="3"/>
        <v>3</v>
      </c>
      <c r="F41" s="2" t="str">
        <f t="shared" si="4"/>
        <v>0.134002</v>
      </c>
      <c r="G41" s="2"/>
      <c r="H41" s="2">
        <f t="shared" si="5"/>
        <v>0</v>
      </c>
      <c r="I41" s="3">
        <f t="shared" si="6"/>
        <v>0.13400200000000001</v>
      </c>
      <c r="J41" s="2"/>
      <c r="K41" s="2"/>
      <c r="L41" s="2"/>
    </row>
    <row r="42" spans="1:12" x14ac:dyDescent="0.25">
      <c r="A42" s="2" t="s">
        <v>40</v>
      </c>
      <c r="B42" s="2" t="str">
        <f t="shared" si="0"/>
        <v>Q</v>
      </c>
      <c r="C42" s="2" t="str">
        <f t="shared" si="1"/>
        <v>2</v>
      </c>
      <c r="D42" s="2" t="str">
        <f t="shared" si="2"/>
        <v>R</v>
      </c>
      <c r="E42" s="2" t="str">
        <f t="shared" si="3"/>
        <v>4</v>
      </c>
      <c r="F42" s="2" t="str">
        <f t="shared" si="4"/>
        <v>0.240998</v>
      </c>
      <c r="G42" s="2"/>
      <c r="H42" s="2">
        <f t="shared" si="5"/>
        <v>0</v>
      </c>
      <c r="I42" s="3">
        <f t="shared" si="6"/>
        <v>0.24099799999999999</v>
      </c>
      <c r="J42" s="3">
        <f>AVERAGE(I42:I46)</f>
        <v>0.20359940000000001</v>
      </c>
      <c r="K42" s="2">
        <f>_xlfn.STDEV.P(I42:I46)</f>
        <v>3.6173475423851582E-2</v>
      </c>
      <c r="L42" s="2">
        <f>K42/J42</f>
        <v>0.17766985277879788</v>
      </c>
    </row>
    <row r="43" spans="1:12" x14ac:dyDescent="0.25">
      <c r="A43" s="2" t="s">
        <v>41</v>
      </c>
      <c r="B43" s="2" t="str">
        <f t="shared" si="0"/>
        <v>Q</v>
      </c>
      <c r="C43" s="2" t="str">
        <f t="shared" si="1"/>
        <v>2</v>
      </c>
      <c r="D43" s="2" t="str">
        <f t="shared" si="2"/>
        <v>R</v>
      </c>
      <c r="E43" s="2" t="str">
        <f t="shared" si="3"/>
        <v>4</v>
      </c>
      <c r="F43" s="2" t="str">
        <f t="shared" si="4"/>
        <v>0.214999</v>
      </c>
      <c r="G43" s="2"/>
      <c r="H43" s="2">
        <f t="shared" si="5"/>
        <v>0</v>
      </c>
      <c r="I43" s="3">
        <f t="shared" si="6"/>
        <v>0.214999</v>
      </c>
      <c r="J43" s="2"/>
      <c r="K43" s="2"/>
      <c r="L43" s="2"/>
    </row>
    <row r="44" spans="1:12" x14ac:dyDescent="0.25">
      <c r="A44" s="2" t="s">
        <v>42</v>
      </c>
      <c r="B44" s="2" t="str">
        <f t="shared" si="0"/>
        <v>Q</v>
      </c>
      <c r="C44" s="2" t="str">
        <f t="shared" si="1"/>
        <v>2</v>
      </c>
      <c r="D44" s="2" t="str">
        <f t="shared" si="2"/>
        <v>R</v>
      </c>
      <c r="E44" s="2" t="str">
        <f t="shared" si="3"/>
        <v>4</v>
      </c>
      <c r="F44" s="2" t="str">
        <f t="shared" si="4"/>
        <v>0.135003</v>
      </c>
      <c r="G44" s="2"/>
      <c r="H44" s="2">
        <f t="shared" si="5"/>
        <v>0</v>
      </c>
      <c r="I44" s="3">
        <f t="shared" si="6"/>
        <v>0.13500300000000001</v>
      </c>
      <c r="J44" s="2"/>
      <c r="K44" s="2"/>
      <c r="L44" s="2"/>
    </row>
    <row r="45" spans="1:12" x14ac:dyDescent="0.25">
      <c r="A45" s="2" t="s">
        <v>43</v>
      </c>
      <c r="B45" s="2" t="str">
        <f t="shared" si="0"/>
        <v>Q</v>
      </c>
      <c r="C45" s="2" t="str">
        <f t="shared" si="1"/>
        <v>2</v>
      </c>
      <c r="D45" s="2" t="str">
        <f t="shared" si="2"/>
        <v>R</v>
      </c>
      <c r="E45" s="2" t="str">
        <f t="shared" si="3"/>
        <v>4</v>
      </c>
      <c r="F45" s="2" t="str">
        <f t="shared" si="4"/>
        <v>0.221000</v>
      </c>
      <c r="G45" s="2"/>
      <c r="H45" s="2">
        <f t="shared" si="5"/>
        <v>0</v>
      </c>
      <c r="I45" s="3">
        <f t="shared" si="6"/>
        <v>0.221</v>
      </c>
      <c r="J45" s="2"/>
      <c r="K45" s="2"/>
      <c r="L45" s="2"/>
    </row>
    <row r="46" spans="1:12" x14ac:dyDescent="0.25">
      <c r="A46" s="2" t="s">
        <v>44</v>
      </c>
      <c r="B46" s="2" t="str">
        <f t="shared" si="0"/>
        <v>Q</v>
      </c>
      <c r="C46" s="2" t="str">
        <f t="shared" si="1"/>
        <v>2</v>
      </c>
      <c r="D46" s="2" t="str">
        <f t="shared" si="2"/>
        <v>R</v>
      </c>
      <c r="E46" s="2" t="str">
        <f t="shared" si="3"/>
        <v>4</v>
      </c>
      <c r="F46" s="2" t="str">
        <f t="shared" si="4"/>
        <v>0.205997</v>
      </c>
      <c r="G46" s="2"/>
      <c r="H46" s="2">
        <f t="shared" si="5"/>
        <v>0</v>
      </c>
      <c r="I46" s="3">
        <f t="shared" si="6"/>
        <v>0.20599700000000001</v>
      </c>
      <c r="J46" s="2"/>
      <c r="K46" s="2"/>
      <c r="L46" s="2"/>
    </row>
    <row r="47" spans="1:12" x14ac:dyDescent="0.25">
      <c r="A47" s="2" t="s">
        <v>45</v>
      </c>
      <c r="B47" s="2" t="str">
        <f t="shared" si="0"/>
        <v>Q</v>
      </c>
      <c r="C47" s="2" t="str">
        <f t="shared" si="1"/>
        <v>2</v>
      </c>
      <c r="D47" s="2" t="str">
        <f t="shared" si="2"/>
        <v>R</v>
      </c>
      <c r="E47" s="2" t="str">
        <f t="shared" si="3"/>
        <v>5</v>
      </c>
      <c r="F47" s="2" t="str">
        <f t="shared" si="4"/>
        <v>0.262006</v>
      </c>
      <c r="G47" s="2"/>
      <c r="H47" s="2">
        <f t="shared" si="5"/>
        <v>0</v>
      </c>
      <c r="I47" s="3">
        <f t="shared" si="6"/>
        <v>0.26200600000000002</v>
      </c>
      <c r="J47" s="3">
        <f>AVERAGE(I47:I51)</f>
        <v>0.20340140000000001</v>
      </c>
      <c r="K47" s="2">
        <f>_xlfn.STDEV.P(I47:I51)</f>
        <v>3.5525158525191683E-2</v>
      </c>
      <c r="L47" s="2">
        <f>K47/J47</f>
        <v>0.17465542776594301</v>
      </c>
    </row>
    <row r="48" spans="1:12" x14ac:dyDescent="0.25">
      <c r="A48" s="2" t="s">
        <v>46</v>
      </c>
      <c r="B48" s="2" t="str">
        <f t="shared" si="0"/>
        <v>Q</v>
      </c>
      <c r="C48" s="2" t="str">
        <f t="shared" si="1"/>
        <v>2</v>
      </c>
      <c r="D48" s="2" t="str">
        <f t="shared" si="2"/>
        <v>R</v>
      </c>
      <c r="E48" s="2" t="str">
        <f t="shared" si="3"/>
        <v>5</v>
      </c>
      <c r="F48" s="2" t="str">
        <f t="shared" si="4"/>
        <v>0.203001</v>
      </c>
      <c r="G48" s="2"/>
      <c r="H48" s="2">
        <f t="shared" si="5"/>
        <v>0</v>
      </c>
      <c r="I48" s="3">
        <f t="shared" si="6"/>
        <v>0.20300099999999999</v>
      </c>
      <c r="J48" s="2"/>
      <c r="K48" s="2"/>
      <c r="L48" s="2"/>
    </row>
    <row r="49" spans="1:15" x14ac:dyDescent="0.25">
      <c r="A49" s="2" t="s">
        <v>47</v>
      </c>
      <c r="B49" s="2" t="str">
        <f t="shared" si="0"/>
        <v>Q</v>
      </c>
      <c r="C49" s="2" t="str">
        <f t="shared" si="1"/>
        <v>2</v>
      </c>
      <c r="D49" s="2" t="str">
        <f t="shared" si="2"/>
        <v>R</v>
      </c>
      <c r="E49" s="2" t="str">
        <f t="shared" si="3"/>
        <v>5</v>
      </c>
      <c r="F49" s="2" t="str">
        <f t="shared" si="4"/>
        <v>0.174998</v>
      </c>
      <c r="G49" s="2"/>
      <c r="H49" s="2">
        <f t="shared" si="5"/>
        <v>0</v>
      </c>
      <c r="I49" s="3">
        <f t="shared" si="6"/>
        <v>0.17499799999999999</v>
      </c>
      <c r="J49" s="2"/>
      <c r="K49" s="2"/>
      <c r="L49" s="2"/>
    </row>
    <row r="50" spans="1:15" x14ac:dyDescent="0.25">
      <c r="A50" s="2" t="s">
        <v>48</v>
      </c>
      <c r="B50" s="2" t="str">
        <f t="shared" si="0"/>
        <v>Q</v>
      </c>
      <c r="C50" s="2" t="str">
        <f t="shared" si="1"/>
        <v>2</v>
      </c>
      <c r="D50" s="2" t="str">
        <f t="shared" si="2"/>
        <v>R</v>
      </c>
      <c r="E50" s="2" t="str">
        <f t="shared" si="3"/>
        <v>5</v>
      </c>
      <c r="F50" s="2" t="str">
        <f t="shared" si="4"/>
        <v>0.159999</v>
      </c>
      <c r="G50" s="2"/>
      <c r="H50" s="2">
        <f t="shared" si="5"/>
        <v>0</v>
      </c>
      <c r="I50" s="3">
        <f t="shared" si="6"/>
        <v>0.159999</v>
      </c>
      <c r="J50" s="2"/>
      <c r="K50" s="2"/>
      <c r="L50" s="2"/>
    </row>
    <row r="51" spans="1:15" x14ac:dyDescent="0.25">
      <c r="A51" s="2" t="s">
        <v>49</v>
      </c>
      <c r="B51" s="2" t="str">
        <f t="shared" si="0"/>
        <v>Q</v>
      </c>
      <c r="C51" s="2" t="str">
        <f t="shared" si="1"/>
        <v>2</v>
      </c>
      <c r="D51" s="2" t="str">
        <f t="shared" si="2"/>
        <v>R</v>
      </c>
      <c r="E51" s="2" t="str">
        <f t="shared" si="3"/>
        <v>5</v>
      </c>
      <c r="F51" s="2" t="str">
        <f t="shared" si="4"/>
        <v>0.217003</v>
      </c>
      <c r="G51" s="2"/>
      <c r="H51" s="2">
        <f t="shared" si="5"/>
        <v>0</v>
      </c>
      <c r="I51" s="3">
        <f t="shared" si="6"/>
        <v>0.217003</v>
      </c>
      <c r="J51" s="2"/>
      <c r="K51" s="2"/>
      <c r="L51" s="2"/>
    </row>
    <row r="52" spans="1:15" x14ac:dyDescent="0.25">
      <c r="A52" s="2" t="s">
        <v>50</v>
      </c>
      <c r="B52" s="2" t="str">
        <f t="shared" si="0"/>
        <v>Q</v>
      </c>
      <c r="C52" s="2" t="str">
        <f t="shared" si="1"/>
        <v>3</v>
      </c>
      <c r="D52" s="2" t="str">
        <f t="shared" si="2"/>
        <v>R</v>
      </c>
      <c r="E52" s="2" t="str">
        <f t="shared" si="3"/>
        <v>1</v>
      </c>
      <c r="F52" s="2" t="str">
        <f t="shared" si="4"/>
        <v>0.127006</v>
      </c>
      <c r="G52" s="2"/>
      <c r="H52" s="2">
        <f t="shared" si="5"/>
        <v>0</v>
      </c>
      <c r="I52" s="3">
        <f t="shared" si="6"/>
        <v>0.12700600000000001</v>
      </c>
      <c r="J52" s="3">
        <f>AVERAGE(I52:I56)</f>
        <v>0.16121060000000001</v>
      </c>
      <c r="K52" s="2">
        <f>_xlfn.STDEV.P(I52:I56)</f>
        <v>4.3590764194264789E-2</v>
      </c>
      <c r="L52" s="2">
        <f>K52/J52</f>
        <v>0.27039638953185946</v>
      </c>
      <c r="M52" s="4">
        <f>AVERAGE(I52:I76)</f>
        <v>0.14132072000000001</v>
      </c>
      <c r="N52" s="5">
        <f>_xlfn.STDEV.P(I52:I76)</f>
        <v>2.9497002822008914E-2</v>
      </c>
      <c r="O52" s="6">
        <f>N52/M52</f>
        <v>0.20872383626412963</v>
      </c>
    </row>
    <row r="53" spans="1:15" x14ac:dyDescent="0.25">
      <c r="A53" s="2" t="s">
        <v>51</v>
      </c>
      <c r="B53" s="2" t="str">
        <f t="shared" si="0"/>
        <v>Q</v>
      </c>
      <c r="C53" s="2" t="str">
        <f t="shared" si="1"/>
        <v>3</v>
      </c>
      <c r="D53" s="2" t="str">
        <f t="shared" si="2"/>
        <v>R</v>
      </c>
      <c r="E53" s="2" t="str">
        <f t="shared" si="3"/>
        <v>1</v>
      </c>
      <c r="F53" s="2" t="str">
        <f t="shared" si="4"/>
        <v>0.198005</v>
      </c>
      <c r="G53" s="2"/>
      <c r="H53" s="2">
        <f t="shared" si="5"/>
        <v>0</v>
      </c>
      <c r="I53" s="3">
        <f t="shared" si="6"/>
        <v>0.19800499999999999</v>
      </c>
      <c r="J53" s="2"/>
      <c r="K53" s="2"/>
      <c r="L53" s="2"/>
    </row>
    <row r="54" spans="1:15" x14ac:dyDescent="0.25">
      <c r="A54" s="2" t="s">
        <v>52</v>
      </c>
      <c r="B54" s="2" t="str">
        <f t="shared" si="0"/>
        <v>Q</v>
      </c>
      <c r="C54" s="2" t="str">
        <f t="shared" si="1"/>
        <v>3</v>
      </c>
      <c r="D54" s="2" t="str">
        <f t="shared" si="2"/>
        <v>R</v>
      </c>
      <c r="E54" s="2" t="str">
        <f t="shared" si="3"/>
        <v>1</v>
      </c>
      <c r="F54" s="2" t="str">
        <f t="shared" si="4"/>
        <v>0.157004</v>
      </c>
      <c r="G54" s="2"/>
      <c r="H54" s="2">
        <f t="shared" si="5"/>
        <v>0</v>
      </c>
      <c r="I54" s="3">
        <f t="shared" si="6"/>
        <v>0.157004</v>
      </c>
      <c r="J54" s="2"/>
      <c r="K54" s="2"/>
      <c r="L54" s="2"/>
    </row>
    <row r="55" spans="1:15" x14ac:dyDescent="0.25">
      <c r="A55" s="2" t="s">
        <v>53</v>
      </c>
      <c r="B55" s="2" t="str">
        <f t="shared" si="0"/>
        <v>Q</v>
      </c>
      <c r="C55" s="2" t="str">
        <f t="shared" si="1"/>
        <v>3</v>
      </c>
      <c r="D55" s="2" t="str">
        <f t="shared" si="2"/>
        <v>R</v>
      </c>
      <c r="E55" s="2" t="str">
        <f t="shared" si="3"/>
        <v>1</v>
      </c>
      <c r="F55" s="2" t="str">
        <f t="shared" si="4"/>
        <v>0.221002</v>
      </c>
      <c r="G55" s="2"/>
      <c r="H55" s="2">
        <f t="shared" si="5"/>
        <v>0</v>
      </c>
      <c r="I55" s="3">
        <f t="shared" si="6"/>
        <v>0.221002</v>
      </c>
      <c r="J55" s="2"/>
      <c r="K55" s="2"/>
      <c r="L55" s="2"/>
    </row>
    <row r="56" spans="1:15" x14ac:dyDescent="0.25">
      <c r="A56" s="2" t="s">
        <v>54</v>
      </c>
      <c r="B56" s="2" t="str">
        <f t="shared" si="0"/>
        <v>Q</v>
      </c>
      <c r="C56" s="2" t="str">
        <f t="shared" si="1"/>
        <v>3</v>
      </c>
      <c r="D56" s="2" t="str">
        <f t="shared" si="2"/>
        <v>R</v>
      </c>
      <c r="E56" s="2" t="str">
        <f t="shared" si="3"/>
        <v>1</v>
      </c>
      <c r="F56" s="2" t="str">
        <f t="shared" si="4"/>
        <v>0.103036</v>
      </c>
      <c r="G56" s="2"/>
      <c r="H56" s="2">
        <f t="shared" si="5"/>
        <v>0</v>
      </c>
      <c r="I56" s="3">
        <f t="shared" si="6"/>
        <v>0.103036</v>
      </c>
      <c r="J56" s="2"/>
      <c r="K56" s="2"/>
      <c r="L56" s="2"/>
    </row>
    <row r="57" spans="1:15" x14ac:dyDescent="0.25">
      <c r="A57" s="2" t="s">
        <v>55</v>
      </c>
      <c r="B57" s="2" t="str">
        <f t="shared" si="0"/>
        <v>Q</v>
      </c>
      <c r="C57" s="2" t="str">
        <f t="shared" si="1"/>
        <v>3</v>
      </c>
      <c r="D57" s="2" t="str">
        <f t="shared" si="2"/>
        <v>R</v>
      </c>
      <c r="E57" s="2" t="str">
        <f t="shared" si="3"/>
        <v>2</v>
      </c>
      <c r="F57" s="2" t="str">
        <f t="shared" si="4"/>
        <v>0.126967</v>
      </c>
      <c r="G57" s="2"/>
      <c r="H57" s="2">
        <f t="shared" si="5"/>
        <v>0</v>
      </c>
      <c r="I57" s="3">
        <f t="shared" si="6"/>
        <v>0.126967</v>
      </c>
      <c r="J57" s="3">
        <f>AVERAGE(I57:I61)</f>
        <v>0.1489936</v>
      </c>
      <c r="K57" s="2">
        <f>_xlfn.STDEV.P(I57:I61)</f>
        <v>3.4131278795849394E-2</v>
      </c>
      <c r="L57" s="2">
        <f>K57/J57</f>
        <v>0.22907882483441835</v>
      </c>
    </row>
    <row r="58" spans="1:15" x14ac:dyDescent="0.25">
      <c r="A58" s="2" t="s">
        <v>56</v>
      </c>
      <c r="B58" s="2" t="str">
        <f t="shared" si="0"/>
        <v>Q</v>
      </c>
      <c r="C58" s="2" t="str">
        <f t="shared" si="1"/>
        <v>3</v>
      </c>
      <c r="D58" s="2" t="str">
        <f t="shared" si="2"/>
        <v>R</v>
      </c>
      <c r="E58" s="2" t="str">
        <f t="shared" si="3"/>
        <v>2</v>
      </c>
      <c r="F58" s="2" t="str">
        <f t="shared" si="4"/>
        <v>0.134996</v>
      </c>
      <c r="G58" s="2"/>
      <c r="H58" s="2">
        <f t="shared" si="5"/>
        <v>0</v>
      </c>
      <c r="I58" s="3">
        <f t="shared" si="6"/>
        <v>0.134996</v>
      </c>
      <c r="J58" s="2"/>
      <c r="K58" s="2"/>
      <c r="L58" s="2"/>
    </row>
    <row r="59" spans="1:15" x14ac:dyDescent="0.25">
      <c r="A59" s="2" t="s">
        <v>57</v>
      </c>
      <c r="B59" s="2" t="str">
        <f t="shared" si="0"/>
        <v>Q</v>
      </c>
      <c r="C59" s="2" t="str">
        <f t="shared" si="1"/>
        <v>3</v>
      </c>
      <c r="D59" s="2" t="str">
        <f t="shared" si="2"/>
        <v>R</v>
      </c>
      <c r="E59" s="2" t="str">
        <f t="shared" si="3"/>
        <v>2</v>
      </c>
      <c r="F59" s="2" t="str">
        <f t="shared" si="4"/>
        <v>0.135003</v>
      </c>
      <c r="G59" s="2"/>
      <c r="H59" s="2">
        <f t="shared" si="5"/>
        <v>0</v>
      </c>
      <c r="I59" s="3">
        <f t="shared" si="6"/>
        <v>0.13500300000000001</v>
      </c>
      <c r="J59" s="2"/>
      <c r="K59" s="2"/>
      <c r="L59" s="2"/>
    </row>
    <row r="60" spans="1:15" x14ac:dyDescent="0.25">
      <c r="A60" s="2" t="s">
        <v>58</v>
      </c>
      <c r="B60" s="2" t="str">
        <f t="shared" si="0"/>
        <v>Q</v>
      </c>
      <c r="C60" s="2" t="str">
        <f t="shared" si="1"/>
        <v>3</v>
      </c>
      <c r="D60" s="2" t="str">
        <f t="shared" si="2"/>
        <v>R</v>
      </c>
      <c r="E60" s="2" t="str">
        <f t="shared" si="3"/>
        <v>2</v>
      </c>
      <c r="F60" s="2" t="str">
        <f t="shared" si="4"/>
        <v>0.131006</v>
      </c>
      <c r="G60" s="2"/>
      <c r="H60" s="2">
        <f t="shared" si="5"/>
        <v>0</v>
      </c>
      <c r="I60" s="3">
        <f t="shared" si="6"/>
        <v>0.13100600000000001</v>
      </c>
      <c r="J60" s="2"/>
      <c r="K60" s="2"/>
      <c r="L60" s="2"/>
    </row>
    <row r="61" spans="1:15" x14ac:dyDescent="0.25">
      <c r="A61" s="2" t="s">
        <v>59</v>
      </c>
      <c r="B61" s="2" t="str">
        <f t="shared" si="0"/>
        <v>Q</v>
      </c>
      <c r="C61" s="2" t="str">
        <f t="shared" si="1"/>
        <v>3</v>
      </c>
      <c r="D61" s="2" t="str">
        <f t="shared" si="2"/>
        <v>R</v>
      </c>
      <c r="E61" s="2" t="str">
        <f t="shared" si="3"/>
        <v>2</v>
      </c>
      <c r="F61" s="2" t="str">
        <f t="shared" si="4"/>
        <v>0.216996</v>
      </c>
      <c r="G61" s="2"/>
      <c r="H61" s="2">
        <f t="shared" si="5"/>
        <v>0</v>
      </c>
      <c r="I61" s="3">
        <f t="shared" si="6"/>
        <v>0.21699599999999999</v>
      </c>
      <c r="J61" s="2"/>
      <c r="K61" s="2"/>
      <c r="L61" s="2"/>
    </row>
    <row r="62" spans="1:15" x14ac:dyDescent="0.25">
      <c r="A62" s="2" t="s">
        <v>60</v>
      </c>
      <c r="B62" s="2" t="str">
        <f t="shared" si="0"/>
        <v>Q</v>
      </c>
      <c r="C62" s="2" t="str">
        <f t="shared" si="1"/>
        <v>3</v>
      </c>
      <c r="D62" s="2" t="str">
        <f t="shared" si="2"/>
        <v>R</v>
      </c>
      <c r="E62" s="2" t="str">
        <f t="shared" si="3"/>
        <v>3</v>
      </c>
      <c r="F62" s="2" t="str">
        <f t="shared" si="4"/>
        <v>0.120005</v>
      </c>
      <c r="G62" s="2"/>
      <c r="H62" s="2">
        <f t="shared" si="5"/>
        <v>0</v>
      </c>
      <c r="I62" s="3">
        <f t="shared" si="6"/>
        <v>0.120005</v>
      </c>
      <c r="J62" s="3">
        <f>AVERAGE(I62:I66)</f>
        <v>0.13199900000000001</v>
      </c>
      <c r="K62" s="2">
        <f>_xlfn.STDEV.P(I62:I66)</f>
        <v>1.7468784411057366E-2</v>
      </c>
      <c r="L62" s="2">
        <f>K62/J62</f>
        <v>0.13234027841921048</v>
      </c>
    </row>
    <row r="63" spans="1:15" x14ac:dyDescent="0.25">
      <c r="A63" s="2" t="s">
        <v>61</v>
      </c>
      <c r="B63" s="2" t="str">
        <f t="shared" si="0"/>
        <v>Q</v>
      </c>
      <c r="C63" s="2" t="str">
        <f t="shared" si="1"/>
        <v>3</v>
      </c>
      <c r="D63" s="2" t="str">
        <f t="shared" si="2"/>
        <v>R</v>
      </c>
      <c r="E63" s="2" t="str">
        <f t="shared" si="3"/>
        <v>3</v>
      </c>
      <c r="F63" s="2" t="str">
        <f t="shared" si="4"/>
        <v>0.123001</v>
      </c>
      <c r="G63" s="2"/>
      <c r="H63" s="2">
        <f t="shared" si="5"/>
        <v>0</v>
      </c>
      <c r="I63" s="3">
        <f t="shared" si="6"/>
        <v>0.123001</v>
      </c>
      <c r="J63" s="2"/>
      <c r="K63" s="2"/>
      <c r="L63" s="2"/>
    </row>
    <row r="64" spans="1:15" x14ac:dyDescent="0.25">
      <c r="A64" s="2" t="s">
        <v>62</v>
      </c>
      <c r="B64" s="2" t="str">
        <f t="shared" si="0"/>
        <v>Q</v>
      </c>
      <c r="C64" s="2" t="str">
        <f t="shared" si="1"/>
        <v>3</v>
      </c>
      <c r="D64" s="2" t="str">
        <f t="shared" si="2"/>
        <v>R</v>
      </c>
      <c r="E64" s="2" t="str">
        <f t="shared" si="3"/>
        <v>3</v>
      </c>
      <c r="F64" s="2" t="str">
        <f t="shared" si="4"/>
        <v>0.165999</v>
      </c>
      <c r="G64" s="2"/>
      <c r="H64" s="2">
        <f t="shared" si="5"/>
        <v>0</v>
      </c>
      <c r="I64" s="3">
        <f t="shared" si="6"/>
        <v>0.16599900000000001</v>
      </c>
      <c r="J64" s="2"/>
      <c r="K64" s="2"/>
      <c r="L64" s="2"/>
    </row>
    <row r="65" spans="1:15" x14ac:dyDescent="0.25">
      <c r="A65" s="2" t="s">
        <v>63</v>
      </c>
      <c r="B65" s="2" t="str">
        <f t="shared" si="0"/>
        <v>Q</v>
      </c>
      <c r="C65" s="2" t="str">
        <f t="shared" si="1"/>
        <v>3</v>
      </c>
      <c r="D65" s="2" t="str">
        <f t="shared" si="2"/>
        <v>R</v>
      </c>
      <c r="E65" s="2" t="str">
        <f t="shared" si="3"/>
        <v>3</v>
      </c>
      <c r="F65" s="2" t="str">
        <f t="shared" si="4"/>
        <v>0.130989</v>
      </c>
      <c r="G65" s="2"/>
      <c r="H65" s="2">
        <f t="shared" si="5"/>
        <v>0</v>
      </c>
      <c r="I65" s="3">
        <f t="shared" si="6"/>
        <v>0.13098899999999999</v>
      </c>
      <c r="J65" s="2"/>
      <c r="K65" s="2"/>
      <c r="L65" s="2"/>
    </row>
    <row r="66" spans="1:15" x14ac:dyDescent="0.25">
      <c r="A66" s="2" t="s">
        <v>64</v>
      </c>
      <c r="B66" s="2" t="str">
        <f t="shared" si="0"/>
        <v>Q</v>
      </c>
      <c r="C66" s="2" t="str">
        <f t="shared" si="1"/>
        <v>3</v>
      </c>
      <c r="D66" s="2" t="str">
        <f t="shared" si="2"/>
        <v>R</v>
      </c>
      <c r="E66" s="2" t="str">
        <f t="shared" si="3"/>
        <v>3</v>
      </c>
      <c r="F66" s="2" t="str">
        <f t="shared" si="4"/>
        <v>0.120001</v>
      </c>
      <c r="G66" s="2"/>
      <c r="H66" s="2">
        <f t="shared" si="5"/>
        <v>0</v>
      </c>
      <c r="I66" s="3">
        <f t="shared" si="6"/>
        <v>0.120001</v>
      </c>
      <c r="J66" s="2"/>
      <c r="K66" s="2"/>
      <c r="L66" s="2"/>
    </row>
    <row r="67" spans="1:15" x14ac:dyDescent="0.25">
      <c r="A67" s="2" t="s">
        <v>65</v>
      </c>
      <c r="B67" s="2" t="str">
        <f t="shared" ref="B67:B130" si="7">LEFT(A67,1)</f>
        <v>Q</v>
      </c>
      <c r="C67" s="2" t="str">
        <f t="shared" ref="C67:C130" si="8">RIGHT(LEFT(A67,3),1)</f>
        <v>3</v>
      </c>
      <c r="D67" s="2" t="str">
        <f t="shared" ref="D67:D130" si="9">RIGHT(LEFT(A67,5),1)</f>
        <v>R</v>
      </c>
      <c r="E67" s="2" t="str">
        <f t="shared" ref="E67:E130" si="10">RIGHT(LEFT(A67,7),1)</f>
        <v>4</v>
      </c>
      <c r="F67" s="2" t="str">
        <f t="shared" ref="F67:F101" si="11">RIGHT(A67,8)</f>
        <v>0.126002</v>
      </c>
      <c r="G67" s="2"/>
      <c r="H67" s="2">
        <f t="shared" ref="H67:H130" si="12">IF(G67="",0,LEFT(F67,1))</f>
        <v>0</v>
      </c>
      <c r="I67" s="3">
        <f t="shared" ref="I67:I130" si="13">H67*60+RIGHT(F67,9)</f>
        <v>0.126002</v>
      </c>
      <c r="J67" s="3">
        <f>AVERAGE(I67:I71)</f>
        <v>0.12639839999999999</v>
      </c>
      <c r="K67" s="2">
        <f>_xlfn.STDEV.P(I67:I71)</f>
        <v>5.6823334150681495E-3</v>
      </c>
      <c r="L67" s="2">
        <f>K67/J67</f>
        <v>4.4955738482988311E-2</v>
      </c>
    </row>
    <row r="68" spans="1:15" x14ac:dyDescent="0.25">
      <c r="A68" s="2" t="s">
        <v>66</v>
      </c>
      <c r="B68" s="2" t="str">
        <f t="shared" si="7"/>
        <v>Q</v>
      </c>
      <c r="C68" s="2" t="str">
        <f t="shared" si="8"/>
        <v>3</v>
      </c>
      <c r="D68" s="2" t="str">
        <f t="shared" si="9"/>
        <v>R</v>
      </c>
      <c r="E68" s="2" t="str">
        <f t="shared" si="10"/>
        <v>4</v>
      </c>
      <c r="F68" s="2" t="str">
        <f t="shared" si="11"/>
        <v>0.133999</v>
      </c>
      <c r="G68" s="2"/>
      <c r="H68" s="2">
        <f t="shared" si="12"/>
        <v>0</v>
      </c>
      <c r="I68" s="3">
        <f t="shared" si="13"/>
        <v>0.13399900000000001</v>
      </c>
      <c r="J68" s="2"/>
      <c r="K68" s="2"/>
      <c r="L68" s="2"/>
    </row>
    <row r="69" spans="1:15" x14ac:dyDescent="0.25">
      <c r="A69" s="2" t="s">
        <v>67</v>
      </c>
      <c r="B69" s="2" t="str">
        <f t="shared" si="7"/>
        <v>Q</v>
      </c>
      <c r="C69" s="2" t="str">
        <f t="shared" si="8"/>
        <v>3</v>
      </c>
      <c r="D69" s="2" t="str">
        <f t="shared" si="9"/>
        <v>R</v>
      </c>
      <c r="E69" s="2" t="str">
        <f t="shared" si="10"/>
        <v>4</v>
      </c>
      <c r="F69" s="2" t="str">
        <f t="shared" si="11"/>
        <v>0.122998</v>
      </c>
      <c r="G69" s="2"/>
      <c r="H69" s="2">
        <f t="shared" si="12"/>
        <v>0</v>
      </c>
      <c r="I69" s="3">
        <f t="shared" si="13"/>
        <v>0.122998</v>
      </c>
      <c r="J69" s="2"/>
      <c r="K69" s="2"/>
      <c r="L69" s="2"/>
    </row>
    <row r="70" spans="1:15" x14ac:dyDescent="0.25">
      <c r="A70" s="2" t="s">
        <v>68</v>
      </c>
      <c r="B70" s="2" t="str">
        <f t="shared" si="7"/>
        <v>Q</v>
      </c>
      <c r="C70" s="2" t="str">
        <f t="shared" si="8"/>
        <v>3</v>
      </c>
      <c r="D70" s="2" t="str">
        <f t="shared" si="9"/>
        <v>R</v>
      </c>
      <c r="E70" s="2" t="str">
        <f t="shared" si="10"/>
        <v>4</v>
      </c>
      <c r="F70" s="2" t="str">
        <f t="shared" si="11"/>
        <v>0.131005</v>
      </c>
      <c r="G70" s="2"/>
      <c r="H70" s="2">
        <f t="shared" si="12"/>
        <v>0</v>
      </c>
      <c r="I70" s="3">
        <f t="shared" si="13"/>
        <v>0.13100500000000001</v>
      </c>
      <c r="J70" s="2"/>
      <c r="K70" s="2"/>
      <c r="L70" s="2"/>
    </row>
    <row r="71" spans="1:15" x14ac:dyDescent="0.25">
      <c r="A71" s="2" t="s">
        <v>69</v>
      </c>
      <c r="B71" s="2" t="str">
        <f t="shared" si="7"/>
        <v>Q</v>
      </c>
      <c r="C71" s="2" t="str">
        <f t="shared" si="8"/>
        <v>3</v>
      </c>
      <c r="D71" s="2" t="str">
        <f t="shared" si="9"/>
        <v>R</v>
      </c>
      <c r="E71" s="2" t="str">
        <f t="shared" si="10"/>
        <v>4</v>
      </c>
      <c r="F71" s="2" t="str">
        <f t="shared" si="11"/>
        <v>0.117988</v>
      </c>
      <c r="G71" s="2"/>
      <c r="H71" s="2">
        <f t="shared" si="12"/>
        <v>0</v>
      </c>
      <c r="I71" s="3">
        <f t="shared" si="13"/>
        <v>0.117988</v>
      </c>
      <c r="J71" s="2"/>
      <c r="K71" s="2"/>
      <c r="L71" s="2"/>
    </row>
    <row r="72" spans="1:15" x14ac:dyDescent="0.25">
      <c r="A72" s="2" t="s">
        <v>70</v>
      </c>
      <c r="B72" s="2" t="str">
        <f t="shared" si="7"/>
        <v>Q</v>
      </c>
      <c r="C72" s="2" t="str">
        <f t="shared" si="8"/>
        <v>3</v>
      </c>
      <c r="D72" s="2" t="str">
        <f t="shared" si="9"/>
        <v>R</v>
      </c>
      <c r="E72" s="2" t="str">
        <f t="shared" si="10"/>
        <v>5</v>
      </c>
      <c r="F72" s="2" t="str">
        <f t="shared" si="11"/>
        <v>0.134002</v>
      </c>
      <c r="G72" s="2"/>
      <c r="H72" s="2">
        <f t="shared" si="12"/>
        <v>0</v>
      </c>
      <c r="I72" s="3">
        <f t="shared" si="13"/>
        <v>0.13400200000000001</v>
      </c>
      <c r="J72" s="3">
        <f>AVERAGE(I72:I76)</f>
        <v>0.13800200000000001</v>
      </c>
      <c r="K72" s="2">
        <f>_xlfn.STDEV.P(I72:I76)</f>
        <v>1.3143637472176414E-2</v>
      </c>
      <c r="L72" s="2">
        <f>K72/J72</f>
        <v>9.5242369474184518E-2</v>
      </c>
    </row>
    <row r="73" spans="1:15" x14ac:dyDescent="0.25">
      <c r="A73" s="2" t="s">
        <v>71</v>
      </c>
      <c r="B73" s="2" t="str">
        <f t="shared" si="7"/>
        <v>Q</v>
      </c>
      <c r="C73" s="2" t="str">
        <f t="shared" si="8"/>
        <v>3</v>
      </c>
      <c r="D73" s="2" t="str">
        <f t="shared" si="9"/>
        <v>R</v>
      </c>
      <c r="E73" s="2" t="str">
        <f t="shared" si="10"/>
        <v>5</v>
      </c>
      <c r="F73" s="2" t="str">
        <f t="shared" si="11"/>
        <v>0.128006</v>
      </c>
      <c r="G73" s="2"/>
      <c r="H73" s="2">
        <f t="shared" si="12"/>
        <v>0</v>
      </c>
      <c r="I73" s="3">
        <f t="shared" si="13"/>
        <v>0.12800600000000001</v>
      </c>
      <c r="J73" s="2"/>
      <c r="K73" s="2"/>
      <c r="L73" s="2"/>
    </row>
    <row r="74" spans="1:15" x14ac:dyDescent="0.25">
      <c r="A74" s="2" t="s">
        <v>72</v>
      </c>
      <c r="B74" s="2" t="str">
        <f t="shared" si="7"/>
        <v>Q</v>
      </c>
      <c r="C74" s="2" t="str">
        <f t="shared" si="8"/>
        <v>3</v>
      </c>
      <c r="D74" s="2" t="str">
        <f t="shared" si="9"/>
        <v>R</v>
      </c>
      <c r="E74" s="2" t="str">
        <f t="shared" si="10"/>
        <v>5</v>
      </c>
      <c r="F74" s="2" t="str">
        <f t="shared" si="11"/>
        <v>0.163999</v>
      </c>
      <c r="G74" s="2"/>
      <c r="H74" s="2">
        <f t="shared" si="12"/>
        <v>0</v>
      </c>
      <c r="I74" s="3">
        <f t="shared" si="13"/>
        <v>0.16399900000000001</v>
      </c>
      <c r="J74" s="2"/>
      <c r="K74" s="2"/>
      <c r="L74" s="2"/>
    </row>
    <row r="75" spans="1:15" x14ac:dyDescent="0.25">
      <c r="A75" s="2" t="s">
        <v>73</v>
      </c>
      <c r="B75" s="2" t="str">
        <f t="shared" si="7"/>
        <v>Q</v>
      </c>
      <c r="C75" s="2" t="str">
        <f t="shared" si="8"/>
        <v>3</v>
      </c>
      <c r="D75" s="2" t="str">
        <f t="shared" si="9"/>
        <v>R</v>
      </c>
      <c r="E75" s="2" t="str">
        <f t="shared" si="10"/>
        <v>5</v>
      </c>
      <c r="F75" s="2" t="str">
        <f t="shared" si="11"/>
        <v>0.132000</v>
      </c>
      <c r="G75" s="2"/>
      <c r="H75" s="2">
        <f t="shared" si="12"/>
        <v>0</v>
      </c>
      <c r="I75" s="3">
        <f t="shared" si="13"/>
        <v>0.13200000000000001</v>
      </c>
      <c r="J75" s="2"/>
      <c r="K75" s="2"/>
      <c r="L75" s="2"/>
    </row>
    <row r="76" spans="1:15" x14ac:dyDescent="0.25">
      <c r="A76" s="2" t="s">
        <v>74</v>
      </c>
      <c r="B76" s="2" t="str">
        <f t="shared" si="7"/>
        <v>Q</v>
      </c>
      <c r="C76" s="2" t="str">
        <f t="shared" si="8"/>
        <v>3</v>
      </c>
      <c r="D76" s="2" t="str">
        <f t="shared" si="9"/>
        <v>R</v>
      </c>
      <c r="E76" s="2" t="str">
        <f t="shared" si="10"/>
        <v>5</v>
      </c>
      <c r="F76" s="2" t="str">
        <f t="shared" si="11"/>
        <v>0.132003</v>
      </c>
      <c r="G76" s="2"/>
      <c r="H76" s="2">
        <f t="shared" si="12"/>
        <v>0</v>
      </c>
      <c r="I76" s="3">
        <f t="shared" si="13"/>
        <v>0.13200300000000001</v>
      </c>
      <c r="J76" s="2"/>
      <c r="K76" s="2"/>
      <c r="L76" s="2"/>
    </row>
    <row r="77" spans="1:15" x14ac:dyDescent="0.25">
      <c r="A77" s="2" t="s">
        <v>75</v>
      </c>
      <c r="B77" s="2" t="str">
        <f t="shared" si="7"/>
        <v>Q</v>
      </c>
      <c r="C77" s="2" t="str">
        <f t="shared" si="8"/>
        <v>1</v>
      </c>
      <c r="D77" s="2" t="str">
        <f t="shared" si="9"/>
        <v>A</v>
      </c>
      <c r="E77" s="2" t="str">
        <f t="shared" si="10"/>
        <v>1</v>
      </c>
      <c r="F77" s="2" t="str">
        <f t="shared" si="11"/>
        <v>0.190961</v>
      </c>
      <c r="G77" s="2"/>
      <c r="H77" s="2">
        <f t="shared" si="12"/>
        <v>0</v>
      </c>
      <c r="I77" s="3">
        <f t="shared" si="13"/>
        <v>0.19096099999999999</v>
      </c>
      <c r="J77" s="3">
        <f>AVERAGE(I77:I81)</f>
        <v>0.16359319999999999</v>
      </c>
      <c r="K77" s="2">
        <f>_xlfn.STDEV.P(I77:I81)</f>
        <v>1.405009708720904E-2</v>
      </c>
      <c r="L77" s="2">
        <f>K77/J77</f>
        <v>8.5884358807145039E-2</v>
      </c>
      <c r="M77" s="4">
        <f>AVERAGE(I77:I101)</f>
        <v>0.17391923999999995</v>
      </c>
      <c r="N77" s="5">
        <f>_xlfn.STDEV.P(I77:I101)</f>
        <v>3.0322373111984678E-2</v>
      </c>
      <c r="O77" s="6">
        <f>N77/M77</f>
        <v>0.17434743339486009</v>
      </c>
    </row>
    <row r="78" spans="1:15" x14ac:dyDescent="0.25">
      <c r="A78" s="2" t="s">
        <v>76</v>
      </c>
      <c r="B78" s="2" t="str">
        <f t="shared" si="7"/>
        <v>Q</v>
      </c>
      <c r="C78" s="2" t="str">
        <f t="shared" si="8"/>
        <v>1</v>
      </c>
      <c r="D78" s="2" t="str">
        <f t="shared" si="9"/>
        <v>A</v>
      </c>
      <c r="E78" s="2" t="str">
        <f t="shared" si="10"/>
        <v>1</v>
      </c>
      <c r="F78" s="2" t="str">
        <f t="shared" si="11"/>
        <v>0.152999</v>
      </c>
      <c r="G78" s="2"/>
      <c r="H78" s="2">
        <f t="shared" si="12"/>
        <v>0</v>
      </c>
      <c r="I78" s="3">
        <f t="shared" si="13"/>
        <v>0.152999</v>
      </c>
      <c r="J78" s="2"/>
      <c r="K78" s="2"/>
      <c r="L78" s="2"/>
    </row>
    <row r="79" spans="1:15" x14ac:dyDescent="0.25">
      <c r="A79" s="2" t="s">
        <v>77</v>
      </c>
      <c r="B79" s="2" t="str">
        <f t="shared" si="7"/>
        <v>Q</v>
      </c>
      <c r="C79" s="2" t="str">
        <f t="shared" si="8"/>
        <v>1</v>
      </c>
      <c r="D79" s="2" t="str">
        <f t="shared" si="9"/>
        <v>A</v>
      </c>
      <c r="E79" s="2" t="str">
        <f t="shared" si="10"/>
        <v>1</v>
      </c>
      <c r="F79" s="2" t="str">
        <f t="shared" si="11"/>
        <v>0.153999</v>
      </c>
      <c r="G79" s="2"/>
      <c r="H79" s="2">
        <f t="shared" si="12"/>
        <v>0</v>
      </c>
      <c r="I79" s="3">
        <f t="shared" si="13"/>
        <v>0.153999</v>
      </c>
      <c r="J79" s="2"/>
      <c r="K79" s="2"/>
      <c r="L79" s="2"/>
    </row>
    <row r="80" spans="1:15" x14ac:dyDescent="0.25">
      <c r="A80" s="2" t="s">
        <v>78</v>
      </c>
      <c r="B80" s="2" t="str">
        <f t="shared" si="7"/>
        <v>Q</v>
      </c>
      <c r="C80" s="2" t="str">
        <f t="shared" si="8"/>
        <v>1</v>
      </c>
      <c r="D80" s="2" t="str">
        <f t="shared" si="9"/>
        <v>A</v>
      </c>
      <c r="E80" s="2" t="str">
        <f t="shared" si="10"/>
        <v>1</v>
      </c>
      <c r="F80" s="2" t="str">
        <f t="shared" si="11"/>
        <v>0.162000</v>
      </c>
      <c r="G80" s="2"/>
      <c r="H80" s="2">
        <f t="shared" si="12"/>
        <v>0</v>
      </c>
      <c r="I80" s="3">
        <f t="shared" si="13"/>
        <v>0.16200000000000001</v>
      </c>
      <c r="J80" s="2"/>
      <c r="K80" s="2"/>
      <c r="L80" s="2"/>
    </row>
    <row r="81" spans="1:12" x14ac:dyDescent="0.25">
      <c r="A81" s="2" t="s">
        <v>79</v>
      </c>
      <c r="B81" s="2" t="str">
        <f t="shared" si="7"/>
        <v>Q</v>
      </c>
      <c r="C81" s="2" t="str">
        <f t="shared" si="8"/>
        <v>1</v>
      </c>
      <c r="D81" s="2" t="str">
        <f t="shared" si="9"/>
        <v>A</v>
      </c>
      <c r="E81" s="2" t="str">
        <f t="shared" si="10"/>
        <v>1</v>
      </c>
      <c r="F81" s="2" t="str">
        <f t="shared" si="11"/>
        <v>0.158007</v>
      </c>
      <c r="G81" s="2"/>
      <c r="H81" s="2">
        <f t="shared" si="12"/>
        <v>0</v>
      </c>
      <c r="I81" s="3">
        <f t="shared" si="13"/>
        <v>0.15800700000000001</v>
      </c>
      <c r="J81" s="2"/>
      <c r="K81" s="2"/>
      <c r="L81" s="2"/>
    </row>
    <row r="82" spans="1:12" x14ac:dyDescent="0.25">
      <c r="A82" s="2" t="s">
        <v>80</v>
      </c>
      <c r="B82" s="2" t="str">
        <f t="shared" si="7"/>
        <v>Q</v>
      </c>
      <c r="C82" s="2" t="str">
        <f t="shared" si="8"/>
        <v>1</v>
      </c>
      <c r="D82" s="2" t="str">
        <f t="shared" si="9"/>
        <v>A</v>
      </c>
      <c r="E82" s="2" t="str">
        <f t="shared" si="10"/>
        <v>2</v>
      </c>
      <c r="F82" s="2" t="str">
        <f t="shared" si="11"/>
        <v>0.226003</v>
      </c>
      <c r="G82" s="2"/>
      <c r="H82" s="2">
        <f t="shared" si="12"/>
        <v>0</v>
      </c>
      <c r="I82" s="3">
        <f t="shared" si="13"/>
        <v>0.22600300000000001</v>
      </c>
      <c r="J82" s="3">
        <f>AVERAGE(I82:I86)</f>
        <v>0.21040080000000003</v>
      </c>
      <c r="K82" s="2">
        <f>_xlfn.STDEV.P(I82:I86)</f>
        <v>4.2221958426392196E-2</v>
      </c>
      <c r="L82" s="2">
        <f>K82/J82</f>
        <v>0.20067394433097302</v>
      </c>
    </row>
    <row r="83" spans="1:12" x14ac:dyDescent="0.25">
      <c r="A83" s="2" t="s">
        <v>81</v>
      </c>
      <c r="B83" s="2" t="str">
        <f t="shared" si="7"/>
        <v>Q</v>
      </c>
      <c r="C83" s="2" t="str">
        <f t="shared" si="8"/>
        <v>1</v>
      </c>
      <c r="D83" s="2" t="str">
        <f t="shared" si="9"/>
        <v>A</v>
      </c>
      <c r="E83" s="2" t="str">
        <f t="shared" si="10"/>
        <v>2</v>
      </c>
      <c r="F83" s="2" t="str">
        <f t="shared" si="11"/>
        <v>0.272000</v>
      </c>
      <c r="G83" s="2"/>
      <c r="H83" s="2">
        <f t="shared" si="12"/>
        <v>0</v>
      </c>
      <c r="I83" s="3">
        <f t="shared" si="13"/>
        <v>0.27200000000000002</v>
      </c>
      <c r="J83" s="2"/>
      <c r="K83" s="2"/>
      <c r="L83" s="2"/>
    </row>
    <row r="84" spans="1:12" x14ac:dyDescent="0.25">
      <c r="A84" s="2" t="s">
        <v>82</v>
      </c>
      <c r="B84" s="2" t="str">
        <f t="shared" si="7"/>
        <v>Q</v>
      </c>
      <c r="C84" s="2" t="str">
        <f t="shared" si="8"/>
        <v>1</v>
      </c>
      <c r="D84" s="2" t="str">
        <f t="shared" si="9"/>
        <v>A</v>
      </c>
      <c r="E84" s="2" t="str">
        <f t="shared" si="10"/>
        <v>2</v>
      </c>
      <c r="F84" s="2" t="str">
        <f t="shared" si="11"/>
        <v>0.228003</v>
      </c>
      <c r="G84" s="2"/>
      <c r="H84" s="2">
        <f t="shared" si="12"/>
        <v>0</v>
      </c>
      <c r="I84" s="3">
        <f t="shared" si="13"/>
        <v>0.22800300000000001</v>
      </c>
      <c r="J84" s="2"/>
      <c r="K84" s="2"/>
      <c r="L84" s="2"/>
    </row>
    <row r="85" spans="1:12" x14ac:dyDescent="0.25">
      <c r="A85" s="2" t="s">
        <v>83</v>
      </c>
      <c r="B85" s="2" t="str">
        <f t="shared" si="7"/>
        <v>Q</v>
      </c>
      <c r="C85" s="2" t="str">
        <f t="shared" si="8"/>
        <v>1</v>
      </c>
      <c r="D85" s="2" t="str">
        <f t="shared" si="9"/>
        <v>A</v>
      </c>
      <c r="E85" s="2" t="str">
        <f t="shared" si="10"/>
        <v>2</v>
      </c>
      <c r="F85" s="2" t="str">
        <f t="shared" si="11"/>
        <v>0.157004</v>
      </c>
      <c r="G85" s="2"/>
      <c r="H85" s="2">
        <f t="shared" si="12"/>
        <v>0</v>
      </c>
      <c r="I85" s="3">
        <f t="shared" si="13"/>
        <v>0.157004</v>
      </c>
      <c r="J85" s="2"/>
      <c r="K85" s="2"/>
      <c r="L85" s="2"/>
    </row>
    <row r="86" spans="1:12" x14ac:dyDescent="0.25">
      <c r="A86" s="2" t="s">
        <v>84</v>
      </c>
      <c r="B86" s="2" t="str">
        <f t="shared" si="7"/>
        <v>Q</v>
      </c>
      <c r="C86" s="2" t="str">
        <f t="shared" si="8"/>
        <v>1</v>
      </c>
      <c r="D86" s="2" t="str">
        <f t="shared" si="9"/>
        <v>A</v>
      </c>
      <c r="E86" s="2" t="str">
        <f t="shared" si="10"/>
        <v>2</v>
      </c>
      <c r="F86" s="2" t="str">
        <f t="shared" si="11"/>
        <v>0.168994</v>
      </c>
      <c r="G86" s="2"/>
      <c r="H86" s="2">
        <f t="shared" si="12"/>
        <v>0</v>
      </c>
      <c r="I86" s="3">
        <f t="shared" si="13"/>
        <v>0.16899400000000001</v>
      </c>
      <c r="J86" s="2"/>
      <c r="K86" s="2"/>
      <c r="L86" s="2"/>
    </row>
    <row r="87" spans="1:12" x14ac:dyDescent="0.25">
      <c r="A87" s="2" t="s">
        <v>85</v>
      </c>
      <c r="B87" s="2" t="str">
        <f t="shared" si="7"/>
        <v>Q</v>
      </c>
      <c r="C87" s="2" t="str">
        <f t="shared" si="8"/>
        <v>1</v>
      </c>
      <c r="D87" s="2" t="str">
        <f t="shared" si="9"/>
        <v>A</v>
      </c>
      <c r="E87" s="2" t="str">
        <f t="shared" si="10"/>
        <v>3</v>
      </c>
      <c r="F87" s="2" t="str">
        <f t="shared" si="11"/>
        <v>0.162998</v>
      </c>
      <c r="G87" s="2"/>
      <c r="H87" s="2">
        <f t="shared" si="12"/>
        <v>0</v>
      </c>
      <c r="I87" s="3">
        <f t="shared" si="13"/>
        <v>0.162998</v>
      </c>
      <c r="J87" s="3">
        <f>AVERAGE(I87:I91)</f>
        <v>0.16919960000000001</v>
      </c>
      <c r="K87" s="2">
        <f>_xlfn.STDEV.P(I87:I91)</f>
        <v>1.9494670406036523E-2</v>
      </c>
      <c r="L87" s="2">
        <f>K87/J87</f>
        <v>0.1152170005486805</v>
      </c>
    </row>
    <row r="88" spans="1:12" x14ac:dyDescent="0.25">
      <c r="A88" s="2" t="s">
        <v>86</v>
      </c>
      <c r="B88" s="2" t="str">
        <f t="shared" si="7"/>
        <v>Q</v>
      </c>
      <c r="C88" s="2" t="str">
        <f t="shared" si="8"/>
        <v>1</v>
      </c>
      <c r="D88" s="2" t="str">
        <f t="shared" si="9"/>
        <v>A</v>
      </c>
      <c r="E88" s="2" t="str">
        <f t="shared" si="10"/>
        <v>3</v>
      </c>
      <c r="F88" s="2" t="str">
        <f t="shared" si="11"/>
        <v>0.200997</v>
      </c>
      <c r="G88" s="2"/>
      <c r="H88" s="2">
        <f t="shared" si="12"/>
        <v>0</v>
      </c>
      <c r="I88" s="3">
        <f t="shared" si="13"/>
        <v>0.20099700000000001</v>
      </c>
      <c r="J88" s="2"/>
      <c r="K88" s="2"/>
      <c r="L88" s="2"/>
    </row>
    <row r="89" spans="1:12" x14ac:dyDescent="0.25">
      <c r="A89" s="2" t="s">
        <v>87</v>
      </c>
      <c r="B89" s="2" t="str">
        <f t="shared" si="7"/>
        <v>Q</v>
      </c>
      <c r="C89" s="2" t="str">
        <f t="shared" si="8"/>
        <v>1</v>
      </c>
      <c r="D89" s="2" t="str">
        <f t="shared" si="9"/>
        <v>A</v>
      </c>
      <c r="E89" s="2" t="str">
        <f t="shared" si="10"/>
        <v>3</v>
      </c>
      <c r="F89" s="2" t="str">
        <f t="shared" si="11"/>
        <v>0.145005</v>
      </c>
      <c r="G89" s="2"/>
      <c r="H89" s="2">
        <f t="shared" si="12"/>
        <v>0</v>
      </c>
      <c r="I89" s="3">
        <f t="shared" si="13"/>
        <v>0.145005</v>
      </c>
      <c r="J89" s="2"/>
      <c r="K89" s="2"/>
      <c r="L89" s="2"/>
    </row>
    <row r="90" spans="1:12" x14ac:dyDescent="0.25">
      <c r="A90" s="2" t="s">
        <v>88</v>
      </c>
      <c r="B90" s="2" t="str">
        <f t="shared" si="7"/>
        <v>Q</v>
      </c>
      <c r="C90" s="2" t="str">
        <f t="shared" si="8"/>
        <v>1</v>
      </c>
      <c r="D90" s="2" t="str">
        <f t="shared" si="9"/>
        <v>A</v>
      </c>
      <c r="E90" s="2" t="str">
        <f t="shared" si="10"/>
        <v>3</v>
      </c>
      <c r="F90" s="2" t="str">
        <f t="shared" si="11"/>
        <v>0.179995</v>
      </c>
      <c r="G90" s="2"/>
      <c r="H90" s="2">
        <f t="shared" si="12"/>
        <v>0</v>
      </c>
      <c r="I90" s="3">
        <f t="shared" si="13"/>
        <v>0.17999499999999999</v>
      </c>
      <c r="J90" s="2"/>
      <c r="K90" s="2"/>
      <c r="L90" s="2"/>
    </row>
    <row r="91" spans="1:12" x14ac:dyDescent="0.25">
      <c r="A91" s="2" t="s">
        <v>89</v>
      </c>
      <c r="B91" s="2" t="str">
        <f t="shared" si="7"/>
        <v>Q</v>
      </c>
      <c r="C91" s="2" t="str">
        <f t="shared" si="8"/>
        <v>1</v>
      </c>
      <c r="D91" s="2" t="str">
        <f t="shared" si="9"/>
        <v>A</v>
      </c>
      <c r="E91" s="2" t="str">
        <f t="shared" si="10"/>
        <v>3</v>
      </c>
      <c r="F91" s="2" t="str">
        <f t="shared" si="11"/>
        <v>0.157003</v>
      </c>
      <c r="G91" s="2"/>
      <c r="H91" s="2">
        <f t="shared" si="12"/>
        <v>0</v>
      </c>
      <c r="I91" s="3">
        <f t="shared" si="13"/>
        <v>0.157003</v>
      </c>
      <c r="J91" s="2"/>
      <c r="K91" s="2"/>
      <c r="L91" s="2"/>
    </row>
    <row r="92" spans="1:12" x14ac:dyDescent="0.25">
      <c r="A92" s="2" t="s">
        <v>90</v>
      </c>
      <c r="B92" s="2" t="str">
        <f t="shared" si="7"/>
        <v>Q</v>
      </c>
      <c r="C92" s="2" t="str">
        <f t="shared" si="8"/>
        <v>1</v>
      </c>
      <c r="D92" s="2" t="str">
        <f t="shared" si="9"/>
        <v>A</v>
      </c>
      <c r="E92" s="2" t="str">
        <f t="shared" si="10"/>
        <v>4</v>
      </c>
      <c r="F92" s="2" t="str">
        <f t="shared" si="11"/>
        <v>0.177997</v>
      </c>
      <c r="G92" s="2"/>
      <c r="H92" s="2">
        <f t="shared" si="12"/>
        <v>0</v>
      </c>
      <c r="I92" s="3">
        <f t="shared" si="13"/>
        <v>0.17799699999999999</v>
      </c>
      <c r="J92" s="3">
        <f>AVERAGE(I92:I96)</f>
        <v>0.17039779999999999</v>
      </c>
      <c r="K92" s="2">
        <f>_xlfn.STDEV.P(I92:I96)</f>
        <v>1.9084679315094721E-2</v>
      </c>
      <c r="L92" s="2">
        <f>K92/J92</f>
        <v>0.11200073777416565</v>
      </c>
    </row>
    <row r="93" spans="1:12" x14ac:dyDescent="0.25">
      <c r="A93" s="2" t="s">
        <v>91</v>
      </c>
      <c r="B93" s="2" t="str">
        <f t="shared" si="7"/>
        <v>Q</v>
      </c>
      <c r="C93" s="2" t="str">
        <f t="shared" si="8"/>
        <v>1</v>
      </c>
      <c r="D93" s="2" t="str">
        <f t="shared" si="9"/>
        <v>A</v>
      </c>
      <c r="E93" s="2" t="str">
        <f t="shared" si="10"/>
        <v>4</v>
      </c>
      <c r="F93" s="2" t="str">
        <f t="shared" si="11"/>
        <v>0.167007</v>
      </c>
      <c r="G93" s="2"/>
      <c r="H93" s="2">
        <f t="shared" si="12"/>
        <v>0</v>
      </c>
      <c r="I93" s="3">
        <f t="shared" si="13"/>
        <v>0.16700699999999999</v>
      </c>
      <c r="J93" s="2"/>
      <c r="K93" s="2"/>
      <c r="L93" s="2"/>
    </row>
    <row r="94" spans="1:12" x14ac:dyDescent="0.25">
      <c r="A94" s="2" t="s">
        <v>92</v>
      </c>
      <c r="B94" s="2" t="str">
        <f t="shared" si="7"/>
        <v>Q</v>
      </c>
      <c r="C94" s="2" t="str">
        <f t="shared" si="8"/>
        <v>1</v>
      </c>
      <c r="D94" s="2" t="str">
        <f t="shared" si="9"/>
        <v>A</v>
      </c>
      <c r="E94" s="2" t="str">
        <f t="shared" si="10"/>
        <v>4</v>
      </c>
      <c r="F94" s="2" t="str">
        <f t="shared" si="11"/>
        <v>0.159998</v>
      </c>
      <c r="G94" s="2"/>
      <c r="H94" s="2">
        <f t="shared" si="12"/>
        <v>0</v>
      </c>
      <c r="I94" s="3">
        <f t="shared" si="13"/>
        <v>0.159998</v>
      </c>
      <c r="J94" s="2"/>
      <c r="K94" s="2"/>
      <c r="L94" s="2"/>
    </row>
    <row r="95" spans="1:12" x14ac:dyDescent="0.25">
      <c r="A95" s="2" t="s">
        <v>93</v>
      </c>
      <c r="B95" s="2" t="str">
        <f t="shared" si="7"/>
        <v>Q</v>
      </c>
      <c r="C95" s="2" t="str">
        <f t="shared" si="8"/>
        <v>1</v>
      </c>
      <c r="D95" s="2" t="str">
        <f t="shared" si="9"/>
        <v>A</v>
      </c>
      <c r="E95" s="2" t="str">
        <f t="shared" si="10"/>
        <v>4</v>
      </c>
      <c r="F95" s="2" t="str">
        <f t="shared" si="11"/>
        <v>0.144993</v>
      </c>
      <c r="G95" s="2"/>
      <c r="H95" s="2">
        <f t="shared" si="12"/>
        <v>0</v>
      </c>
      <c r="I95" s="3">
        <f t="shared" si="13"/>
        <v>0.14499300000000001</v>
      </c>
      <c r="J95" s="2"/>
      <c r="K95" s="2"/>
      <c r="L95" s="2"/>
    </row>
    <row r="96" spans="1:12" x14ac:dyDescent="0.25">
      <c r="A96" s="2" t="s">
        <v>94</v>
      </c>
      <c r="B96" s="2" t="str">
        <f t="shared" si="7"/>
        <v>Q</v>
      </c>
      <c r="C96" s="2" t="str">
        <f t="shared" si="8"/>
        <v>1</v>
      </c>
      <c r="D96" s="2" t="str">
        <f t="shared" si="9"/>
        <v>A</v>
      </c>
      <c r="E96" s="2" t="str">
        <f t="shared" si="10"/>
        <v>4</v>
      </c>
      <c r="F96" s="2" t="str">
        <f t="shared" si="11"/>
        <v>0.201994</v>
      </c>
      <c r="G96" s="2"/>
      <c r="H96" s="2">
        <f t="shared" si="12"/>
        <v>0</v>
      </c>
      <c r="I96" s="3">
        <f t="shared" si="13"/>
        <v>0.20199400000000001</v>
      </c>
      <c r="J96" s="2"/>
      <c r="K96" s="2"/>
      <c r="L96" s="2"/>
    </row>
    <row r="97" spans="1:15" x14ac:dyDescent="0.25">
      <c r="A97" s="2" t="s">
        <v>95</v>
      </c>
      <c r="B97" s="2" t="str">
        <f t="shared" si="7"/>
        <v>Q</v>
      </c>
      <c r="C97" s="2" t="str">
        <f t="shared" si="8"/>
        <v>1</v>
      </c>
      <c r="D97" s="2" t="str">
        <f t="shared" si="9"/>
        <v>A</v>
      </c>
      <c r="E97" s="2" t="str">
        <f t="shared" si="10"/>
        <v>5</v>
      </c>
      <c r="F97" s="2" t="str">
        <f t="shared" si="11"/>
        <v>0.139000</v>
      </c>
      <c r="G97" s="2"/>
      <c r="H97" s="2">
        <f t="shared" si="12"/>
        <v>0</v>
      </c>
      <c r="I97" s="3">
        <f t="shared" si="13"/>
        <v>0.13900000000000001</v>
      </c>
      <c r="J97" s="3">
        <f>AVERAGE(I97:I101)</f>
        <v>0.1560048</v>
      </c>
      <c r="K97" s="2">
        <f>_xlfn.STDEV.P(I97:I101)</f>
        <v>8.9292424852279537E-3</v>
      </c>
      <c r="L97" s="2">
        <f>K97/J97</f>
        <v>5.7236972742043542E-2</v>
      </c>
    </row>
    <row r="98" spans="1:15" x14ac:dyDescent="0.25">
      <c r="A98" s="2" t="s">
        <v>96</v>
      </c>
      <c r="B98" s="2" t="str">
        <f t="shared" si="7"/>
        <v>Q</v>
      </c>
      <c r="C98" s="2" t="str">
        <f t="shared" si="8"/>
        <v>1</v>
      </c>
      <c r="D98" s="2" t="str">
        <f t="shared" si="9"/>
        <v>A</v>
      </c>
      <c r="E98" s="2" t="str">
        <f t="shared" si="10"/>
        <v>5</v>
      </c>
      <c r="F98" s="2" t="str">
        <f t="shared" si="11"/>
        <v>0.162019</v>
      </c>
      <c r="G98" s="2"/>
      <c r="H98" s="2">
        <f t="shared" si="12"/>
        <v>0</v>
      </c>
      <c r="I98" s="3">
        <f t="shared" si="13"/>
        <v>0.162019</v>
      </c>
      <c r="J98" s="2"/>
      <c r="K98" s="2"/>
      <c r="L98" s="2"/>
    </row>
    <row r="99" spans="1:15" x14ac:dyDescent="0.25">
      <c r="A99" s="2" t="s">
        <v>97</v>
      </c>
      <c r="B99" s="2" t="str">
        <f t="shared" si="7"/>
        <v>Q</v>
      </c>
      <c r="C99" s="2" t="str">
        <f t="shared" si="8"/>
        <v>1</v>
      </c>
      <c r="D99" s="2" t="str">
        <f t="shared" si="9"/>
        <v>A</v>
      </c>
      <c r="E99" s="2" t="str">
        <f t="shared" si="10"/>
        <v>5</v>
      </c>
      <c r="F99" s="2" t="str">
        <f t="shared" si="11"/>
        <v>0.155999</v>
      </c>
      <c r="G99" s="2"/>
      <c r="H99" s="2">
        <f t="shared" si="12"/>
        <v>0</v>
      </c>
      <c r="I99" s="3">
        <f t="shared" si="13"/>
        <v>0.155999</v>
      </c>
      <c r="J99" s="2"/>
      <c r="K99" s="2"/>
      <c r="L99" s="2"/>
    </row>
    <row r="100" spans="1:15" x14ac:dyDescent="0.25">
      <c r="A100" s="2" t="s">
        <v>98</v>
      </c>
      <c r="B100" s="2" t="str">
        <f t="shared" si="7"/>
        <v>Q</v>
      </c>
      <c r="C100" s="2" t="str">
        <f t="shared" si="8"/>
        <v>1</v>
      </c>
      <c r="D100" s="2" t="str">
        <f t="shared" si="9"/>
        <v>A</v>
      </c>
      <c r="E100" s="2" t="str">
        <f t="shared" si="10"/>
        <v>5</v>
      </c>
      <c r="F100" s="2" t="str">
        <f t="shared" si="11"/>
        <v>0.164039</v>
      </c>
      <c r="G100" s="2"/>
      <c r="H100" s="2">
        <f t="shared" si="12"/>
        <v>0</v>
      </c>
      <c r="I100" s="3">
        <f t="shared" si="13"/>
        <v>0.16403899999999999</v>
      </c>
      <c r="J100" s="2"/>
      <c r="K100" s="2"/>
      <c r="L100" s="2"/>
    </row>
    <row r="101" spans="1:15" x14ac:dyDescent="0.25">
      <c r="A101" s="2" t="s">
        <v>99</v>
      </c>
      <c r="B101" s="2" t="str">
        <f t="shared" si="7"/>
        <v>Q</v>
      </c>
      <c r="C101" s="2" t="str">
        <f t="shared" si="8"/>
        <v>1</v>
      </c>
      <c r="D101" s="2" t="str">
        <f t="shared" si="9"/>
        <v>A</v>
      </c>
      <c r="E101" s="2" t="str">
        <f t="shared" si="10"/>
        <v>5</v>
      </c>
      <c r="F101" s="2" t="str">
        <f t="shared" si="11"/>
        <v>0.158967</v>
      </c>
      <c r="G101" s="2"/>
      <c r="H101" s="2">
        <f t="shared" si="12"/>
        <v>0</v>
      </c>
      <c r="I101" s="3">
        <f t="shared" si="13"/>
        <v>0.158967</v>
      </c>
      <c r="J101" s="2"/>
      <c r="K101" s="2"/>
      <c r="L101" s="2"/>
    </row>
    <row r="102" spans="1:15" x14ac:dyDescent="0.25">
      <c r="A102" s="2" t="s">
        <v>100</v>
      </c>
      <c r="B102" s="2" t="str">
        <f t="shared" si="7"/>
        <v>Q</v>
      </c>
      <c r="C102" s="2" t="str">
        <f t="shared" si="8"/>
        <v>2</v>
      </c>
      <c r="D102" s="2" t="str">
        <f t="shared" si="9"/>
        <v>A</v>
      </c>
      <c r="E102" s="2" t="str">
        <f t="shared" si="10"/>
        <v>1</v>
      </c>
      <c r="F102" s="2" t="str">
        <f>RIGHT(A102,9)</f>
        <v>36.720686</v>
      </c>
      <c r="G102" s="2"/>
      <c r="H102" s="2">
        <f t="shared" si="12"/>
        <v>0</v>
      </c>
      <c r="I102" s="3">
        <f t="shared" si="13"/>
        <v>36.720686000000001</v>
      </c>
      <c r="J102" s="3">
        <f>AVERAGE(I102:I106)</f>
        <v>37.561078800000004</v>
      </c>
      <c r="K102" s="2">
        <f>_xlfn.STDEV.P(I102:I106)</f>
        <v>0.63882489770621675</v>
      </c>
      <c r="L102" s="2">
        <f>K102/J102</f>
        <v>1.7007629123427005E-2</v>
      </c>
      <c r="M102" s="4">
        <f>AVERAGE(I102:I126)</f>
        <v>33.87254532</v>
      </c>
      <c r="N102" s="5">
        <f>_xlfn.STDEV.P(I102:I126)</f>
        <v>2.9652518616144663</v>
      </c>
      <c r="O102" s="6">
        <f>N102/M102</f>
        <v>8.7541453811669626E-2</v>
      </c>
    </row>
    <row r="103" spans="1:15" x14ac:dyDescent="0.25">
      <c r="A103" s="2" t="s">
        <v>101</v>
      </c>
      <c r="B103" s="2" t="str">
        <f t="shared" si="7"/>
        <v>Q</v>
      </c>
      <c r="C103" s="2" t="str">
        <f t="shared" si="8"/>
        <v>2</v>
      </c>
      <c r="D103" s="2" t="str">
        <f t="shared" si="9"/>
        <v>A</v>
      </c>
      <c r="E103" s="2" t="str">
        <f t="shared" si="10"/>
        <v>1</v>
      </c>
      <c r="F103" s="2" t="str">
        <f t="shared" ref="F103:F126" si="14">RIGHT(A103,9)</f>
        <v>38.440158</v>
      </c>
      <c r="G103" s="2"/>
      <c r="H103" s="2">
        <f t="shared" si="12"/>
        <v>0</v>
      </c>
      <c r="I103" s="3">
        <f t="shared" si="13"/>
        <v>38.440157999999997</v>
      </c>
      <c r="J103" s="2"/>
      <c r="K103" s="2"/>
      <c r="L103" s="2"/>
    </row>
    <row r="104" spans="1:15" x14ac:dyDescent="0.25">
      <c r="A104" s="2" t="s">
        <v>102</v>
      </c>
      <c r="B104" s="2" t="str">
        <f t="shared" si="7"/>
        <v>Q</v>
      </c>
      <c r="C104" s="2" t="str">
        <f t="shared" si="8"/>
        <v>2</v>
      </c>
      <c r="D104" s="2" t="str">
        <f t="shared" si="9"/>
        <v>A</v>
      </c>
      <c r="E104" s="2" t="str">
        <f t="shared" si="10"/>
        <v>1</v>
      </c>
      <c r="F104" s="2" t="str">
        <f t="shared" si="14"/>
        <v>37.915722</v>
      </c>
      <c r="G104" s="2"/>
      <c r="H104" s="2">
        <f t="shared" si="12"/>
        <v>0</v>
      </c>
      <c r="I104" s="3">
        <f t="shared" si="13"/>
        <v>37.915722000000002</v>
      </c>
      <c r="J104" s="2"/>
      <c r="K104" s="2"/>
      <c r="L104" s="2"/>
    </row>
    <row r="105" spans="1:15" x14ac:dyDescent="0.25">
      <c r="A105" s="2" t="s">
        <v>103</v>
      </c>
      <c r="B105" s="2" t="str">
        <f t="shared" si="7"/>
        <v>Q</v>
      </c>
      <c r="C105" s="2" t="str">
        <f t="shared" si="8"/>
        <v>2</v>
      </c>
      <c r="D105" s="2" t="str">
        <f t="shared" si="9"/>
        <v>A</v>
      </c>
      <c r="E105" s="2" t="str">
        <f t="shared" si="10"/>
        <v>1</v>
      </c>
      <c r="F105" s="2" t="str">
        <f t="shared" si="14"/>
        <v>36.941141</v>
      </c>
      <c r="G105" s="2"/>
      <c r="H105" s="2">
        <f t="shared" si="12"/>
        <v>0</v>
      </c>
      <c r="I105" s="3">
        <f t="shared" si="13"/>
        <v>36.941141000000002</v>
      </c>
      <c r="J105" s="2"/>
      <c r="K105" s="2"/>
      <c r="L105" s="2"/>
    </row>
    <row r="106" spans="1:15" x14ac:dyDescent="0.25">
      <c r="A106" s="2" t="s">
        <v>104</v>
      </c>
      <c r="B106" s="2" t="str">
        <f t="shared" si="7"/>
        <v>Q</v>
      </c>
      <c r="C106" s="2" t="str">
        <f t="shared" si="8"/>
        <v>2</v>
      </c>
      <c r="D106" s="2" t="str">
        <f t="shared" si="9"/>
        <v>A</v>
      </c>
      <c r="E106" s="2" t="str">
        <f t="shared" si="10"/>
        <v>1</v>
      </c>
      <c r="F106" s="2" t="str">
        <f t="shared" si="14"/>
        <v>37.787687</v>
      </c>
      <c r="G106" s="2"/>
      <c r="H106" s="2">
        <f t="shared" si="12"/>
        <v>0</v>
      </c>
      <c r="I106" s="3">
        <f t="shared" si="13"/>
        <v>37.787686999999998</v>
      </c>
      <c r="J106" s="2"/>
      <c r="K106" s="2"/>
      <c r="L106" s="2"/>
    </row>
    <row r="107" spans="1:15" x14ac:dyDescent="0.25">
      <c r="A107" s="2" t="s">
        <v>105</v>
      </c>
      <c r="B107" s="2" t="str">
        <f t="shared" si="7"/>
        <v>Q</v>
      </c>
      <c r="C107" s="2" t="str">
        <f t="shared" si="8"/>
        <v>2</v>
      </c>
      <c r="D107" s="2" t="str">
        <f t="shared" si="9"/>
        <v>A</v>
      </c>
      <c r="E107" s="2" t="str">
        <f t="shared" si="10"/>
        <v>2</v>
      </c>
      <c r="F107" s="2" t="str">
        <f t="shared" si="14"/>
        <v>37.257185</v>
      </c>
      <c r="G107" s="2"/>
      <c r="H107" s="2">
        <f t="shared" si="12"/>
        <v>0</v>
      </c>
      <c r="I107" s="3">
        <f t="shared" si="13"/>
        <v>37.257185</v>
      </c>
      <c r="J107" s="3">
        <f>AVERAGE(I107:I111)</f>
        <v>36.436656200000002</v>
      </c>
      <c r="K107" s="2">
        <f>_xlfn.STDEV.P(I107:I111)</f>
        <v>2.2022769160756703</v>
      </c>
      <c r="L107" s="2">
        <f>K107/J107</f>
        <v>6.0441246419194475E-2</v>
      </c>
    </row>
    <row r="108" spans="1:15" x14ac:dyDescent="0.25">
      <c r="A108" s="2" t="s">
        <v>106</v>
      </c>
      <c r="B108" s="2" t="str">
        <f t="shared" si="7"/>
        <v>Q</v>
      </c>
      <c r="C108" s="2" t="str">
        <f t="shared" si="8"/>
        <v>2</v>
      </c>
      <c r="D108" s="2" t="str">
        <f t="shared" si="9"/>
        <v>A</v>
      </c>
      <c r="E108" s="2" t="str">
        <f t="shared" si="10"/>
        <v>2</v>
      </c>
      <c r="F108" s="2" t="str">
        <f t="shared" si="14"/>
        <v>38.600655</v>
      </c>
      <c r="G108" s="2"/>
      <c r="H108" s="2">
        <f t="shared" si="12"/>
        <v>0</v>
      </c>
      <c r="I108" s="3">
        <f t="shared" si="13"/>
        <v>38.600655000000003</v>
      </c>
      <c r="J108" s="2"/>
      <c r="K108" s="2"/>
      <c r="L108" s="2"/>
    </row>
    <row r="109" spans="1:15" x14ac:dyDescent="0.25">
      <c r="A109" s="2" t="s">
        <v>107</v>
      </c>
      <c r="B109" s="2" t="str">
        <f t="shared" si="7"/>
        <v>Q</v>
      </c>
      <c r="C109" s="2" t="str">
        <f t="shared" si="8"/>
        <v>2</v>
      </c>
      <c r="D109" s="2" t="str">
        <f t="shared" si="9"/>
        <v>A</v>
      </c>
      <c r="E109" s="2" t="str">
        <f t="shared" si="10"/>
        <v>2</v>
      </c>
      <c r="F109" s="2" t="str">
        <f t="shared" si="14"/>
        <v>37.401648</v>
      </c>
      <c r="G109" s="2"/>
      <c r="H109" s="2">
        <f t="shared" si="12"/>
        <v>0</v>
      </c>
      <c r="I109" s="3">
        <f t="shared" si="13"/>
        <v>37.401648000000002</v>
      </c>
      <c r="J109" s="2"/>
      <c r="K109" s="2"/>
      <c r="L109" s="2"/>
    </row>
    <row r="110" spans="1:15" x14ac:dyDescent="0.25">
      <c r="A110" s="2" t="s">
        <v>108</v>
      </c>
      <c r="B110" s="2" t="str">
        <f t="shared" si="7"/>
        <v>Q</v>
      </c>
      <c r="C110" s="2" t="str">
        <f t="shared" si="8"/>
        <v>2</v>
      </c>
      <c r="D110" s="2" t="str">
        <f t="shared" si="9"/>
        <v>A</v>
      </c>
      <c r="E110" s="2" t="str">
        <f t="shared" si="10"/>
        <v>2</v>
      </c>
      <c r="F110" s="2" t="str">
        <f t="shared" si="14"/>
        <v>32.207634</v>
      </c>
      <c r="G110" s="2"/>
      <c r="H110" s="2">
        <f t="shared" si="12"/>
        <v>0</v>
      </c>
      <c r="I110" s="3">
        <f t="shared" si="13"/>
        <v>32.207633999999999</v>
      </c>
      <c r="J110" s="2"/>
      <c r="K110" s="2"/>
      <c r="L110" s="2"/>
    </row>
    <row r="111" spans="1:15" x14ac:dyDescent="0.25">
      <c r="A111" s="2" t="s">
        <v>109</v>
      </c>
      <c r="B111" s="2" t="str">
        <f t="shared" si="7"/>
        <v>Q</v>
      </c>
      <c r="C111" s="2" t="str">
        <f t="shared" si="8"/>
        <v>2</v>
      </c>
      <c r="D111" s="2" t="str">
        <f t="shared" si="9"/>
        <v>A</v>
      </c>
      <c r="E111" s="2" t="str">
        <f t="shared" si="10"/>
        <v>2</v>
      </c>
      <c r="F111" s="2" t="str">
        <f t="shared" si="14"/>
        <v>36.716159</v>
      </c>
      <c r="G111" s="2"/>
      <c r="H111" s="2">
        <f t="shared" si="12"/>
        <v>0</v>
      </c>
      <c r="I111" s="3">
        <f t="shared" si="13"/>
        <v>36.716158999999998</v>
      </c>
      <c r="J111" s="2"/>
      <c r="K111" s="2"/>
      <c r="L111" s="2"/>
    </row>
    <row r="112" spans="1:15" x14ac:dyDescent="0.25">
      <c r="A112" s="2" t="s">
        <v>110</v>
      </c>
      <c r="B112" s="2" t="str">
        <f t="shared" si="7"/>
        <v>Q</v>
      </c>
      <c r="C112" s="2" t="str">
        <f t="shared" si="8"/>
        <v>2</v>
      </c>
      <c r="D112" s="2" t="str">
        <f t="shared" si="9"/>
        <v>A</v>
      </c>
      <c r="E112" s="2" t="str">
        <f t="shared" si="10"/>
        <v>3</v>
      </c>
      <c r="F112" s="2" t="str">
        <f t="shared" si="14"/>
        <v>33.834142</v>
      </c>
      <c r="G112" s="2"/>
      <c r="H112" s="2">
        <f t="shared" si="12"/>
        <v>0</v>
      </c>
      <c r="I112" s="3">
        <f t="shared" si="13"/>
        <v>33.834142</v>
      </c>
      <c r="J112" s="3">
        <f>AVERAGE(I112:I116)</f>
        <v>32.895633400000008</v>
      </c>
      <c r="K112" s="2">
        <f>_xlfn.STDEV.P(I112:I116)</f>
        <v>0.50280934537957755</v>
      </c>
      <c r="L112" s="2">
        <f>K112/J112</f>
        <v>1.5284987501702199E-2</v>
      </c>
    </row>
    <row r="113" spans="1:15" x14ac:dyDescent="0.25">
      <c r="A113" s="2" t="s">
        <v>111</v>
      </c>
      <c r="B113" s="2" t="str">
        <f t="shared" si="7"/>
        <v>Q</v>
      </c>
      <c r="C113" s="2" t="str">
        <f t="shared" si="8"/>
        <v>2</v>
      </c>
      <c r="D113" s="2" t="str">
        <f t="shared" si="9"/>
        <v>A</v>
      </c>
      <c r="E113" s="2" t="str">
        <f t="shared" si="10"/>
        <v>3</v>
      </c>
      <c r="F113" s="2" t="str">
        <f t="shared" si="14"/>
        <v>32.885145</v>
      </c>
      <c r="G113" s="2"/>
      <c r="H113" s="2">
        <f t="shared" si="12"/>
        <v>0</v>
      </c>
      <c r="I113" s="3">
        <f t="shared" si="13"/>
        <v>32.885145000000001</v>
      </c>
      <c r="J113" s="2"/>
      <c r="K113" s="2"/>
      <c r="L113" s="2"/>
    </row>
    <row r="114" spans="1:15" x14ac:dyDescent="0.25">
      <c r="A114" s="2" t="s">
        <v>112</v>
      </c>
      <c r="B114" s="2" t="str">
        <f t="shared" si="7"/>
        <v>Q</v>
      </c>
      <c r="C114" s="2" t="str">
        <f t="shared" si="8"/>
        <v>2</v>
      </c>
      <c r="D114" s="2" t="str">
        <f t="shared" si="9"/>
        <v>A</v>
      </c>
      <c r="E114" s="2" t="str">
        <f t="shared" si="10"/>
        <v>3</v>
      </c>
      <c r="F114" s="2" t="str">
        <f t="shared" si="14"/>
        <v>32.347112</v>
      </c>
      <c r="G114" s="2"/>
      <c r="H114" s="2">
        <f t="shared" si="12"/>
        <v>0</v>
      </c>
      <c r="I114" s="3">
        <f t="shared" si="13"/>
        <v>32.347112000000003</v>
      </c>
      <c r="J114" s="2"/>
      <c r="K114" s="2"/>
      <c r="L114" s="2"/>
    </row>
    <row r="115" spans="1:15" x14ac:dyDescent="0.25">
      <c r="A115" s="2" t="s">
        <v>113</v>
      </c>
      <c r="B115" s="2" t="str">
        <f t="shared" si="7"/>
        <v>Q</v>
      </c>
      <c r="C115" s="2" t="str">
        <f t="shared" si="8"/>
        <v>2</v>
      </c>
      <c r="D115" s="2" t="str">
        <f t="shared" si="9"/>
        <v>A</v>
      </c>
      <c r="E115" s="2" t="str">
        <f t="shared" si="10"/>
        <v>3</v>
      </c>
      <c r="F115" s="2" t="str">
        <f t="shared" si="14"/>
        <v>32.777621</v>
      </c>
      <c r="G115" s="2"/>
      <c r="H115" s="2">
        <f t="shared" si="12"/>
        <v>0</v>
      </c>
      <c r="I115" s="3">
        <f t="shared" si="13"/>
        <v>32.777621000000003</v>
      </c>
      <c r="J115" s="2"/>
      <c r="K115" s="2"/>
      <c r="L115" s="2"/>
    </row>
    <row r="116" spans="1:15" x14ac:dyDescent="0.25">
      <c r="A116" s="2" t="s">
        <v>114</v>
      </c>
      <c r="B116" s="2" t="str">
        <f t="shared" si="7"/>
        <v>Q</v>
      </c>
      <c r="C116" s="2" t="str">
        <f t="shared" si="8"/>
        <v>2</v>
      </c>
      <c r="D116" s="2" t="str">
        <f t="shared" si="9"/>
        <v>A</v>
      </c>
      <c r="E116" s="2" t="str">
        <f t="shared" si="10"/>
        <v>3</v>
      </c>
      <c r="F116" s="2" t="str">
        <f t="shared" si="14"/>
        <v>32.634147</v>
      </c>
      <c r="G116" s="2"/>
      <c r="H116" s="2">
        <f t="shared" si="12"/>
        <v>0</v>
      </c>
      <c r="I116" s="3">
        <f t="shared" si="13"/>
        <v>32.634146999999999</v>
      </c>
      <c r="J116" s="2"/>
      <c r="K116" s="2"/>
      <c r="L116" s="2"/>
    </row>
    <row r="117" spans="1:15" x14ac:dyDescent="0.25">
      <c r="A117" s="2" t="s">
        <v>115</v>
      </c>
      <c r="B117" s="2" t="str">
        <f t="shared" si="7"/>
        <v>Q</v>
      </c>
      <c r="C117" s="2" t="str">
        <f t="shared" si="8"/>
        <v>2</v>
      </c>
      <c r="D117" s="2" t="str">
        <f t="shared" si="9"/>
        <v>A</v>
      </c>
      <c r="E117" s="2" t="str">
        <f t="shared" si="10"/>
        <v>4</v>
      </c>
      <c r="F117" s="2" t="str">
        <f t="shared" si="14"/>
        <v>32.034630</v>
      </c>
      <c r="G117" s="2"/>
      <c r="H117" s="2">
        <f t="shared" si="12"/>
        <v>0</v>
      </c>
      <c r="I117" s="3">
        <f t="shared" si="13"/>
        <v>32.03463</v>
      </c>
      <c r="J117" s="3">
        <f>AVERAGE(I117:I121)</f>
        <v>32.083219800000002</v>
      </c>
      <c r="K117" s="2">
        <f>_xlfn.STDEV.P(I117:I121)</f>
        <v>0.46078697700147658</v>
      </c>
      <c r="L117" s="2">
        <f>K117/J117</f>
        <v>1.4362242314640644E-2</v>
      </c>
    </row>
    <row r="118" spans="1:15" x14ac:dyDescent="0.25">
      <c r="A118" s="2" t="s">
        <v>116</v>
      </c>
      <c r="B118" s="2" t="str">
        <f t="shared" si="7"/>
        <v>Q</v>
      </c>
      <c r="C118" s="2" t="str">
        <f t="shared" si="8"/>
        <v>2</v>
      </c>
      <c r="D118" s="2" t="str">
        <f t="shared" si="9"/>
        <v>A</v>
      </c>
      <c r="E118" s="2" t="str">
        <f t="shared" si="10"/>
        <v>4</v>
      </c>
      <c r="F118" s="2" t="str">
        <f t="shared" si="14"/>
        <v>32.917637</v>
      </c>
      <c r="G118" s="2"/>
      <c r="H118" s="2">
        <f t="shared" si="12"/>
        <v>0</v>
      </c>
      <c r="I118" s="3">
        <f t="shared" si="13"/>
        <v>32.917636999999999</v>
      </c>
      <c r="J118" s="2"/>
      <c r="K118" s="2"/>
      <c r="L118" s="2"/>
    </row>
    <row r="119" spans="1:15" x14ac:dyDescent="0.25">
      <c r="A119" s="2" t="s">
        <v>117</v>
      </c>
      <c r="B119" s="2" t="str">
        <f t="shared" si="7"/>
        <v>Q</v>
      </c>
      <c r="C119" s="2" t="str">
        <f t="shared" si="8"/>
        <v>2</v>
      </c>
      <c r="D119" s="2" t="str">
        <f t="shared" si="9"/>
        <v>A</v>
      </c>
      <c r="E119" s="2" t="str">
        <f t="shared" si="10"/>
        <v>4</v>
      </c>
      <c r="F119" s="2" t="str">
        <f t="shared" si="14"/>
        <v>31.587613</v>
      </c>
      <c r="G119" s="2"/>
      <c r="H119" s="2">
        <f t="shared" si="12"/>
        <v>0</v>
      </c>
      <c r="I119" s="3">
        <f t="shared" si="13"/>
        <v>31.587613000000001</v>
      </c>
      <c r="J119" s="2"/>
      <c r="K119" s="2"/>
      <c r="L119" s="2"/>
    </row>
    <row r="120" spans="1:15" x14ac:dyDescent="0.25">
      <c r="A120" s="2" t="s">
        <v>118</v>
      </c>
      <c r="B120" s="2" t="str">
        <f t="shared" si="7"/>
        <v>Q</v>
      </c>
      <c r="C120" s="2" t="str">
        <f t="shared" si="8"/>
        <v>2</v>
      </c>
      <c r="D120" s="2" t="str">
        <f t="shared" si="9"/>
        <v>A</v>
      </c>
      <c r="E120" s="2" t="str">
        <f t="shared" si="10"/>
        <v>4</v>
      </c>
      <c r="F120" s="2" t="str">
        <f t="shared" si="14"/>
        <v>32.132107</v>
      </c>
      <c r="G120" s="2"/>
      <c r="H120" s="2">
        <f t="shared" si="12"/>
        <v>0</v>
      </c>
      <c r="I120" s="3">
        <f t="shared" si="13"/>
        <v>32.132106999999998</v>
      </c>
      <c r="J120" s="2"/>
      <c r="K120" s="2"/>
      <c r="L120" s="2"/>
    </row>
    <row r="121" spans="1:15" x14ac:dyDescent="0.25">
      <c r="A121" s="2" t="s">
        <v>119</v>
      </c>
      <c r="B121" s="2" t="str">
        <f t="shared" si="7"/>
        <v>Q</v>
      </c>
      <c r="C121" s="2" t="str">
        <f t="shared" si="8"/>
        <v>2</v>
      </c>
      <c r="D121" s="2" t="str">
        <f t="shared" si="9"/>
        <v>A</v>
      </c>
      <c r="E121" s="2" t="str">
        <f t="shared" si="10"/>
        <v>4</v>
      </c>
      <c r="F121" s="2" t="str">
        <f t="shared" si="14"/>
        <v>31.744112</v>
      </c>
      <c r="G121" s="2"/>
      <c r="H121" s="2">
        <f t="shared" si="12"/>
        <v>0</v>
      </c>
      <c r="I121" s="3">
        <f t="shared" si="13"/>
        <v>31.744112000000001</v>
      </c>
      <c r="J121" s="2"/>
      <c r="K121" s="2"/>
      <c r="L121" s="2"/>
    </row>
    <row r="122" spans="1:15" x14ac:dyDescent="0.25">
      <c r="A122" s="2" t="s">
        <v>120</v>
      </c>
      <c r="B122" s="2" t="str">
        <f t="shared" si="7"/>
        <v>Q</v>
      </c>
      <c r="C122" s="2" t="str">
        <f t="shared" si="8"/>
        <v>2</v>
      </c>
      <c r="D122" s="2" t="str">
        <f t="shared" si="9"/>
        <v>A</v>
      </c>
      <c r="E122" s="2" t="str">
        <f t="shared" si="10"/>
        <v>5</v>
      </c>
      <c r="F122" s="2" t="str">
        <f t="shared" si="14"/>
        <v>32.385103</v>
      </c>
      <c r="G122" s="2"/>
      <c r="H122" s="2">
        <f t="shared" si="12"/>
        <v>0</v>
      </c>
      <c r="I122" s="3">
        <f t="shared" si="13"/>
        <v>32.385103000000001</v>
      </c>
      <c r="J122" s="3">
        <f>AVERAGE(I122:I126)</f>
        <v>30.386138400000004</v>
      </c>
      <c r="K122" s="2">
        <f>_xlfn.STDEV.P(I122:I126)</f>
        <v>1.3226150260961962</v>
      </c>
      <c r="L122" s="2">
        <f>K122/J122</f>
        <v>4.3526920357086114E-2</v>
      </c>
    </row>
    <row r="123" spans="1:15" x14ac:dyDescent="0.25">
      <c r="A123" s="2" t="s">
        <v>121</v>
      </c>
      <c r="B123" s="2" t="str">
        <f t="shared" si="7"/>
        <v>Q</v>
      </c>
      <c r="C123" s="2" t="str">
        <f t="shared" si="8"/>
        <v>2</v>
      </c>
      <c r="D123" s="2" t="str">
        <f t="shared" si="9"/>
        <v>A</v>
      </c>
      <c r="E123" s="2" t="str">
        <f t="shared" si="10"/>
        <v>5</v>
      </c>
      <c r="F123" s="2" t="str">
        <f t="shared" si="14"/>
        <v>30.155781</v>
      </c>
      <c r="G123" s="2"/>
      <c r="H123" s="2">
        <f t="shared" si="12"/>
        <v>0</v>
      </c>
      <c r="I123" s="3">
        <f t="shared" si="13"/>
        <v>30.155781000000001</v>
      </c>
      <c r="J123" s="2"/>
      <c r="K123" s="2"/>
      <c r="L123" s="2"/>
    </row>
    <row r="124" spans="1:15" x14ac:dyDescent="0.25">
      <c r="A124" s="2" t="s">
        <v>122</v>
      </c>
      <c r="B124" s="2" t="str">
        <f t="shared" si="7"/>
        <v>Q</v>
      </c>
      <c r="C124" s="2" t="str">
        <f t="shared" si="8"/>
        <v>2</v>
      </c>
      <c r="D124" s="2" t="str">
        <f t="shared" si="9"/>
        <v>A</v>
      </c>
      <c r="E124" s="2" t="str">
        <f t="shared" si="10"/>
        <v>5</v>
      </c>
      <c r="F124" s="2" t="str">
        <f t="shared" si="14"/>
        <v>30.424092</v>
      </c>
      <c r="G124" s="2"/>
      <c r="H124" s="2">
        <f t="shared" si="12"/>
        <v>0</v>
      </c>
      <c r="I124" s="3">
        <f t="shared" si="13"/>
        <v>30.424092000000002</v>
      </c>
      <c r="J124" s="2"/>
      <c r="K124" s="2"/>
      <c r="L124" s="2"/>
    </row>
    <row r="125" spans="1:15" x14ac:dyDescent="0.25">
      <c r="A125" s="2" t="s">
        <v>123</v>
      </c>
      <c r="B125" s="2" t="str">
        <f t="shared" si="7"/>
        <v>Q</v>
      </c>
      <c r="C125" s="2" t="str">
        <f t="shared" si="8"/>
        <v>2</v>
      </c>
      <c r="D125" s="2" t="str">
        <f t="shared" si="9"/>
        <v>A</v>
      </c>
      <c r="E125" s="2" t="str">
        <f t="shared" si="10"/>
        <v>5</v>
      </c>
      <c r="F125" s="2" t="str">
        <f t="shared" si="14"/>
        <v>28.245046</v>
      </c>
      <c r="G125" s="2"/>
      <c r="H125" s="2">
        <f t="shared" si="12"/>
        <v>0</v>
      </c>
      <c r="I125" s="3">
        <f t="shared" si="13"/>
        <v>28.245045999999999</v>
      </c>
      <c r="J125" s="2"/>
      <c r="K125" s="2"/>
      <c r="L125" s="2"/>
    </row>
    <row r="126" spans="1:15" x14ac:dyDescent="0.25">
      <c r="A126" s="2" t="s">
        <v>124</v>
      </c>
      <c r="B126" s="2" t="str">
        <f t="shared" si="7"/>
        <v>Q</v>
      </c>
      <c r="C126" s="2" t="str">
        <f t="shared" si="8"/>
        <v>2</v>
      </c>
      <c r="D126" s="2" t="str">
        <f t="shared" si="9"/>
        <v>A</v>
      </c>
      <c r="E126" s="2" t="str">
        <f t="shared" si="10"/>
        <v>5</v>
      </c>
      <c r="F126" s="2" t="str">
        <f t="shared" si="14"/>
        <v>30.720670</v>
      </c>
      <c r="G126" s="2"/>
      <c r="H126" s="2">
        <f t="shared" si="12"/>
        <v>0</v>
      </c>
      <c r="I126" s="3">
        <f t="shared" si="13"/>
        <v>30.720669999999998</v>
      </c>
      <c r="J126" s="2"/>
      <c r="K126" s="2"/>
      <c r="L126" s="2"/>
    </row>
    <row r="127" spans="1:15" x14ac:dyDescent="0.25">
      <c r="A127" s="2" t="s">
        <v>125</v>
      </c>
      <c r="B127" s="2" t="str">
        <f t="shared" si="7"/>
        <v>Q</v>
      </c>
      <c r="C127" s="2" t="str">
        <f t="shared" si="8"/>
        <v>3</v>
      </c>
      <c r="D127" s="2" t="str">
        <f t="shared" si="9"/>
        <v>A</v>
      </c>
      <c r="E127" s="2" t="str">
        <f t="shared" si="10"/>
        <v>1</v>
      </c>
      <c r="F127" s="2" t="str">
        <f>RIGHT(A127,11)</f>
        <v>1:12.901865</v>
      </c>
      <c r="G127" s="2">
        <v>1</v>
      </c>
      <c r="H127" s="2" t="str">
        <f t="shared" si="12"/>
        <v>1</v>
      </c>
      <c r="I127" s="3">
        <f t="shared" si="13"/>
        <v>72.901865000000001</v>
      </c>
      <c r="J127" s="3">
        <f>AVERAGE(I127:I131)</f>
        <v>73.116034600000006</v>
      </c>
      <c r="K127" s="2">
        <f>_xlfn.STDEV.P(I127:I131)</f>
        <v>0.88356836676051542</v>
      </c>
      <c r="L127" s="2">
        <f>K127/J127</f>
        <v>1.2084467813309385E-2</v>
      </c>
      <c r="M127" s="4">
        <f>AVERAGE(I127:I151)</f>
        <v>88.147386799999992</v>
      </c>
      <c r="N127" s="5">
        <f>_xlfn.STDEV.P(I127:I151)</f>
        <v>19.666821250991497</v>
      </c>
      <c r="O127" s="6">
        <f>N127/M127</f>
        <v>0.22311292444339936</v>
      </c>
    </row>
    <row r="128" spans="1:15" x14ac:dyDescent="0.25">
      <c r="A128" s="2" t="s">
        <v>126</v>
      </c>
      <c r="B128" s="2" t="str">
        <f t="shared" si="7"/>
        <v>Q</v>
      </c>
      <c r="C128" s="2" t="str">
        <f t="shared" si="8"/>
        <v>3</v>
      </c>
      <c r="D128" s="2" t="str">
        <f t="shared" si="9"/>
        <v>A</v>
      </c>
      <c r="E128" s="2" t="str">
        <f t="shared" si="10"/>
        <v>1</v>
      </c>
      <c r="F128" s="2" t="str">
        <f t="shared" ref="F128:F151" si="15">RIGHT(A128,11)</f>
        <v>1:12.717183</v>
      </c>
      <c r="G128" s="2">
        <v>1</v>
      </c>
      <c r="H128" s="2" t="str">
        <f t="shared" si="12"/>
        <v>1</v>
      </c>
      <c r="I128" s="3">
        <f t="shared" si="13"/>
        <v>72.717183000000006</v>
      </c>
      <c r="J128" s="2"/>
      <c r="K128" s="2"/>
      <c r="L128" s="2"/>
    </row>
    <row r="129" spans="1:12" x14ac:dyDescent="0.25">
      <c r="A129" s="2" t="s">
        <v>127</v>
      </c>
      <c r="B129" s="2" t="str">
        <f t="shared" si="7"/>
        <v>Q</v>
      </c>
      <c r="C129" s="2" t="str">
        <f t="shared" si="8"/>
        <v>3</v>
      </c>
      <c r="D129" s="2" t="str">
        <f t="shared" si="9"/>
        <v>A</v>
      </c>
      <c r="E129" s="2" t="str">
        <f t="shared" si="10"/>
        <v>1</v>
      </c>
      <c r="F129" s="2" t="str">
        <f t="shared" si="15"/>
        <v>1:14.198299</v>
      </c>
      <c r="G129" s="2">
        <v>1</v>
      </c>
      <c r="H129" s="2" t="str">
        <f t="shared" si="12"/>
        <v>1</v>
      </c>
      <c r="I129" s="3">
        <f t="shared" si="13"/>
        <v>74.198299000000006</v>
      </c>
      <c r="J129" s="2"/>
      <c r="K129" s="2"/>
      <c r="L129" s="2"/>
    </row>
    <row r="130" spans="1:12" x14ac:dyDescent="0.25">
      <c r="A130" s="2" t="s">
        <v>128</v>
      </c>
      <c r="B130" s="2" t="str">
        <f t="shared" si="7"/>
        <v>Q</v>
      </c>
      <c r="C130" s="2" t="str">
        <f t="shared" si="8"/>
        <v>3</v>
      </c>
      <c r="D130" s="2" t="str">
        <f t="shared" si="9"/>
        <v>A</v>
      </c>
      <c r="E130" s="2" t="str">
        <f t="shared" si="10"/>
        <v>1</v>
      </c>
      <c r="F130" s="2" t="str">
        <f t="shared" si="15"/>
        <v>1:13.980759</v>
      </c>
      <c r="G130" s="2">
        <v>1</v>
      </c>
      <c r="H130" s="2" t="str">
        <f t="shared" si="12"/>
        <v>1</v>
      </c>
      <c r="I130" s="3">
        <f t="shared" si="13"/>
        <v>73.980759000000006</v>
      </c>
      <c r="J130" s="2"/>
      <c r="K130" s="2"/>
      <c r="L130" s="2"/>
    </row>
    <row r="131" spans="1:12" x14ac:dyDescent="0.25">
      <c r="A131" s="2" t="s">
        <v>129</v>
      </c>
      <c r="B131" s="2" t="str">
        <f t="shared" ref="B131:B194" si="16">LEFT(A131,1)</f>
        <v>Q</v>
      </c>
      <c r="C131" s="2" t="str">
        <f t="shared" ref="C131:C194" si="17">RIGHT(LEFT(A131,3),1)</f>
        <v>3</v>
      </c>
      <c r="D131" s="2" t="str">
        <f t="shared" ref="D131:D194" si="18">RIGHT(LEFT(A131,5),1)</f>
        <v>A</v>
      </c>
      <c r="E131" s="2" t="str">
        <f t="shared" ref="E131:E194" si="19">RIGHT(LEFT(A131,7),1)</f>
        <v>1</v>
      </c>
      <c r="F131" s="2" t="str">
        <f t="shared" si="15"/>
        <v>1:11.782067</v>
      </c>
      <c r="G131" s="2">
        <v>1</v>
      </c>
      <c r="H131" s="2" t="str">
        <f t="shared" ref="H131:H194" si="20">IF(G131="",0,LEFT(F131,1))</f>
        <v>1</v>
      </c>
      <c r="I131" s="3">
        <f t="shared" ref="I131:I194" si="21">H131*60+RIGHT(F131,9)</f>
        <v>71.782066999999998</v>
      </c>
      <c r="J131" s="2"/>
      <c r="K131" s="2"/>
      <c r="L131" s="2"/>
    </row>
    <row r="132" spans="1:12" x14ac:dyDescent="0.25">
      <c r="A132" s="2" t="s">
        <v>130</v>
      </c>
      <c r="B132" s="2" t="str">
        <f t="shared" si="16"/>
        <v>Q</v>
      </c>
      <c r="C132" s="2" t="str">
        <f t="shared" si="17"/>
        <v>3</v>
      </c>
      <c r="D132" s="2" t="str">
        <f t="shared" si="18"/>
        <v>A</v>
      </c>
      <c r="E132" s="2" t="str">
        <f t="shared" si="19"/>
        <v>2</v>
      </c>
      <c r="F132" s="2" t="str">
        <f t="shared" si="15"/>
        <v>1:11.595860</v>
      </c>
      <c r="G132" s="2">
        <v>1</v>
      </c>
      <c r="H132" s="2" t="str">
        <f t="shared" si="20"/>
        <v>1</v>
      </c>
      <c r="I132" s="3">
        <f t="shared" si="21"/>
        <v>71.595860000000002</v>
      </c>
      <c r="J132" s="3">
        <f>AVERAGE(I132:I136)</f>
        <v>73.840375000000009</v>
      </c>
      <c r="K132" s="2">
        <f>_xlfn.STDEV.P(I132:I136)</f>
        <v>1.3567820350591304</v>
      </c>
      <c r="L132" s="2">
        <f>K132/J132</f>
        <v>1.8374527960605971E-2</v>
      </c>
    </row>
    <row r="133" spans="1:12" x14ac:dyDescent="0.25">
      <c r="A133" s="2" t="s">
        <v>131</v>
      </c>
      <c r="B133" s="2" t="str">
        <f t="shared" si="16"/>
        <v>Q</v>
      </c>
      <c r="C133" s="2" t="str">
        <f t="shared" si="17"/>
        <v>3</v>
      </c>
      <c r="D133" s="2" t="str">
        <f t="shared" si="18"/>
        <v>A</v>
      </c>
      <c r="E133" s="2" t="str">
        <f t="shared" si="19"/>
        <v>2</v>
      </c>
      <c r="F133" s="2" t="str">
        <f t="shared" si="15"/>
        <v>1:15.348225</v>
      </c>
      <c r="G133" s="2">
        <v>1</v>
      </c>
      <c r="H133" s="2" t="str">
        <f t="shared" si="20"/>
        <v>1</v>
      </c>
      <c r="I133" s="3">
        <f t="shared" si="21"/>
        <v>75.348224999999999</v>
      </c>
      <c r="J133" s="2"/>
      <c r="K133" s="2"/>
      <c r="L133" s="2"/>
    </row>
    <row r="134" spans="1:12" x14ac:dyDescent="0.25">
      <c r="A134" s="2" t="s">
        <v>132</v>
      </c>
      <c r="B134" s="2" t="str">
        <f t="shared" si="16"/>
        <v>Q</v>
      </c>
      <c r="C134" s="2" t="str">
        <f t="shared" si="17"/>
        <v>3</v>
      </c>
      <c r="D134" s="2" t="str">
        <f t="shared" si="18"/>
        <v>A</v>
      </c>
      <c r="E134" s="2" t="str">
        <f t="shared" si="19"/>
        <v>2</v>
      </c>
      <c r="F134" s="2" t="str">
        <f t="shared" si="15"/>
        <v>1:13.968154</v>
      </c>
      <c r="G134" s="2">
        <v>1</v>
      </c>
      <c r="H134" s="2" t="str">
        <f t="shared" si="20"/>
        <v>1</v>
      </c>
      <c r="I134" s="3">
        <f t="shared" si="21"/>
        <v>73.968153999999998</v>
      </c>
      <c r="J134" s="2"/>
      <c r="K134" s="2"/>
      <c r="L134" s="2"/>
    </row>
    <row r="135" spans="1:12" x14ac:dyDescent="0.25">
      <c r="A135" s="2" t="s">
        <v>133</v>
      </c>
      <c r="B135" s="2" t="str">
        <f t="shared" si="16"/>
        <v>Q</v>
      </c>
      <c r="C135" s="2" t="str">
        <f t="shared" si="17"/>
        <v>3</v>
      </c>
      <c r="D135" s="2" t="str">
        <f t="shared" si="18"/>
        <v>A</v>
      </c>
      <c r="E135" s="2" t="str">
        <f t="shared" si="19"/>
        <v>2</v>
      </c>
      <c r="F135" s="2" t="str">
        <f t="shared" si="15"/>
        <v>1:15.064364</v>
      </c>
      <c r="G135" s="2">
        <v>1</v>
      </c>
      <c r="H135" s="2" t="str">
        <f t="shared" si="20"/>
        <v>1</v>
      </c>
      <c r="I135" s="3">
        <f t="shared" si="21"/>
        <v>75.064363999999998</v>
      </c>
      <c r="J135" s="2"/>
      <c r="K135" s="2"/>
      <c r="L135" s="2"/>
    </row>
    <row r="136" spans="1:12" x14ac:dyDescent="0.25">
      <c r="A136" s="2" t="s">
        <v>134</v>
      </c>
      <c r="B136" s="2" t="str">
        <f t="shared" si="16"/>
        <v>Q</v>
      </c>
      <c r="C136" s="2" t="str">
        <f t="shared" si="17"/>
        <v>3</v>
      </c>
      <c r="D136" s="2" t="str">
        <f t="shared" si="18"/>
        <v>A</v>
      </c>
      <c r="E136" s="2" t="str">
        <f t="shared" si="19"/>
        <v>2</v>
      </c>
      <c r="F136" s="2" t="str">
        <f t="shared" si="15"/>
        <v>1:13.225272</v>
      </c>
      <c r="G136" s="2">
        <v>1</v>
      </c>
      <c r="H136" s="2" t="str">
        <f t="shared" si="20"/>
        <v>1</v>
      </c>
      <c r="I136" s="3">
        <f t="shared" si="21"/>
        <v>73.225272000000004</v>
      </c>
      <c r="J136" s="2"/>
      <c r="K136" s="2"/>
      <c r="L136" s="2"/>
    </row>
    <row r="137" spans="1:12" x14ac:dyDescent="0.25">
      <c r="A137" s="2" t="s">
        <v>135</v>
      </c>
      <c r="B137" s="2" t="str">
        <f t="shared" si="16"/>
        <v>Q</v>
      </c>
      <c r="C137" s="2" t="str">
        <f t="shared" si="17"/>
        <v>3</v>
      </c>
      <c r="D137" s="2" t="str">
        <f t="shared" si="18"/>
        <v>A</v>
      </c>
      <c r="E137" s="2" t="str">
        <f t="shared" si="19"/>
        <v>3</v>
      </c>
      <c r="F137" s="2" t="str">
        <f t="shared" si="15"/>
        <v>1:13.792211</v>
      </c>
      <c r="G137" s="2">
        <v>1</v>
      </c>
      <c r="H137" s="2" t="str">
        <f t="shared" si="20"/>
        <v>1</v>
      </c>
      <c r="I137" s="3">
        <f t="shared" si="21"/>
        <v>73.792210999999995</v>
      </c>
      <c r="J137" s="3">
        <f>AVERAGE(I137:I141)</f>
        <v>80.690293799999992</v>
      </c>
      <c r="K137" s="2">
        <f>_xlfn.STDEV.P(I137:I141)</f>
        <v>9.8691258199761389</v>
      </c>
      <c r="L137" s="2">
        <f>K137/J137</f>
        <v>0.122308710939111</v>
      </c>
    </row>
    <row r="138" spans="1:12" x14ac:dyDescent="0.25">
      <c r="A138" s="2" t="s">
        <v>136</v>
      </c>
      <c r="B138" s="2" t="str">
        <f t="shared" si="16"/>
        <v>Q</v>
      </c>
      <c r="C138" s="2" t="str">
        <f t="shared" si="17"/>
        <v>3</v>
      </c>
      <c r="D138" s="2" t="str">
        <f t="shared" si="18"/>
        <v>A</v>
      </c>
      <c r="E138" s="2" t="str">
        <f t="shared" si="19"/>
        <v>3</v>
      </c>
      <c r="F138" s="2" t="str">
        <f t="shared" si="15"/>
        <v>1:12.520641</v>
      </c>
      <c r="G138" s="2">
        <v>1</v>
      </c>
      <c r="H138" s="2" t="str">
        <f t="shared" si="20"/>
        <v>1</v>
      </c>
      <c r="I138" s="3">
        <f t="shared" si="21"/>
        <v>72.520640999999998</v>
      </c>
      <c r="J138" s="2"/>
      <c r="K138" s="2"/>
      <c r="L138" s="2"/>
    </row>
    <row r="139" spans="1:12" x14ac:dyDescent="0.25">
      <c r="A139" s="2" t="s">
        <v>137</v>
      </c>
      <c r="B139" s="2" t="str">
        <f t="shared" si="16"/>
        <v>Q</v>
      </c>
      <c r="C139" s="2" t="str">
        <f t="shared" si="17"/>
        <v>3</v>
      </c>
      <c r="D139" s="2" t="str">
        <f t="shared" si="18"/>
        <v>A</v>
      </c>
      <c r="E139" s="2" t="str">
        <f t="shared" si="19"/>
        <v>3</v>
      </c>
      <c r="F139" s="2" t="str">
        <f t="shared" si="15"/>
        <v>1:11.839774</v>
      </c>
      <c r="G139" s="2">
        <v>1</v>
      </c>
      <c r="H139" s="2" t="str">
        <f t="shared" si="20"/>
        <v>1</v>
      </c>
      <c r="I139" s="3">
        <f t="shared" si="21"/>
        <v>71.839774000000006</v>
      </c>
      <c r="J139" s="2"/>
      <c r="K139" s="2"/>
      <c r="L139" s="2"/>
    </row>
    <row r="140" spans="1:12" x14ac:dyDescent="0.25">
      <c r="A140" s="2" t="s">
        <v>138</v>
      </c>
      <c r="B140" s="2" t="str">
        <f t="shared" si="16"/>
        <v>Q</v>
      </c>
      <c r="C140" s="2" t="str">
        <f t="shared" si="17"/>
        <v>3</v>
      </c>
      <c r="D140" s="2" t="str">
        <f t="shared" si="18"/>
        <v>A</v>
      </c>
      <c r="E140" s="2" t="str">
        <f t="shared" si="19"/>
        <v>3</v>
      </c>
      <c r="F140" s="2" t="str">
        <f t="shared" si="15"/>
        <v>1:30.612478</v>
      </c>
      <c r="G140" s="2">
        <v>1</v>
      </c>
      <c r="H140" s="2" t="str">
        <f t="shared" si="20"/>
        <v>1</v>
      </c>
      <c r="I140" s="3">
        <f t="shared" si="21"/>
        <v>90.612477999999996</v>
      </c>
      <c r="J140" s="2"/>
      <c r="K140" s="2"/>
      <c r="L140" s="2"/>
    </row>
    <row r="141" spans="1:12" x14ac:dyDescent="0.25">
      <c r="A141" s="2" t="s">
        <v>139</v>
      </c>
      <c r="B141" s="2" t="str">
        <f t="shared" si="16"/>
        <v>Q</v>
      </c>
      <c r="C141" s="2" t="str">
        <f t="shared" si="17"/>
        <v>3</v>
      </c>
      <c r="D141" s="2" t="str">
        <f t="shared" si="18"/>
        <v>A</v>
      </c>
      <c r="E141" s="2" t="str">
        <f t="shared" si="19"/>
        <v>3</v>
      </c>
      <c r="F141" s="2" t="str">
        <f t="shared" si="15"/>
        <v>1:34.686365</v>
      </c>
      <c r="G141" s="2">
        <v>1</v>
      </c>
      <c r="H141" s="2" t="str">
        <f t="shared" si="20"/>
        <v>1</v>
      </c>
      <c r="I141" s="3">
        <f t="shared" si="21"/>
        <v>94.686364999999995</v>
      </c>
      <c r="J141" s="2"/>
      <c r="K141" s="2"/>
      <c r="L141" s="2"/>
    </row>
    <row r="142" spans="1:12" x14ac:dyDescent="0.25">
      <c r="A142" s="2" t="s">
        <v>140</v>
      </c>
      <c r="B142" s="2" t="str">
        <f t="shared" si="16"/>
        <v>Q</v>
      </c>
      <c r="C142" s="2" t="str">
        <f t="shared" si="17"/>
        <v>3</v>
      </c>
      <c r="D142" s="2" t="str">
        <f t="shared" si="18"/>
        <v>A</v>
      </c>
      <c r="E142" s="2" t="str">
        <f t="shared" si="19"/>
        <v>4</v>
      </c>
      <c r="F142" s="2" t="str">
        <f t="shared" si="15"/>
        <v>1:29.351006</v>
      </c>
      <c r="G142" s="2">
        <v>1</v>
      </c>
      <c r="H142" s="2" t="str">
        <f t="shared" si="20"/>
        <v>1</v>
      </c>
      <c r="I142" s="3">
        <f t="shared" si="21"/>
        <v>89.351005999999998</v>
      </c>
      <c r="J142" s="3">
        <f>AVERAGE(I142:I146)</f>
        <v>102.6325382</v>
      </c>
      <c r="K142" s="2">
        <f>_xlfn.STDEV.P(I142:I146)</f>
        <v>18.508749160736738</v>
      </c>
      <c r="L142" s="2">
        <f>K142/J142</f>
        <v>0.1803399729301125</v>
      </c>
    </row>
    <row r="143" spans="1:12" x14ac:dyDescent="0.25">
      <c r="A143" s="2" t="s">
        <v>141</v>
      </c>
      <c r="B143" s="2" t="str">
        <f t="shared" si="16"/>
        <v>Q</v>
      </c>
      <c r="C143" s="2" t="str">
        <f t="shared" si="17"/>
        <v>3</v>
      </c>
      <c r="D143" s="2" t="str">
        <f t="shared" si="18"/>
        <v>A</v>
      </c>
      <c r="E143" s="2" t="str">
        <f t="shared" si="19"/>
        <v>4</v>
      </c>
      <c r="F143" s="2" t="str">
        <f t="shared" si="15"/>
        <v>1:28.745482</v>
      </c>
      <c r="G143" s="2">
        <v>1</v>
      </c>
      <c r="H143" s="2" t="str">
        <f t="shared" si="20"/>
        <v>1</v>
      </c>
      <c r="I143" s="3">
        <f t="shared" si="21"/>
        <v>88.745481999999996</v>
      </c>
      <c r="J143" s="2"/>
      <c r="K143" s="2"/>
      <c r="L143" s="2"/>
    </row>
    <row r="144" spans="1:12" x14ac:dyDescent="0.25">
      <c r="A144" s="2" t="s">
        <v>142</v>
      </c>
      <c r="B144" s="2" t="str">
        <f t="shared" si="16"/>
        <v>Q</v>
      </c>
      <c r="C144" s="2" t="str">
        <f t="shared" si="17"/>
        <v>3</v>
      </c>
      <c r="D144" s="2" t="str">
        <f t="shared" si="18"/>
        <v>A</v>
      </c>
      <c r="E144" s="2" t="str">
        <f t="shared" si="19"/>
        <v>4</v>
      </c>
      <c r="F144" s="2" t="str">
        <f t="shared" si="15"/>
        <v>1:25.679684</v>
      </c>
      <c r="G144" s="2">
        <v>1</v>
      </c>
      <c r="H144" s="2" t="str">
        <f t="shared" si="20"/>
        <v>1</v>
      </c>
      <c r="I144" s="3">
        <f t="shared" si="21"/>
        <v>85.679684000000009</v>
      </c>
      <c r="J144" s="2"/>
      <c r="K144" s="2"/>
      <c r="L144" s="2"/>
    </row>
    <row r="145" spans="1:15" x14ac:dyDescent="0.25">
      <c r="A145" s="2" t="s">
        <v>143</v>
      </c>
      <c r="B145" s="2" t="str">
        <f t="shared" si="16"/>
        <v>Q</v>
      </c>
      <c r="C145" s="2" t="str">
        <f t="shared" si="17"/>
        <v>3</v>
      </c>
      <c r="D145" s="2" t="str">
        <f t="shared" si="18"/>
        <v>A</v>
      </c>
      <c r="E145" s="2" t="str">
        <f t="shared" si="19"/>
        <v>4</v>
      </c>
      <c r="F145" s="2" t="str">
        <f t="shared" si="15"/>
        <v>1:58.256279</v>
      </c>
      <c r="G145" s="2">
        <v>1</v>
      </c>
      <c r="H145" s="2" t="str">
        <f t="shared" si="20"/>
        <v>1</v>
      </c>
      <c r="I145" s="3">
        <f t="shared" si="21"/>
        <v>118.25627900000001</v>
      </c>
      <c r="J145" s="2"/>
      <c r="K145" s="2"/>
      <c r="L145" s="2"/>
    </row>
    <row r="146" spans="1:15" x14ac:dyDescent="0.25">
      <c r="A146" s="2" t="s">
        <v>144</v>
      </c>
      <c r="B146" s="2" t="str">
        <f t="shared" si="16"/>
        <v>Q</v>
      </c>
      <c r="C146" s="2" t="str">
        <f t="shared" si="17"/>
        <v>3</v>
      </c>
      <c r="D146" s="2" t="str">
        <f t="shared" si="18"/>
        <v>A</v>
      </c>
      <c r="E146" s="2" t="str">
        <f t="shared" si="19"/>
        <v>4</v>
      </c>
      <c r="F146" s="2" t="str">
        <f t="shared" si="15"/>
        <v>2:11.130240</v>
      </c>
      <c r="G146" s="2">
        <v>1</v>
      </c>
      <c r="H146" s="2" t="str">
        <f t="shared" si="20"/>
        <v>2</v>
      </c>
      <c r="I146" s="3">
        <f t="shared" si="21"/>
        <v>131.13024000000001</v>
      </c>
      <c r="J146" s="2"/>
      <c r="K146" s="2"/>
      <c r="L146" s="2"/>
    </row>
    <row r="147" spans="1:15" x14ac:dyDescent="0.25">
      <c r="A147" s="2" t="s">
        <v>145</v>
      </c>
      <c r="B147" s="2" t="str">
        <f t="shared" si="16"/>
        <v>Q</v>
      </c>
      <c r="C147" s="2" t="str">
        <f t="shared" si="17"/>
        <v>3</v>
      </c>
      <c r="D147" s="2" t="str">
        <f t="shared" si="18"/>
        <v>A</v>
      </c>
      <c r="E147" s="2" t="str">
        <f t="shared" si="19"/>
        <v>5</v>
      </c>
      <c r="F147" s="2" t="str">
        <f t="shared" si="15"/>
        <v>2:02.089967</v>
      </c>
      <c r="G147" s="2">
        <v>1</v>
      </c>
      <c r="H147" s="2" t="str">
        <f t="shared" si="20"/>
        <v>2</v>
      </c>
      <c r="I147" s="3">
        <f t="shared" si="21"/>
        <v>122.089967</v>
      </c>
      <c r="J147" s="3">
        <f>AVERAGE(I147:I151)</f>
        <v>110.4576924</v>
      </c>
      <c r="K147" s="2">
        <f>_xlfn.STDEV.P(I147:I151)</f>
        <v>17.248611000150152</v>
      </c>
      <c r="L147" s="2">
        <f>K147/J147</f>
        <v>0.15615581518476618</v>
      </c>
    </row>
    <row r="148" spans="1:15" x14ac:dyDescent="0.25">
      <c r="A148" s="2" t="s">
        <v>146</v>
      </c>
      <c r="B148" s="2" t="str">
        <f t="shared" si="16"/>
        <v>Q</v>
      </c>
      <c r="C148" s="2" t="str">
        <f t="shared" si="17"/>
        <v>3</v>
      </c>
      <c r="D148" s="2" t="str">
        <f t="shared" si="18"/>
        <v>A</v>
      </c>
      <c r="E148" s="2" t="str">
        <f t="shared" si="19"/>
        <v>5</v>
      </c>
      <c r="F148" s="2" t="str">
        <f t="shared" si="15"/>
        <v>2:02.873488</v>
      </c>
      <c r="G148" s="2">
        <v>1</v>
      </c>
      <c r="H148" s="2" t="str">
        <f t="shared" si="20"/>
        <v>2</v>
      </c>
      <c r="I148" s="3">
        <f t="shared" si="21"/>
        <v>122.87348799999999</v>
      </c>
      <c r="J148" s="2"/>
      <c r="K148" s="2"/>
      <c r="L148" s="2"/>
    </row>
    <row r="149" spans="1:15" x14ac:dyDescent="0.25">
      <c r="A149" s="2" t="s">
        <v>147</v>
      </c>
      <c r="B149" s="2" t="str">
        <f t="shared" si="16"/>
        <v>Q</v>
      </c>
      <c r="C149" s="2" t="str">
        <f t="shared" si="17"/>
        <v>3</v>
      </c>
      <c r="D149" s="2" t="str">
        <f t="shared" si="18"/>
        <v>A</v>
      </c>
      <c r="E149" s="2" t="str">
        <f t="shared" si="19"/>
        <v>5</v>
      </c>
      <c r="F149" s="2" t="str">
        <f t="shared" si="15"/>
        <v>2:05.729490</v>
      </c>
      <c r="G149" s="2">
        <v>1</v>
      </c>
      <c r="H149" s="2" t="str">
        <f t="shared" si="20"/>
        <v>2</v>
      </c>
      <c r="I149" s="3">
        <f t="shared" si="21"/>
        <v>125.72949</v>
      </c>
      <c r="J149" s="2"/>
      <c r="K149" s="2"/>
      <c r="L149" s="2"/>
    </row>
    <row r="150" spans="1:15" x14ac:dyDescent="0.25">
      <c r="A150" s="2" t="s">
        <v>148</v>
      </c>
      <c r="B150" s="2" t="str">
        <f t="shared" si="16"/>
        <v>Q</v>
      </c>
      <c r="C150" s="2" t="str">
        <f t="shared" si="17"/>
        <v>3</v>
      </c>
      <c r="D150" s="2" t="str">
        <f t="shared" si="18"/>
        <v>A</v>
      </c>
      <c r="E150" s="2" t="str">
        <f t="shared" si="19"/>
        <v>5</v>
      </c>
      <c r="F150" s="2" t="str">
        <f t="shared" si="15"/>
        <v>1:40.592076</v>
      </c>
      <c r="G150" s="2">
        <v>1</v>
      </c>
      <c r="H150" s="2" t="str">
        <f t="shared" si="20"/>
        <v>1</v>
      </c>
      <c r="I150" s="3">
        <f t="shared" si="21"/>
        <v>100.59207599999999</v>
      </c>
      <c r="J150" s="2"/>
      <c r="K150" s="2"/>
      <c r="L150" s="2"/>
    </row>
    <row r="151" spans="1:15" x14ac:dyDescent="0.25">
      <c r="A151" s="2" t="s">
        <v>149</v>
      </c>
      <c r="B151" s="2" t="str">
        <f t="shared" si="16"/>
        <v>Q</v>
      </c>
      <c r="C151" s="2" t="str">
        <f t="shared" si="17"/>
        <v>3</v>
      </c>
      <c r="D151" s="2" t="str">
        <f t="shared" si="18"/>
        <v>A</v>
      </c>
      <c r="E151" s="2" t="str">
        <f t="shared" si="19"/>
        <v>5</v>
      </c>
      <c r="F151" s="2" t="str">
        <f t="shared" si="15"/>
        <v>1:21.003441</v>
      </c>
      <c r="G151" s="2">
        <v>1</v>
      </c>
      <c r="H151" s="2" t="str">
        <f t="shared" si="20"/>
        <v>1</v>
      </c>
      <c r="I151" s="3">
        <f t="shared" si="21"/>
        <v>81.003440999999995</v>
      </c>
      <c r="J151" s="2"/>
      <c r="K151" s="2"/>
      <c r="L151" s="2"/>
    </row>
    <row r="152" spans="1:15" x14ac:dyDescent="0.25">
      <c r="A152" s="2" t="s">
        <v>150</v>
      </c>
      <c r="B152" s="2" t="str">
        <f t="shared" si="16"/>
        <v>Q</v>
      </c>
      <c r="C152" s="2" t="str">
        <f t="shared" si="17"/>
        <v>1</v>
      </c>
      <c r="D152" s="2" t="str">
        <f t="shared" si="18"/>
        <v>D</v>
      </c>
      <c r="E152" s="2" t="str">
        <f t="shared" si="19"/>
        <v>1</v>
      </c>
      <c r="F152" s="2" t="str">
        <f>RIGHT(A152,8)</f>
        <v>0.157966</v>
      </c>
      <c r="G152" s="2"/>
      <c r="H152" s="2">
        <f t="shared" si="20"/>
        <v>0</v>
      </c>
      <c r="I152" s="3">
        <f t="shared" si="21"/>
        <v>0.157966</v>
      </c>
      <c r="J152" s="3">
        <f>AVERAGE(I152:I156)</f>
        <v>0.14998</v>
      </c>
      <c r="K152" s="2">
        <f>_xlfn.STDEV.P(I152:I156)</f>
        <v>1.5066275438873398E-2</v>
      </c>
      <c r="L152" s="2">
        <f>K152/J152</f>
        <v>0.10045523028986131</v>
      </c>
      <c r="M152" s="4">
        <f>AVERAGE(I152:I176)</f>
        <v>0.14771819999999999</v>
      </c>
      <c r="N152" s="5">
        <f>_xlfn.STDEV.P(I152:I176)</f>
        <v>1.1351245922805125E-2</v>
      </c>
      <c r="O152" s="6">
        <f>N152/M152</f>
        <v>7.6843922568817696E-2</v>
      </c>
    </row>
    <row r="153" spans="1:15" x14ac:dyDescent="0.25">
      <c r="A153" s="2" t="s">
        <v>151</v>
      </c>
      <c r="B153" s="2" t="str">
        <f t="shared" si="16"/>
        <v>Q</v>
      </c>
      <c r="C153" s="2" t="str">
        <f t="shared" si="17"/>
        <v>1</v>
      </c>
      <c r="D153" s="2" t="str">
        <f t="shared" si="18"/>
        <v>D</v>
      </c>
      <c r="E153" s="2" t="str">
        <f t="shared" si="19"/>
        <v>1</v>
      </c>
      <c r="F153" s="2" t="str">
        <f t="shared" ref="F153:F176" si="22">RIGHT(A153,8)</f>
        <v>0.175998</v>
      </c>
      <c r="G153" s="2"/>
      <c r="H153" s="2">
        <f t="shared" si="20"/>
        <v>0</v>
      </c>
      <c r="I153" s="3">
        <f t="shared" si="21"/>
        <v>0.17599799999999999</v>
      </c>
      <c r="J153" s="2"/>
      <c r="K153" s="2"/>
      <c r="L153" s="2"/>
    </row>
    <row r="154" spans="1:15" x14ac:dyDescent="0.25">
      <c r="A154" s="2" t="s">
        <v>152</v>
      </c>
      <c r="B154" s="2" t="str">
        <f t="shared" si="16"/>
        <v>Q</v>
      </c>
      <c r="C154" s="2" t="str">
        <f t="shared" si="17"/>
        <v>1</v>
      </c>
      <c r="D154" s="2" t="str">
        <f t="shared" si="18"/>
        <v>D</v>
      </c>
      <c r="E154" s="2" t="str">
        <f t="shared" si="19"/>
        <v>1</v>
      </c>
      <c r="F154" s="2" t="str">
        <f t="shared" si="22"/>
        <v>0.141001</v>
      </c>
      <c r="G154" s="2"/>
      <c r="H154" s="2">
        <f t="shared" si="20"/>
        <v>0</v>
      </c>
      <c r="I154" s="3">
        <f t="shared" si="21"/>
        <v>0.14100099999999999</v>
      </c>
      <c r="J154" s="2"/>
      <c r="K154" s="2"/>
      <c r="L154" s="2"/>
    </row>
    <row r="155" spans="1:15" x14ac:dyDescent="0.25">
      <c r="A155" s="2" t="s">
        <v>153</v>
      </c>
      <c r="B155" s="2" t="str">
        <f t="shared" si="16"/>
        <v>Q</v>
      </c>
      <c r="C155" s="2" t="str">
        <f t="shared" si="17"/>
        <v>1</v>
      </c>
      <c r="D155" s="2" t="str">
        <f t="shared" si="18"/>
        <v>D</v>
      </c>
      <c r="E155" s="2" t="str">
        <f t="shared" si="19"/>
        <v>1</v>
      </c>
      <c r="F155" s="2" t="str">
        <f t="shared" si="22"/>
        <v>0.136966</v>
      </c>
      <c r="G155" s="2"/>
      <c r="H155" s="2">
        <f t="shared" si="20"/>
        <v>0</v>
      </c>
      <c r="I155" s="3">
        <f t="shared" si="21"/>
        <v>0.136966</v>
      </c>
      <c r="J155" s="2"/>
      <c r="K155" s="2"/>
      <c r="L155" s="2"/>
    </row>
    <row r="156" spans="1:15" x14ac:dyDescent="0.25">
      <c r="A156" s="2" t="s">
        <v>154</v>
      </c>
      <c r="B156" s="2" t="str">
        <f t="shared" si="16"/>
        <v>Q</v>
      </c>
      <c r="C156" s="2" t="str">
        <f t="shared" si="17"/>
        <v>1</v>
      </c>
      <c r="D156" s="2" t="str">
        <f t="shared" si="18"/>
        <v>D</v>
      </c>
      <c r="E156" s="2" t="str">
        <f t="shared" si="19"/>
        <v>1</v>
      </c>
      <c r="F156" s="2" t="str">
        <f t="shared" si="22"/>
        <v>0.137969</v>
      </c>
      <c r="G156" s="2"/>
      <c r="H156" s="2">
        <f t="shared" si="20"/>
        <v>0</v>
      </c>
      <c r="I156" s="3">
        <f t="shared" si="21"/>
        <v>0.13796900000000001</v>
      </c>
      <c r="J156" s="2"/>
      <c r="K156" s="2"/>
      <c r="L156" s="2"/>
    </row>
    <row r="157" spans="1:15" x14ac:dyDescent="0.25">
      <c r="A157" s="2" t="s">
        <v>155</v>
      </c>
      <c r="B157" s="2" t="str">
        <f t="shared" si="16"/>
        <v>Q</v>
      </c>
      <c r="C157" s="2" t="str">
        <f t="shared" si="17"/>
        <v>1</v>
      </c>
      <c r="D157" s="2" t="str">
        <f t="shared" si="18"/>
        <v>D</v>
      </c>
      <c r="E157" s="2" t="str">
        <f t="shared" si="19"/>
        <v>2</v>
      </c>
      <c r="F157" s="2" t="str">
        <f t="shared" si="22"/>
        <v>0.142032</v>
      </c>
      <c r="G157" s="2"/>
      <c r="H157" s="2">
        <f t="shared" si="20"/>
        <v>0</v>
      </c>
      <c r="I157" s="3">
        <f t="shared" si="21"/>
        <v>0.14203199999999999</v>
      </c>
      <c r="J157" s="3">
        <f>AVERAGE(I157:I161)</f>
        <v>0.13919140000000002</v>
      </c>
      <c r="K157" s="2">
        <f>_xlfn.STDEV.P(I157:I161)</f>
        <v>2.4903142452309076E-3</v>
      </c>
      <c r="L157" s="2">
        <f>K157/J157</f>
        <v>1.7891293896252981E-2</v>
      </c>
    </row>
    <row r="158" spans="1:15" x14ac:dyDescent="0.25">
      <c r="A158" s="2" t="s">
        <v>156</v>
      </c>
      <c r="B158" s="2" t="str">
        <f t="shared" si="16"/>
        <v>Q</v>
      </c>
      <c r="C158" s="2" t="str">
        <f t="shared" si="17"/>
        <v>1</v>
      </c>
      <c r="D158" s="2" t="str">
        <f t="shared" si="18"/>
        <v>D</v>
      </c>
      <c r="E158" s="2" t="str">
        <f t="shared" si="19"/>
        <v>2</v>
      </c>
      <c r="F158" s="2" t="str">
        <f t="shared" si="22"/>
        <v>0.134998</v>
      </c>
      <c r="G158" s="2"/>
      <c r="H158" s="2">
        <f t="shared" si="20"/>
        <v>0</v>
      </c>
      <c r="I158" s="3">
        <f t="shared" si="21"/>
        <v>0.13499800000000001</v>
      </c>
      <c r="J158" s="2"/>
      <c r="K158" s="2"/>
      <c r="L158" s="2"/>
    </row>
    <row r="159" spans="1:15" x14ac:dyDescent="0.25">
      <c r="A159" s="2" t="s">
        <v>157</v>
      </c>
      <c r="B159" s="2" t="str">
        <f t="shared" si="16"/>
        <v>Q</v>
      </c>
      <c r="C159" s="2" t="str">
        <f t="shared" si="17"/>
        <v>1</v>
      </c>
      <c r="D159" s="2" t="str">
        <f t="shared" si="18"/>
        <v>D</v>
      </c>
      <c r="E159" s="2" t="str">
        <f t="shared" si="19"/>
        <v>2</v>
      </c>
      <c r="F159" s="2" t="str">
        <f t="shared" si="22"/>
        <v>0.139963</v>
      </c>
      <c r="G159" s="2"/>
      <c r="H159" s="2">
        <f t="shared" si="20"/>
        <v>0</v>
      </c>
      <c r="I159" s="3">
        <f t="shared" si="21"/>
        <v>0.139963</v>
      </c>
      <c r="J159" s="2"/>
      <c r="K159" s="2"/>
      <c r="L159" s="2"/>
    </row>
    <row r="160" spans="1:15" x14ac:dyDescent="0.25">
      <c r="A160" s="2" t="s">
        <v>158</v>
      </c>
      <c r="B160" s="2" t="str">
        <f t="shared" si="16"/>
        <v>Q</v>
      </c>
      <c r="C160" s="2" t="str">
        <f t="shared" si="17"/>
        <v>1</v>
      </c>
      <c r="D160" s="2" t="str">
        <f t="shared" si="18"/>
        <v>D</v>
      </c>
      <c r="E160" s="2" t="str">
        <f t="shared" si="19"/>
        <v>2</v>
      </c>
      <c r="F160" s="2" t="str">
        <f t="shared" si="22"/>
        <v>0.137967</v>
      </c>
      <c r="G160" s="2"/>
      <c r="H160" s="2">
        <f t="shared" si="20"/>
        <v>0</v>
      </c>
      <c r="I160" s="3">
        <f t="shared" si="21"/>
        <v>0.13796700000000001</v>
      </c>
      <c r="J160" s="2"/>
      <c r="K160" s="2"/>
      <c r="L160" s="2"/>
    </row>
    <row r="161" spans="1:12" x14ac:dyDescent="0.25">
      <c r="A161" s="2" t="s">
        <v>159</v>
      </c>
      <c r="B161" s="2" t="str">
        <f t="shared" si="16"/>
        <v>Q</v>
      </c>
      <c r="C161" s="2" t="str">
        <f t="shared" si="17"/>
        <v>1</v>
      </c>
      <c r="D161" s="2" t="str">
        <f t="shared" si="18"/>
        <v>D</v>
      </c>
      <c r="E161" s="2" t="str">
        <f t="shared" si="19"/>
        <v>2</v>
      </c>
      <c r="F161" s="2" t="str">
        <f t="shared" si="22"/>
        <v>0.140997</v>
      </c>
      <c r="G161" s="2"/>
      <c r="H161" s="2">
        <f t="shared" si="20"/>
        <v>0</v>
      </c>
      <c r="I161" s="3">
        <f t="shared" si="21"/>
        <v>0.14099700000000001</v>
      </c>
      <c r="J161" s="2"/>
      <c r="K161" s="2"/>
      <c r="L161" s="2"/>
    </row>
    <row r="162" spans="1:12" x14ac:dyDescent="0.25">
      <c r="A162" s="2" t="s">
        <v>160</v>
      </c>
      <c r="B162" s="2" t="str">
        <f t="shared" si="16"/>
        <v>Q</v>
      </c>
      <c r="C162" s="2" t="str">
        <f t="shared" si="17"/>
        <v>1</v>
      </c>
      <c r="D162" s="2" t="str">
        <f t="shared" si="18"/>
        <v>D</v>
      </c>
      <c r="E162" s="2" t="str">
        <f t="shared" si="19"/>
        <v>3</v>
      </c>
      <c r="F162" s="2" t="str">
        <f t="shared" si="22"/>
        <v>0.174039</v>
      </c>
      <c r="G162" s="2"/>
      <c r="H162" s="2">
        <f t="shared" si="20"/>
        <v>0</v>
      </c>
      <c r="I162" s="3">
        <f t="shared" si="21"/>
        <v>0.174039</v>
      </c>
      <c r="J162" s="3">
        <f>AVERAGE(I162:I166)</f>
        <v>0.15351580000000001</v>
      </c>
      <c r="K162" s="2">
        <f>_xlfn.STDEV.P(I162:I166)</f>
        <v>1.0862789943656278E-2</v>
      </c>
      <c r="L162" s="2">
        <f>K162/J162</f>
        <v>7.0760077748715622E-2</v>
      </c>
    </row>
    <row r="163" spans="1:12" x14ac:dyDescent="0.25">
      <c r="A163" s="2" t="s">
        <v>161</v>
      </c>
      <c r="B163" s="2" t="str">
        <f t="shared" si="16"/>
        <v>Q</v>
      </c>
      <c r="C163" s="2" t="str">
        <f t="shared" si="17"/>
        <v>1</v>
      </c>
      <c r="D163" s="2" t="str">
        <f t="shared" si="18"/>
        <v>D</v>
      </c>
      <c r="E163" s="2" t="str">
        <f t="shared" si="19"/>
        <v>3</v>
      </c>
      <c r="F163" s="2" t="str">
        <f t="shared" si="22"/>
        <v>0.144967</v>
      </c>
      <c r="G163" s="2"/>
      <c r="H163" s="2">
        <f t="shared" si="20"/>
        <v>0</v>
      </c>
      <c r="I163" s="3">
        <f t="shared" si="21"/>
        <v>0.14496700000000001</v>
      </c>
      <c r="J163" s="2"/>
      <c r="K163" s="2"/>
      <c r="L163" s="2"/>
    </row>
    <row r="164" spans="1:12" x14ac:dyDescent="0.25">
      <c r="A164" s="2" t="s">
        <v>162</v>
      </c>
      <c r="B164" s="2" t="str">
        <f t="shared" si="16"/>
        <v>Q</v>
      </c>
      <c r="C164" s="2" t="str">
        <f t="shared" si="17"/>
        <v>1</v>
      </c>
      <c r="D164" s="2" t="str">
        <f t="shared" si="18"/>
        <v>D</v>
      </c>
      <c r="E164" s="2" t="str">
        <f t="shared" si="19"/>
        <v>3</v>
      </c>
      <c r="F164" s="2" t="str">
        <f t="shared" si="22"/>
        <v>0.155006</v>
      </c>
      <c r="G164" s="2"/>
      <c r="H164" s="2">
        <f t="shared" si="20"/>
        <v>0</v>
      </c>
      <c r="I164" s="3">
        <f t="shared" si="21"/>
        <v>0.155006</v>
      </c>
      <c r="J164" s="2"/>
      <c r="K164" s="2"/>
      <c r="L164" s="2"/>
    </row>
    <row r="165" spans="1:12" x14ac:dyDescent="0.25">
      <c r="A165" s="2" t="s">
        <v>163</v>
      </c>
      <c r="B165" s="2" t="str">
        <f t="shared" si="16"/>
        <v>Q</v>
      </c>
      <c r="C165" s="2" t="str">
        <f t="shared" si="17"/>
        <v>1</v>
      </c>
      <c r="D165" s="2" t="str">
        <f t="shared" si="18"/>
        <v>D</v>
      </c>
      <c r="E165" s="2" t="str">
        <f t="shared" si="19"/>
        <v>3</v>
      </c>
      <c r="F165" s="2" t="str">
        <f t="shared" si="22"/>
        <v>0.145590</v>
      </c>
      <c r="G165" s="2"/>
      <c r="H165" s="2">
        <f t="shared" si="20"/>
        <v>0</v>
      </c>
      <c r="I165" s="3">
        <f t="shared" si="21"/>
        <v>0.14559</v>
      </c>
      <c r="J165" s="2"/>
      <c r="K165" s="2"/>
      <c r="L165" s="2"/>
    </row>
    <row r="166" spans="1:12" x14ac:dyDescent="0.25">
      <c r="A166" s="2" t="s">
        <v>164</v>
      </c>
      <c r="B166" s="2" t="str">
        <f t="shared" si="16"/>
        <v>Q</v>
      </c>
      <c r="C166" s="2" t="str">
        <f t="shared" si="17"/>
        <v>1</v>
      </c>
      <c r="D166" s="2" t="str">
        <f t="shared" si="18"/>
        <v>D</v>
      </c>
      <c r="E166" s="2" t="str">
        <f t="shared" si="19"/>
        <v>3</v>
      </c>
      <c r="F166" s="2" t="str">
        <f t="shared" si="22"/>
        <v>0.147977</v>
      </c>
      <c r="G166" s="2"/>
      <c r="H166" s="2">
        <f t="shared" si="20"/>
        <v>0</v>
      </c>
      <c r="I166" s="3">
        <f t="shared" si="21"/>
        <v>0.147977</v>
      </c>
      <c r="J166" s="2"/>
      <c r="K166" s="2"/>
      <c r="L166" s="2"/>
    </row>
    <row r="167" spans="1:12" x14ac:dyDescent="0.25">
      <c r="A167" s="2" t="s">
        <v>165</v>
      </c>
      <c r="B167" s="2" t="str">
        <f t="shared" si="16"/>
        <v>Q</v>
      </c>
      <c r="C167" s="2" t="str">
        <f t="shared" si="17"/>
        <v>1</v>
      </c>
      <c r="D167" s="2" t="str">
        <f t="shared" si="18"/>
        <v>D</v>
      </c>
      <c r="E167" s="2" t="str">
        <f t="shared" si="19"/>
        <v>4</v>
      </c>
      <c r="F167" s="2" t="str">
        <f t="shared" si="22"/>
        <v>0.154278</v>
      </c>
      <c r="G167" s="2"/>
      <c r="H167" s="2">
        <f t="shared" si="20"/>
        <v>0</v>
      </c>
      <c r="I167" s="3">
        <f t="shared" si="21"/>
        <v>0.154278</v>
      </c>
      <c r="J167" s="3">
        <f>AVERAGE(I167:I171)</f>
        <v>0.14787140000000001</v>
      </c>
      <c r="K167" s="2">
        <f>_xlfn.STDEV.P(I167:I171)</f>
        <v>9.5385404250335967E-3</v>
      </c>
      <c r="L167" s="2">
        <f>K167/J167</f>
        <v>6.450564764405825E-2</v>
      </c>
    </row>
    <row r="168" spans="1:12" x14ac:dyDescent="0.25">
      <c r="A168" s="2" t="s">
        <v>166</v>
      </c>
      <c r="B168" s="2" t="str">
        <f t="shared" si="16"/>
        <v>Q</v>
      </c>
      <c r="C168" s="2" t="str">
        <f t="shared" si="17"/>
        <v>1</v>
      </c>
      <c r="D168" s="2" t="str">
        <f t="shared" si="18"/>
        <v>D</v>
      </c>
      <c r="E168" s="2" t="str">
        <f t="shared" si="19"/>
        <v>4</v>
      </c>
      <c r="F168" s="2" t="str">
        <f t="shared" si="22"/>
        <v>0.150034</v>
      </c>
      <c r="G168" s="2"/>
      <c r="H168" s="2">
        <f t="shared" si="20"/>
        <v>0</v>
      </c>
      <c r="I168" s="3">
        <f t="shared" si="21"/>
        <v>0.150034</v>
      </c>
      <c r="J168" s="2"/>
      <c r="K168" s="2"/>
      <c r="L168" s="2"/>
    </row>
    <row r="169" spans="1:12" x14ac:dyDescent="0.25">
      <c r="A169" s="2" t="s">
        <v>167</v>
      </c>
      <c r="B169" s="2" t="str">
        <f t="shared" si="16"/>
        <v>Q</v>
      </c>
      <c r="C169" s="2" t="str">
        <f t="shared" si="17"/>
        <v>1</v>
      </c>
      <c r="D169" s="2" t="str">
        <f t="shared" si="18"/>
        <v>D</v>
      </c>
      <c r="E169" s="2" t="str">
        <f t="shared" si="19"/>
        <v>4</v>
      </c>
      <c r="F169" s="2" t="str">
        <f t="shared" si="22"/>
        <v>0.137009</v>
      </c>
      <c r="G169" s="2"/>
      <c r="H169" s="2">
        <f t="shared" si="20"/>
        <v>0</v>
      </c>
      <c r="I169" s="3">
        <f t="shared" si="21"/>
        <v>0.13700899999999999</v>
      </c>
      <c r="J169" s="2"/>
      <c r="K169" s="2"/>
      <c r="L169" s="2"/>
    </row>
    <row r="170" spans="1:12" x14ac:dyDescent="0.25">
      <c r="A170" s="2" t="s">
        <v>168</v>
      </c>
      <c r="B170" s="2" t="str">
        <f t="shared" si="16"/>
        <v>Q</v>
      </c>
      <c r="C170" s="2" t="str">
        <f t="shared" si="17"/>
        <v>1</v>
      </c>
      <c r="D170" s="2" t="str">
        <f t="shared" si="18"/>
        <v>D</v>
      </c>
      <c r="E170" s="2" t="str">
        <f t="shared" si="19"/>
        <v>4</v>
      </c>
      <c r="F170" s="2" t="str">
        <f t="shared" si="22"/>
        <v>0.137006</v>
      </c>
      <c r="G170" s="2"/>
      <c r="H170" s="2">
        <f t="shared" si="20"/>
        <v>0</v>
      </c>
      <c r="I170" s="3">
        <f t="shared" si="21"/>
        <v>0.13700599999999999</v>
      </c>
      <c r="J170" s="2"/>
      <c r="K170" s="2"/>
      <c r="L170" s="2"/>
    </row>
    <row r="171" spans="1:12" x14ac:dyDescent="0.25">
      <c r="A171" s="2" t="s">
        <v>169</v>
      </c>
      <c r="B171" s="2" t="str">
        <f t="shared" si="16"/>
        <v>Q</v>
      </c>
      <c r="C171" s="2" t="str">
        <f t="shared" si="17"/>
        <v>1</v>
      </c>
      <c r="D171" s="2" t="str">
        <f t="shared" si="18"/>
        <v>D</v>
      </c>
      <c r="E171" s="2" t="str">
        <f t="shared" si="19"/>
        <v>4</v>
      </c>
      <c r="F171" s="2" t="str">
        <f t="shared" si="22"/>
        <v>0.161030</v>
      </c>
      <c r="G171" s="2"/>
      <c r="H171" s="2">
        <f t="shared" si="20"/>
        <v>0</v>
      </c>
      <c r="I171" s="3">
        <f t="shared" si="21"/>
        <v>0.16103000000000001</v>
      </c>
      <c r="J171" s="2"/>
      <c r="K171" s="2"/>
      <c r="L171" s="2"/>
    </row>
    <row r="172" spans="1:12" x14ac:dyDescent="0.25">
      <c r="A172" s="2" t="s">
        <v>170</v>
      </c>
      <c r="B172" s="2" t="str">
        <f t="shared" si="16"/>
        <v>Q</v>
      </c>
      <c r="C172" s="2" t="str">
        <f t="shared" si="17"/>
        <v>1</v>
      </c>
      <c r="D172" s="2" t="str">
        <f t="shared" si="18"/>
        <v>D</v>
      </c>
      <c r="E172" s="2" t="str">
        <f t="shared" si="19"/>
        <v>5</v>
      </c>
      <c r="F172" s="2" t="str">
        <f t="shared" si="22"/>
        <v>0.165002</v>
      </c>
      <c r="G172" s="2"/>
      <c r="H172" s="2">
        <f t="shared" si="20"/>
        <v>0</v>
      </c>
      <c r="I172" s="3">
        <f t="shared" si="21"/>
        <v>0.16500200000000001</v>
      </c>
      <c r="J172" s="3">
        <f>AVERAGE(I172:I176)</f>
        <v>0.14803240000000001</v>
      </c>
      <c r="K172" s="2">
        <f>_xlfn.STDEV.P(I172:I176)</f>
        <v>9.5141592082537731E-3</v>
      </c>
      <c r="L172" s="2">
        <f>K172/J172</f>
        <v>6.4270789423489544E-2</v>
      </c>
    </row>
    <row r="173" spans="1:12" x14ac:dyDescent="0.25">
      <c r="A173" s="2" t="s">
        <v>171</v>
      </c>
      <c r="B173" s="2" t="str">
        <f t="shared" si="16"/>
        <v>Q</v>
      </c>
      <c r="C173" s="2" t="str">
        <f t="shared" si="17"/>
        <v>1</v>
      </c>
      <c r="D173" s="2" t="str">
        <f t="shared" si="18"/>
        <v>D</v>
      </c>
      <c r="E173" s="2" t="str">
        <f t="shared" si="19"/>
        <v>5</v>
      </c>
      <c r="F173" s="2" t="str">
        <f t="shared" si="22"/>
        <v>0.152035</v>
      </c>
      <c r="G173" s="2"/>
      <c r="H173" s="2">
        <f t="shared" si="20"/>
        <v>0</v>
      </c>
      <c r="I173" s="3">
        <f t="shared" si="21"/>
        <v>0.152035</v>
      </c>
      <c r="J173" s="2"/>
      <c r="K173" s="2"/>
      <c r="L173" s="2"/>
    </row>
    <row r="174" spans="1:12" x14ac:dyDescent="0.25">
      <c r="A174" s="2" t="s">
        <v>172</v>
      </c>
      <c r="B174" s="2" t="str">
        <f t="shared" si="16"/>
        <v>Q</v>
      </c>
      <c r="C174" s="2" t="str">
        <f t="shared" si="17"/>
        <v>1</v>
      </c>
      <c r="D174" s="2" t="str">
        <f t="shared" si="18"/>
        <v>D</v>
      </c>
      <c r="E174" s="2" t="str">
        <f t="shared" si="19"/>
        <v>5</v>
      </c>
      <c r="F174" s="2" t="str">
        <f t="shared" si="22"/>
        <v>0.141099</v>
      </c>
      <c r="G174" s="2"/>
      <c r="H174" s="2">
        <f t="shared" si="20"/>
        <v>0</v>
      </c>
      <c r="I174" s="3">
        <f t="shared" si="21"/>
        <v>0.141099</v>
      </c>
      <c r="J174" s="2"/>
      <c r="K174" s="2"/>
      <c r="L174" s="2"/>
    </row>
    <row r="175" spans="1:12" x14ac:dyDescent="0.25">
      <c r="A175" s="2" t="s">
        <v>173</v>
      </c>
      <c r="B175" s="2" t="str">
        <f t="shared" si="16"/>
        <v>Q</v>
      </c>
      <c r="C175" s="2" t="str">
        <f t="shared" si="17"/>
        <v>1</v>
      </c>
      <c r="D175" s="2" t="str">
        <f t="shared" si="18"/>
        <v>D</v>
      </c>
      <c r="E175" s="2" t="str">
        <f t="shared" si="19"/>
        <v>5</v>
      </c>
      <c r="F175" s="2" t="str">
        <f t="shared" si="22"/>
        <v>0.142011</v>
      </c>
      <c r="G175" s="2"/>
      <c r="H175" s="2">
        <f t="shared" si="20"/>
        <v>0</v>
      </c>
      <c r="I175" s="3">
        <f t="shared" si="21"/>
        <v>0.142011</v>
      </c>
      <c r="J175" s="2"/>
      <c r="K175" s="2"/>
      <c r="L175" s="2"/>
    </row>
    <row r="176" spans="1:12" x14ac:dyDescent="0.25">
      <c r="A176" s="2" t="s">
        <v>174</v>
      </c>
      <c r="B176" s="2" t="str">
        <f t="shared" si="16"/>
        <v>Q</v>
      </c>
      <c r="C176" s="2" t="str">
        <f t="shared" si="17"/>
        <v>1</v>
      </c>
      <c r="D176" s="2" t="str">
        <f t="shared" si="18"/>
        <v>D</v>
      </c>
      <c r="E176" s="2" t="str">
        <f t="shared" si="19"/>
        <v>5</v>
      </c>
      <c r="F176" s="2" t="str">
        <f t="shared" si="22"/>
        <v>0.140015</v>
      </c>
      <c r="G176" s="2"/>
      <c r="H176" s="2">
        <f t="shared" si="20"/>
        <v>0</v>
      </c>
      <c r="I176" s="3">
        <f t="shared" si="21"/>
        <v>0.140015</v>
      </c>
      <c r="J176" s="2"/>
      <c r="K176" s="2"/>
      <c r="L176" s="2"/>
    </row>
    <row r="177" spans="1:15" x14ac:dyDescent="0.25">
      <c r="A177" s="2" t="s">
        <v>175</v>
      </c>
      <c r="B177" s="2" t="str">
        <f t="shared" si="16"/>
        <v>Q</v>
      </c>
      <c r="C177" s="2" t="str">
        <f t="shared" si="17"/>
        <v>2</v>
      </c>
      <c r="D177" s="2" t="str">
        <f t="shared" si="18"/>
        <v>D</v>
      </c>
      <c r="E177" s="2" t="str">
        <f t="shared" si="19"/>
        <v>1</v>
      </c>
      <c r="F177" s="2" t="str">
        <f>RIGHT(A177,9)</f>
        <v>59.048925</v>
      </c>
      <c r="G177" s="2"/>
      <c r="H177" s="2">
        <f t="shared" si="20"/>
        <v>0</v>
      </c>
      <c r="I177" s="3">
        <f t="shared" si="21"/>
        <v>59.048924999999997</v>
      </c>
      <c r="J177" s="3">
        <f>AVERAGE(I177:I181)</f>
        <v>61.243010599999991</v>
      </c>
      <c r="K177" s="2">
        <f>_xlfn.STDEV.P(I177:I181)</f>
        <v>2.5701108787681979</v>
      </c>
      <c r="L177" s="2">
        <f>K177/J177</f>
        <v>4.196578276588183E-2</v>
      </c>
      <c r="M177" s="4">
        <f>AVERAGE(I177:I201)</f>
        <v>62.899278920000008</v>
      </c>
      <c r="N177" s="5">
        <f>_xlfn.STDEV.P(I177:I201)</f>
        <v>2.2337911858581228</v>
      </c>
      <c r="O177" s="6">
        <f>N177/M177</f>
        <v>3.5513780510889874E-2</v>
      </c>
    </row>
    <row r="178" spans="1:15" x14ac:dyDescent="0.25">
      <c r="A178" s="2" t="s">
        <v>176</v>
      </c>
      <c r="B178" s="2" t="str">
        <f t="shared" si="16"/>
        <v>Q</v>
      </c>
      <c r="C178" s="2" t="str">
        <f t="shared" si="17"/>
        <v>2</v>
      </c>
      <c r="D178" s="2" t="str">
        <f t="shared" si="18"/>
        <v>D</v>
      </c>
      <c r="E178" s="2" t="str">
        <f t="shared" si="19"/>
        <v>1</v>
      </c>
      <c r="F178" s="2" t="str">
        <f t="shared" ref="F178" si="23">RIGHT(A178,9)</f>
        <v>59.844497</v>
      </c>
      <c r="G178" s="2"/>
      <c r="H178" s="2">
        <f t="shared" si="20"/>
        <v>0</v>
      </c>
      <c r="I178" s="3">
        <f t="shared" si="21"/>
        <v>59.844496999999997</v>
      </c>
      <c r="J178" s="2"/>
      <c r="K178" s="2"/>
      <c r="L178" s="2"/>
    </row>
    <row r="179" spans="1:15" x14ac:dyDescent="0.25">
      <c r="A179" s="2" t="s">
        <v>177</v>
      </c>
      <c r="B179" s="2" t="str">
        <f t="shared" si="16"/>
        <v>Q</v>
      </c>
      <c r="C179" s="2" t="str">
        <f t="shared" si="17"/>
        <v>2</v>
      </c>
      <c r="D179" s="2" t="str">
        <f t="shared" si="18"/>
        <v>D</v>
      </c>
      <c r="E179" s="2" t="str">
        <f t="shared" si="19"/>
        <v>1</v>
      </c>
      <c r="F179" s="2" t="str">
        <f>RIGHT(A179,11)</f>
        <v>1:05.286864</v>
      </c>
      <c r="G179" s="2">
        <v>1</v>
      </c>
      <c r="H179" s="2" t="str">
        <f t="shared" si="20"/>
        <v>1</v>
      </c>
      <c r="I179" s="3">
        <f t="shared" si="21"/>
        <v>65.286863999999994</v>
      </c>
      <c r="J179" s="2"/>
      <c r="K179" s="2"/>
      <c r="L179" s="2"/>
    </row>
    <row r="180" spans="1:15" x14ac:dyDescent="0.25">
      <c r="A180" s="2" t="s">
        <v>178</v>
      </c>
      <c r="B180" s="2" t="str">
        <f t="shared" si="16"/>
        <v>Q</v>
      </c>
      <c r="C180" s="2" t="str">
        <f t="shared" si="17"/>
        <v>2</v>
      </c>
      <c r="D180" s="2" t="str">
        <f t="shared" si="18"/>
        <v>D</v>
      </c>
      <c r="E180" s="2" t="str">
        <f t="shared" si="19"/>
        <v>1</v>
      </c>
      <c r="F180" s="2" t="str">
        <f t="shared" ref="F180:F201" si="24">RIGHT(A180,11)</f>
        <v>1:03.231309</v>
      </c>
      <c r="G180" s="2">
        <v>1</v>
      </c>
      <c r="H180" s="2" t="str">
        <f t="shared" si="20"/>
        <v>1</v>
      </c>
      <c r="I180" s="3">
        <f t="shared" si="21"/>
        <v>63.231309000000003</v>
      </c>
      <c r="J180" s="2"/>
      <c r="K180" s="2"/>
      <c r="L180" s="2"/>
    </row>
    <row r="181" spans="1:15" x14ac:dyDescent="0.25">
      <c r="A181" s="2" t="s">
        <v>179</v>
      </c>
      <c r="B181" s="2" t="str">
        <f t="shared" si="16"/>
        <v>Q</v>
      </c>
      <c r="C181" s="2" t="str">
        <f t="shared" si="17"/>
        <v>2</v>
      </c>
      <c r="D181" s="2" t="str">
        <f t="shared" si="18"/>
        <v>D</v>
      </c>
      <c r="E181" s="2" t="str">
        <f t="shared" si="19"/>
        <v>1</v>
      </c>
      <c r="F181" s="2" t="str">
        <f>RIGHT(A181,9)</f>
        <v>58.803458</v>
      </c>
      <c r="G181" s="2"/>
      <c r="H181" s="2">
        <f t="shared" si="20"/>
        <v>0</v>
      </c>
      <c r="I181" s="3">
        <f t="shared" si="21"/>
        <v>58.803457999999999</v>
      </c>
      <c r="J181" s="2"/>
      <c r="K181" s="2"/>
      <c r="L181" s="2"/>
    </row>
    <row r="182" spans="1:15" x14ac:dyDescent="0.25">
      <c r="A182" s="2" t="s">
        <v>180</v>
      </c>
      <c r="B182" s="2" t="str">
        <f t="shared" si="16"/>
        <v>Q</v>
      </c>
      <c r="C182" s="2" t="str">
        <f t="shared" si="17"/>
        <v>2</v>
      </c>
      <c r="D182" s="2" t="str">
        <f t="shared" si="18"/>
        <v>D</v>
      </c>
      <c r="E182" s="2" t="str">
        <f t="shared" si="19"/>
        <v>2</v>
      </c>
      <c r="F182" s="2" t="str">
        <f>RIGHT(A182,9)</f>
        <v>59.633496</v>
      </c>
      <c r="G182" s="2"/>
      <c r="H182" s="2">
        <f t="shared" si="20"/>
        <v>0</v>
      </c>
      <c r="I182" s="3">
        <f t="shared" si="21"/>
        <v>59.633496000000001</v>
      </c>
      <c r="J182" s="3">
        <f>AVERAGE(I182:I186)</f>
        <v>62.702584799999997</v>
      </c>
      <c r="K182" s="2">
        <f>_xlfn.STDEV.P(I182:I186)</f>
        <v>2.0579806478920455</v>
      </c>
      <c r="L182" s="2">
        <f>K182/J182</f>
        <v>3.2821304806752487E-2</v>
      </c>
    </row>
    <row r="183" spans="1:15" x14ac:dyDescent="0.25">
      <c r="A183" s="2" t="s">
        <v>181</v>
      </c>
      <c r="B183" s="2" t="str">
        <f t="shared" si="16"/>
        <v>Q</v>
      </c>
      <c r="C183" s="2" t="str">
        <f t="shared" si="17"/>
        <v>2</v>
      </c>
      <c r="D183" s="2" t="str">
        <f t="shared" si="18"/>
        <v>D</v>
      </c>
      <c r="E183" s="2" t="str">
        <f t="shared" si="19"/>
        <v>2</v>
      </c>
      <c r="F183" s="2" t="str">
        <f t="shared" si="24"/>
        <v>1:05.380559</v>
      </c>
      <c r="G183" s="2">
        <v>1</v>
      </c>
      <c r="H183" s="2" t="str">
        <f t="shared" si="20"/>
        <v>1</v>
      </c>
      <c r="I183" s="3">
        <f t="shared" si="21"/>
        <v>65.380559000000005</v>
      </c>
      <c r="J183" s="2"/>
      <c r="K183" s="2"/>
      <c r="L183" s="2"/>
    </row>
    <row r="184" spans="1:15" x14ac:dyDescent="0.25">
      <c r="A184" s="2" t="s">
        <v>182</v>
      </c>
      <c r="B184" s="2" t="str">
        <f t="shared" si="16"/>
        <v>Q</v>
      </c>
      <c r="C184" s="2" t="str">
        <f t="shared" si="17"/>
        <v>2</v>
      </c>
      <c r="D184" s="2" t="str">
        <f t="shared" si="18"/>
        <v>D</v>
      </c>
      <c r="E184" s="2" t="str">
        <f t="shared" si="19"/>
        <v>2</v>
      </c>
      <c r="F184" s="2" t="str">
        <f t="shared" si="24"/>
        <v>1:03.056684</v>
      </c>
      <c r="G184" s="2">
        <v>1</v>
      </c>
      <c r="H184" s="2" t="str">
        <f t="shared" si="20"/>
        <v>1</v>
      </c>
      <c r="I184" s="3">
        <f t="shared" si="21"/>
        <v>63.056683999999997</v>
      </c>
      <c r="J184" s="2"/>
      <c r="K184" s="2"/>
      <c r="L184" s="2"/>
    </row>
    <row r="185" spans="1:15" x14ac:dyDescent="0.25">
      <c r="A185" s="2" t="s">
        <v>183</v>
      </c>
      <c r="B185" s="2" t="str">
        <f t="shared" si="16"/>
        <v>Q</v>
      </c>
      <c r="C185" s="2" t="str">
        <f t="shared" si="17"/>
        <v>2</v>
      </c>
      <c r="D185" s="2" t="str">
        <f t="shared" si="18"/>
        <v>D</v>
      </c>
      <c r="E185" s="2" t="str">
        <f t="shared" si="19"/>
        <v>2</v>
      </c>
      <c r="F185" s="2" t="str">
        <f t="shared" si="24"/>
        <v>1:01.227858</v>
      </c>
      <c r="G185" s="2">
        <v>1</v>
      </c>
      <c r="H185" s="2" t="str">
        <f t="shared" si="20"/>
        <v>1</v>
      </c>
      <c r="I185" s="3">
        <f t="shared" si="21"/>
        <v>61.227857999999998</v>
      </c>
      <c r="J185" s="2"/>
      <c r="K185" s="2"/>
      <c r="L185" s="2"/>
    </row>
    <row r="186" spans="1:15" x14ac:dyDescent="0.25">
      <c r="A186" s="2" t="s">
        <v>184</v>
      </c>
      <c r="B186" s="2" t="str">
        <f t="shared" si="16"/>
        <v>Q</v>
      </c>
      <c r="C186" s="2" t="str">
        <f t="shared" si="17"/>
        <v>2</v>
      </c>
      <c r="D186" s="2" t="str">
        <f t="shared" si="18"/>
        <v>D</v>
      </c>
      <c r="E186" s="2" t="str">
        <f t="shared" si="19"/>
        <v>2</v>
      </c>
      <c r="F186" s="2" t="str">
        <f t="shared" si="24"/>
        <v>1:04.214327</v>
      </c>
      <c r="G186" s="2">
        <v>1</v>
      </c>
      <c r="H186" s="2" t="str">
        <f t="shared" si="20"/>
        <v>1</v>
      </c>
      <c r="I186" s="3">
        <f t="shared" si="21"/>
        <v>64.214326999999997</v>
      </c>
      <c r="J186" s="2"/>
      <c r="K186" s="2"/>
      <c r="L186" s="2"/>
    </row>
    <row r="187" spans="1:15" x14ac:dyDescent="0.25">
      <c r="A187" s="2" t="s">
        <v>185</v>
      </c>
      <c r="B187" s="2" t="str">
        <f t="shared" si="16"/>
        <v>Q</v>
      </c>
      <c r="C187" s="2" t="str">
        <f t="shared" si="17"/>
        <v>2</v>
      </c>
      <c r="D187" s="2" t="str">
        <f t="shared" si="18"/>
        <v>D</v>
      </c>
      <c r="E187" s="2" t="str">
        <f t="shared" si="19"/>
        <v>3</v>
      </c>
      <c r="F187" s="2" t="str">
        <f t="shared" si="24"/>
        <v>1:00.972375</v>
      </c>
      <c r="G187" s="2">
        <v>1</v>
      </c>
      <c r="H187" s="2" t="str">
        <f t="shared" si="20"/>
        <v>1</v>
      </c>
      <c r="I187" s="3">
        <f t="shared" si="21"/>
        <v>60.972375</v>
      </c>
      <c r="J187" s="3">
        <f>AVERAGE(I187:I191)</f>
        <v>63.061258199999997</v>
      </c>
      <c r="K187" s="2">
        <f>_xlfn.STDEV.P(I187:I191)</f>
        <v>2.0499994626274836</v>
      </c>
      <c r="L187" s="2">
        <f>K187/J187</f>
        <v>3.2508064715833465E-2</v>
      </c>
    </row>
    <row r="188" spans="1:15" x14ac:dyDescent="0.25">
      <c r="A188" s="2" t="s">
        <v>186</v>
      </c>
      <c r="B188" s="2" t="str">
        <f t="shared" si="16"/>
        <v>Q</v>
      </c>
      <c r="C188" s="2" t="str">
        <f t="shared" si="17"/>
        <v>2</v>
      </c>
      <c r="D188" s="2" t="str">
        <f t="shared" si="18"/>
        <v>D</v>
      </c>
      <c r="E188" s="2" t="str">
        <f t="shared" si="19"/>
        <v>3</v>
      </c>
      <c r="F188" s="2" t="str">
        <f t="shared" si="24"/>
        <v>1:05.133250</v>
      </c>
      <c r="G188" s="2">
        <v>1</v>
      </c>
      <c r="H188" s="2" t="str">
        <f t="shared" si="20"/>
        <v>1</v>
      </c>
      <c r="I188" s="3">
        <f t="shared" si="21"/>
        <v>65.133250000000004</v>
      </c>
      <c r="J188" s="2"/>
      <c r="K188" s="2"/>
      <c r="L188" s="2"/>
    </row>
    <row r="189" spans="1:15" x14ac:dyDescent="0.25">
      <c r="A189" s="2" t="s">
        <v>187</v>
      </c>
      <c r="B189" s="2" t="str">
        <f t="shared" si="16"/>
        <v>Q</v>
      </c>
      <c r="C189" s="2" t="str">
        <f t="shared" si="17"/>
        <v>2</v>
      </c>
      <c r="D189" s="2" t="str">
        <f t="shared" si="18"/>
        <v>D</v>
      </c>
      <c r="E189" s="2" t="str">
        <f t="shared" si="19"/>
        <v>3</v>
      </c>
      <c r="F189" s="2" t="str">
        <f t="shared" si="24"/>
        <v>1:00.608190</v>
      </c>
      <c r="G189" s="2">
        <v>1</v>
      </c>
      <c r="H189" s="2" t="str">
        <f t="shared" si="20"/>
        <v>1</v>
      </c>
      <c r="I189" s="3">
        <f t="shared" si="21"/>
        <v>60.60819</v>
      </c>
      <c r="J189" s="2"/>
      <c r="K189" s="2"/>
      <c r="L189" s="2"/>
    </row>
    <row r="190" spans="1:15" x14ac:dyDescent="0.25">
      <c r="A190" s="2" t="s">
        <v>188</v>
      </c>
      <c r="B190" s="2" t="str">
        <f t="shared" si="16"/>
        <v>Q</v>
      </c>
      <c r="C190" s="2" t="str">
        <f t="shared" si="17"/>
        <v>2</v>
      </c>
      <c r="D190" s="2" t="str">
        <f t="shared" si="18"/>
        <v>D</v>
      </c>
      <c r="E190" s="2" t="str">
        <f t="shared" si="19"/>
        <v>3</v>
      </c>
      <c r="F190" s="2" t="str">
        <f t="shared" si="24"/>
        <v>1:03.014050</v>
      </c>
      <c r="G190" s="2">
        <v>1</v>
      </c>
      <c r="H190" s="2" t="str">
        <f t="shared" si="20"/>
        <v>1</v>
      </c>
      <c r="I190" s="3">
        <f t="shared" si="21"/>
        <v>63.014049999999997</v>
      </c>
      <c r="J190" s="2"/>
      <c r="K190" s="2"/>
      <c r="L190" s="2"/>
    </row>
    <row r="191" spans="1:15" x14ac:dyDescent="0.25">
      <c r="A191" s="2" t="s">
        <v>189</v>
      </c>
      <c r="B191" s="2" t="str">
        <f t="shared" si="16"/>
        <v>Q</v>
      </c>
      <c r="C191" s="2" t="str">
        <f t="shared" si="17"/>
        <v>2</v>
      </c>
      <c r="D191" s="2" t="str">
        <f t="shared" si="18"/>
        <v>D</v>
      </c>
      <c r="E191" s="2" t="str">
        <f t="shared" si="19"/>
        <v>3</v>
      </c>
      <c r="F191" s="2" t="str">
        <f t="shared" si="24"/>
        <v>1:05.578426</v>
      </c>
      <c r="G191" s="2">
        <v>1</v>
      </c>
      <c r="H191" s="2" t="str">
        <f t="shared" si="20"/>
        <v>1</v>
      </c>
      <c r="I191" s="3">
        <f t="shared" si="21"/>
        <v>65.578426000000007</v>
      </c>
      <c r="J191" s="2"/>
      <c r="K191" s="2"/>
      <c r="L191" s="2"/>
    </row>
    <row r="192" spans="1:15" x14ac:dyDescent="0.25">
      <c r="A192" s="2" t="s">
        <v>190</v>
      </c>
      <c r="B192" s="2" t="str">
        <f t="shared" si="16"/>
        <v>Q</v>
      </c>
      <c r="C192" s="2" t="str">
        <f t="shared" si="17"/>
        <v>2</v>
      </c>
      <c r="D192" s="2" t="str">
        <f t="shared" si="18"/>
        <v>D</v>
      </c>
      <c r="E192" s="2" t="str">
        <f t="shared" si="19"/>
        <v>4</v>
      </c>
      <c r="F192" s="2" t="str">
        <f t="shared" si="24"/>
        <v>1:02.422531</v>
      </c>
      <c r="G192" s="2">
        <v>1</v>
      </c>
      <c r="H192" s="2" t="str">
        <f t="shared" si="20"/>
        <v>1</v>
      </c>
      <c r="I192" s="3">
        <f t="shared" si="21"/>
        <v>62.422530999999999</v>
      </c>
      <c r="J192" s="3">
        <f>AVERAGE(I192:I196)</f>
        <v>63.968118400000002</v>
      </c>
      <c r="K192" s="2">
        <f>_xlfn.STDEV.P(I192:I196)</f>
        <v>1.4492253358916398</v>
      </c>
      <c r="L192" s="2">
        <f>K192/J192</f>
        <v>2.2655431676596567E-2</v>
      </c>
    </row>
    <row r="193" spans="1:15" x14ac:dyDescent="0.25">
      <c r="A193" s="2" t="s">
        <v>191</v>
      </c>
      <c r="B193" s="2" t="str">
        <f t="shared" si="16"/>
        <v>Q</v>
      </c>
      <c r="C193" s="2" t="str">
        <f t="shared" si="17"/>
        <v>2</v>
      </c>
      <c r="D193" s="2" t="str">
        <f t="shared" si="18"/>
        <v>D</v>
      </c>
      <c r="E193" s="2" t="str">
        <f t="shared" si="19"/>
        <v>4</v>
      </c>
      <c r="F193" s="2" t="str">
        <f t="shared" si="24"/>
        <v>1:04.871969</v>
      </c>
      <c r="G193" s="2">
        <v>1</v>
      </c>
      <c r="H193" s="2" t="str">
        <f t="shared" si="20"/>
        <v>1</v>
      </c>
      <c r="I193" s="3">
        <f t="shared" si="21"/>
        <v>64.871969000000007</v>
      </c>
      <c r="J193" s="2"/>
      <c r="K193" s="2"/>
      <c r="L193" s="2"/>
    </row>
    <row r="194" spans="1:15" x14ac:dyDescent="0.25">
      <c r="A194" s="2" t="s">
        <v>192</v>
      </c>
      <c r="B194" s="2" t="str">
        <f t="shared" si="16"/>
        <v>Q</v>
      </c>
      <c r="C194" s="2" t="str">
        <f t="shared" si="17"/>
        <v>2</v>
      </c>
      <c r="D194" s="2" t="str">
        <f t="shared" si="18"/>
        <v>D</v>
      </c>
      <c r="E194" s="2" t="str">
        <f t="shared" si="19"/>
        <v>4</v>
      </c>
      <c r="F194" s="2" t="str">
        <f t="shared" si="24"/>
        <v>1:06.305241</v>
      </c>
      <c r="G194" s="2">
        <v>1</v>
      </c>
      <c r="H194" s="2" t="str">
        <f t="shared" si="20"/>
        <v>1</v>
      </c>
      <c r="I194" s="3">
        <f t="shared" si="21"/>
        <v>66.305240999999995</v>
      </c>
      <c r="J194" s="2"/>
      <c r="K194" s="2"/>
      <c r="L194" s="2"/>
    </row>
    <row r="195" spans="1:15" x14ac:dyDescent="0.25">
      <c r="A195" s="2" t="s">
        <v>193</v>
      </c>
      <c r="B195" s="2" t="str">
        <f t="shared" ref="B195:B258" si="25">LEFT(A195,1)</f>
        <v>Q</v>
      </c>
      <c r="C195" s="2" t="str">
        <f t="shared" ref="C195:C226" si="26">RIGHT(LEFT(A195,3),1)</f>
        <v>2</v>
      </c>
      <c r="D195" s="2" t="str">
        <f t="shared" ref="D195:D226" si="27">RIGHT(LEFT(A195,5),1)</f>
        <v>D</v>
      </c>
      <c r="E195" s="2" t="str">
        <f t="shared" ref="E195:E226" si="28">RIGHT(LEFT(A195,7),1)</f>
        <v>4</v>
      </c>
      <c r="F195" s="2" t="str">
        <f t="shared" si="24"/>
        <v>1:02.675355</v>
      </c>
      <c r="G195" s="2">
        <v>1</v>
      </c>
      <c r="H195" s="2" t="str">
        <f t="shared" ref="H195:H258" si="29">IF(G195="",0,LEFT(F195,1))</f>
        <v>1</v>
      </c>
      <c r="I195" s="3">
        <f t="shared" ref="I195:I258" si="30">H195*60+RIGHT(F195,9)</f>
        <v>62.675355000000003</v>
      </c>
      <c r="J195" s="2"/>
      <c r="K195" s="2"/>
      <c r="L195" s="2"/>
    </row>
    <row r="196" spans="1:15" x14ac:dyDescent="0.25">
      <c r="A196" s="2" t="s">
        <v>194</v>
      </c>
      <c r="B196" s="2" t="str">
        <f t="shared" si="25"/>
        <v>Q</v>
      </c>
      <c r="C196" s="2" t="str">
        <f t="shared" si="26"/>
        <v>2</v>
      </c>
      <c r="D196" s="2" t="str">
        <f t="shared" si="27"/>
        <v>D</v>
      </c>
      <c r="E196" s="2" t="str">
        <f t="shared" si="28"/>
        <v>4</v>
      </c>
      <c r="F196" s="2" t="str">
        <f t="shared" si="24"/>
        <v>1:03.565496</v>
      </c>
      <c r="G196" s="2">
        <v>1</v>
      </c>
      <c r="H196" s="2" t="str">
        <f t="shared" si="29"/>
        <v>1</v>
      </c>
      <c r="I196" s="3">
        <f t="shared" si="30"/>
        <v>63.565496000000003</v>
      </c>
      <c r="J196" s="2"/>
      <c r="K196" s="2"/>
      <c r="L196" s="2"/>
    </row>
    <row r="197" spans="1:15" x14ac:dyDescent="0.25">
      <c r="A197" s="2" t="s">
        <v>195</v>
      </c>
      <c r="B197" s="2" t="str">
        <f t="shared" si="25"/>
        <v>Q</v>
      </c>
      <c r="C197" s="2" t="str">
        <f t="shared" si="26"/>
        <v>2</v>
      </c>
      <c r="D197" s="2" t="str">
        <f t="shared" si="27"/>
        <v>D</v>
      </c>
      <c r="E197" s="2" t="str">
        <f t="shared" si="28"/>
        <v>5</v>
      </c>
      <c r="F197" s="2" t="str">
        <f t="shared" si="24"/>
        <v>1:03.820262</v>
      </c>
      <c r="G197" s="2">
        <v>1</v>
      </c>
      <c r="H197" s="2" t="str">
        <f t="shared" si="29"/>
        <v>1</v>
      </c>
      <c r="I197" s="3">
        <f t="shared" si="30"/>
        <v>63.820262</v>
      </c>
      <c r="J197" s="3">
        <f>AVERAGE(I197:I201)</f>
        <v>63.521422599999994</v>
      </c>
      <c r="K197" s="2">
        <f>_xlfn.STDEV.P(I197:I201)</f>
        <v>1.8622507775444861</v>
      </c>
      <c r="L197" s="2">
        <f>K197/J197</f>
        <v>2.9316893440363319E-2</v>
      </c>
    </row>
    <row r="198" spans="1:15" x14ac:dyDescent="0.25">
      <c r="A198" s="2" t="s">
        <v>196</v>
      </c>
      <c r="B198" s="2" t="str">
        <f t="shared" si="25"/>
        <v>Q</v>
      </c>
      <c r="C198" s="2" t="str">
        <f t="shared" si="26"/>
        <v>2</v>
      </c>
      <c r="D198" s="2" t="str">
        <f t="shared" si="27"/>
        <v>D</v>
      </c>
      <c r="E198" s="2" t="str">
        <f t="shared" si="28"/>
        <v>5</v>
      </c>
      <c r="F198" s="2" t="str">
        <f t="shared" si="24"/>
        <v>1:05.549069</v>
      </c>
      <c r="G198" s="2">
        <v>1</v>
      </c>
      <c r="H198" s="2" t="str">
        <f t="shared" si="29"/>
        <v>1</v>
      </c>
      <c r="I198" s="3">
        <f t="shared" si="30"/>
        <v>65.549069000000003</v>
      </c>
      <c r="J198" s="2"/>
      <c r="K198" s="2"/>
      <c r="L198" s="2"/>
    </row>
    <row r="199" spans="1:15" x14ac:dyDescent="0.25">
      <c r="A199" s="2" t="s">
        <v>197</v>
      </c>
      <c r="B199" s="2" t="str">
        <f t="shared" si="25"/>
        <v>Q</v>
      </c>
      <c r="C199" s="2" t="str">
        <f t="shared" si="26"/>
        <v>2</v>
      </c>
      <c r="D199" s="2" t="str">
        <f t="shared" si="27"/>
        <v>D</v>
      </c>
      <c r="E199" s="2" t="str">
        <f t="shared" si="28"/>
        <v>5</v>
      </c>
      <c r="F199" s="2" t="str">
        <f t="shared" si="24"/>
        <v>1:02.994331</v>
      </c>
      <c r="G199" s="2">
        <v>1</v>
      </c>
      <c r="H199" s="2" t="str">
        <f t="shared" si="29"/>
        <v>1</v>
      </c>
      <c r="I199" s="3">
        <f t="shared" si="30"/>
        <v>62.994331000000003</v>
      </c>
      <c r="J199" s="2"/>
      <c r="K199" s="2"/>
      <c r="L199" s="2"/>
    </row>
    <row r="200" spans="1:15" x14ac:dyDescent="0.25">
      <c r="A200" s="2" t="s">
        <v>198</v>
      </c>
      <c r="B200" s="2" t="str">
        <f t="shared" si="25"/>
        <v>Q</v>
      </c>
      <c r="C200" s="2" t="str">
        <f t="shared" si="26"/>
        <v>2</v>
      </c>
      <c r="D200" s="2" t="str">
        <f t="shared" si="27"/>
        <v>D</v>
      </c>
      <c r="E200" s="2" t="str">
        <f t="shared" si="28"/>
        <v>5</v>
      </c>
      <c r="F200" s="2" t="str">
        <f t="shared" si="24"/>
        <v>1:04.992643</v>
      </c>
      <c r="G200" s="2">
        <v>1</v>
      </c>
      <c r="H200" s="2" t="str">
        <f t="shared" si="29"/>
        <v>1</v>
      </c>
      <c r="I200" s="3">
        <f t="shared" si="30"/>
        <v>64.992643000000001</v>
      </c>
      <c r="J200" s="2"/>
      <c r="K200" s="2"/>
      <c r="L200" s="2"/>
    </row>
    <row r="201" spans="1:15" x14ac:dyDescent="0.25">
      <c r="A201" s="2" t="s">
        <v>199</v>
      </c>
      <c r="B201" s="2" t="str">
        <f t="shared" si="25"/>
        <v>Q</v>
      </c>
      <c r="C201" s="2" t="str">
        <f t="shared" si="26"/>
        <v>2</v>
      </c>
      <c r="D201" s="2" t="str">
        <f t="shared" si="27"/>
        <v>D</v>
      </c>
      <c r="E201" s="2" t="str">
        <f t="shared" si="28"/>
        <v>5</v>
      </c>
      <c r="F201" s="2" t="str">
        <f t="shared" si="24"/>
        <v>1:00.250808</v>
      </c>
      <c r="G201" s="2">
        <v>1</v>
      </c>
      <c r="H201" s="2" t="str">
        <f t="shared" si="29"/>
        <v>1</v>
      </c>
      <c r="I201" s="3">
        <f t="shared" si="30"/>
        <v>60.250807999999999</v>
      </c>
      <c r="J201" s="2"/>
      <c r="K201" s="2"/>
      <c r="L201" s="2"/>
    </row>
    <row r="202" spans="1:15" x14ac:dyDescent="0.25">
      <c r="A202" s="2" t="s">
        <v>200</v>
      </c>
      <c r="B202" s="2" t="str">
        <f t="shared" si="25"/>
        <v>Q</v>
      </c>
      <c r="C202" s="2" t="str">
        <f t="shared" si="26"/>
        <v>3</v>
      </c>
      <c r="D202" s="2" t="str">
        <f t="shared" si="27"/>
        <v>D</v>
      </c>
      <c r="E202" s="2" t="str">
        <f t="shared" si="28"/>
        <v>1</v>
      </c>
      <c r="F202" s="2" t="str">
        <f>RIGHT(A202,9)</f>
        <v>54.737504</v>
      </c>
      <c r="G202" s="2"/>
      <c r="H202" s="2">
        <f t="shared" si="29"/>
        <v>0</v>
      </c>
      <c r="I202" s="3">
        <f t="shared" si="30"/>
        <v>54.737504000000001</v>
      </c>
      <c r="J202" s="3">
        <f>AVERAGE(I202:I206)</f>
        <v>52.663822000000003</v>
      </c>
      <c r="K202" s="2">
        <f>_xlfn.STDEV.P(I202:I206)</f>
        <v>1.6763998752282221</v>
      </c>
      <c r="L202" s="2">
        <f>K202/J202</f>
        <v>3.1832096713911531E-2</v>
      </c>
      <c r="M202" s="4">
        <f>AVERAGE(I202:I226)</f>
        <v>55.812222519999999</v>
      </c>
      <c r="N202" s="5">
        <f>_xlfn.STDEV.P(I202:I226)</f>
        <v>3.4245300339299707</v>
      </c>
      <c r="O202" s="6">
        <f>N202/M202</f>
        <v>6.1358066016862334E-2</v>
      </c>
    </row>
    <row r="203" spans="1:15" x14ac:dyDescent="0.25">
      <c r="A203" s="2" t="s">
        <v>201</v>
      </c>
      <c r="B203" s="2" t="str">
        <f t="shared" si="25"/>
        <v>Q</v>
      </c>
      <c r="C203" s="2" t="str">
        <f t="shared" si="26"/>
        <v>3</v>
      </c>
      <c r="D203" s="2" t="str">
        <f t="shared" si="27"/>
        <v>D</v>
      </c>
      <c r="E203" s="2" t="str">
        <f t="shared" si="28"/>
        <v>1</v>
      </c>
      <c r="F203" s="2" t="str">
        <f t="shared" ref="F203:F226" si="31">RIGHT(A203,9)</f>
        <v>53.946783</v>
      </c>
      <c r="G203" s="2"/>
      <c r="H203" s="2">
        <f t="shared" si="29"/>
        <v>0</v>
      </c>
      <c r="I203" s="3">
        <f t="shared" si="30"/>
        <v>53.946783000000003</v>
      </c>
      <c r="J203" s="2"/>
      <c r="K203" s="2"/>
      <c r="L203" s="2"/>
    </row>
    <row r="204" spans="1:15" x14ac:dyDescent="0.25">
      <c r="A204" s="2" t="s">
        <v>202</v>
      </c>
      <c r="B204" s="2" t="str">
        <f t="shared" si="25"/>
        <v>Q</v>
      </c>
      <c r="C204" s="2" t="str">
        <f t="shared" si="26"/>
        <v>3</v>
      </c>
      <c r="D204" s="2" t="str">
        <f t="shared" si="27"/>
        <v>D</v>
      </c>
      <c r="E204" s="2" t="str">
        <f t="shared" si="28"/>
        <v>1</v>
      </c>
      <c r="F204" s="2" t="str">
        <f t="shared" si="31"/>
        <v>51.312294</v>
      </c>
      <c r="G204" s="2"/>
      <c r="H204" s="2">
        <f t="shared" si="29"/>
        <v>0</v>
      </c>
      <c r="I204" s="3">
        <f t="shared" si="30"/>
        <v>51.312294000000001</v>
      </c>
      <c r="J204" s="2"/>
      <c r="K204" s="2"/>
      <c r="L204" s="2"/>
    </row>
    <row r="205" spans="1:15" x14ac:dyDescent="0.25">
      <c r="A205" s="2" t="s">
        <v>203</v>
      </c>
      <c r="B205" s="2" t="str">
        <f t="shared" si="25"/>
        <v>Q</v>
      </c>
      <c r="C205" s="2" t="str">
        <f t="shared" si="26"/>
        <v>3</v>
      </c>
      <c r="D205" s="2" t="str">
        <f t="shared" si="27"/>
        <v>D</v>
      </c>
      <c r="E205" s="2" t="str">
        <f t="shared" si="28"/>
        <v>1</v>
      </c>
      <c r="F205" s="2" t="str">
        <f t="shared" si="31"/>
        <v>50.200346</v>
      </c>
      <c r="G205" s="2"/>
      <c r="H205" s="2">
        <f t="shared" si="29"/>
        <v>0</v>
      </c>
      <c r="I205" s="3">
        <f t="shared" si="30"/>
        <v>50.200346000000003</v>
      </c>
      <c r="J205" s="2"/>
      <c r="K205" s="2"/>
      <c r="L205" s="2"/>
    </row>
    <row r="206" spans="1:15" x14ac:dyDescent="0.25">
      <c r="A206" s="2" t="s">
        <v>204</v>
      </c>
      <c r="B206" s="2" t="str">
        <f t="shared" si="25"/>
        <v>Q</v>
      </c>
      <c r="C206" s="2" t="str">
        <f t="shared" si="26"/>
        <v>3</v>
      </c>
      <c r="D206" s="2" t="str">
        <f t="shared" si="27"/>
        <v>D</v>
      </c>
      <c r="E206" s="2" t="str">
        <f t="shared" si="28"/>
        <v>1</v>
      </c>
      <c r="F206" s="2" t="str">
        <f t="shared" si="31"/>
        <v>53.122183</v>
      </c>
      <c r="G206" s="2"/>
      <c r="H206" s="2">
        <f t="shared" si="29"/>
        <v>0</v>
      </c>
      <c r="I206" s="3">
        <f t="shared" si="30"/>
        <v>53.122183</v>
      </c>
      <c r="J206" s="2"/>
      <c r="K206" s="2"/>
      <c r="L206" s="2"/>
    </row>
    <row r="207" spans="1:15" x14ac:dyDescent="0.25">
      <c r="A207" s="2" t="s">
        <v>205</v>
      </c>
      <c r="B207" s="2" t="str">
        <f t="shared" si="25"/>
        <v>Q</v>
      </c>
      <c r="C207" s="2" t="str">
        <f t="shared" si="26"/>
        <v>3</v>
      </c>
      <c r="D207" s="2" t="str">
        <f t="shared" si="27"/>
        <v>D</v>
      </c>
      <c r="E207" s="2" t="str">
        <f t="shared" si="28"/>
        <v>2</v>
      </c>
      <c r="F207" s="2" t="str">
        <f t="shared" si="31"/>
        <v>56.126032</v>
      </c>
      <c r="G207" s="2"/>
      <c r="H207" s="2">
        <f t="shared" si="29"/>
        <v>0</v>
      </c>
      <c r="I207" s="3">
        <f t="shared" si="30"/>
        <v>56.126032000000002</v>
      </c>
      <c r="J207" s="3">
        <f>AVERAGE(I207:I211)</f>
        <v>54.807383400000006</v>
      </c>
      <c r="K207" s="2">
        <f>_xlfn.STDEV.P(I207:I211)</f>
        <v>2.272232702028171</v>
      </c>
      <c r="L207" s="2">
        <f>K207/J207</f>
        <v>4.1458514548026584E-2</v>
      </c>
    </row>
    <row r="208" spans="1:15" x14ac:dyDescent="0.25">
      <c r="A208" s="2" t="s">
        <v>206</v>
      </c>
      <c r="B208" s="2" t="str">
        <f t="shared" si="25"/>
        <v>Q</v>
      </c>
      <c r="C208" s="2" t="str">
        <f t="shared" si="26"/>
        <v>3</v>
      </c>
      <c r="D208" s="2" t="str">
        <f t="shared" si="27"/>
        <v>D</v>
      </c>
      <c r="E208" s="2" t="str">
        <f t="shared" si="28"/>
        <v>2</v>
      </c>
      <c r="F208" s="2" t="str">
        <f t="shared" si="31"/>
        <v>52.506054</v>
      </c>
      <c r="G208" s="2"/>
      <c r="H208" s="2">
        <f t="shared" si="29"/>
        <v>0</v>
      </c>
      <c r="I208" s="3">
        <f t="shared" si="30"/>
        <v>52.506053999999999</v>
      </c>
      <c r="J208" s="2"/>
      <c r="K208" s="2"/>
      <c r="L208" s="2"/>
    </row>
    <row r="209" spans="1:12" x14ac:dyDescent="0.25">
      <c r="A209" s="2" t="s">
        <v>207</v>
      </c>
      <c r="B209" s="2" t="str">
        <f t="shared" si="25"/>
        <v>Q</v>
      </c>
      <c r="C209" s="2" t="str">
        <f t="shared" si="26"/>
        <v>3</v>
      </c>
      <c r="D209" s="2" t="str">
        <f t="shared" si="27"/>
        <v>D</v>
      </c>
      <c r="E209" s="2" t="str">
        <f t="shared" si="28"/>
        <v>2</v>
      </c>
      <c r="F209" s="2" t="str">
        <f t="shared" si="31"/>
        <v>57.488557</v>
      </c>
      <c r="G209" s="2"/>
      <c r="H209" s="2">
        <f t="shared" si="29"/>
        <v>0</v>
      </c>
      <c r="I209" s="3">
        <f t="shared" si="30"/>
        <v>57.488557</v>
      </c>
      <c r="J209" s="2"/>
      <c r="K209" s="2"/>
      <c r="L209" s="2"/>
    </row>
    <row r="210" spans="1:12" x14ac:dyDescent="0.25">
      <c r="A210" s="2" t="s">
        <v>208</v>
      </c>
      <c r="B210" s="2" t="str">
        <f t="shared" si="25"/>
        <v>Q</v>
      </c>
      <c r="C210" s="2" t="str">
        <f t="shared" si="26"/>
        <v>3</v>
      </c>
      <c r="D210" s="2" t="str">
        <f t="shared" si="27"/>
        <v>D</v>
      </c>
      <c r="E210" s="2" t="str">
        <f t="shared" si="28"/>
        <v>2</v>
      </c>
      <c r="F210" s="2" t="str">
        <f t="shared" si="31"/>
        <v>51.705458</v>
      </c>
      <c r="G210" s="2"/>
      <c r="H210" s="2">
        <f t="shared" si="29"/>
        <v>0</v>
      </c>
      <c r="I210" s="3">
        <f t="shared" si="30"/>
        <v>51.705458</v>
      </c>
      <c r="J210" s="2"/>
      <c r="K210" s="2"/>
      <c r="L210" s="2"/>
    </row>
    <row r="211" spans="1:12" x14ac:dyDescent="0.25">
      <c r="A211" s="2" t="s">
        <v>209</v>
      </c>
      <c r="B211" s="2" t="str">
        <f t="shared" si="25"/>
        <v>Q</v>
      </c>
      <c r="C211" s="2" t="str">
        <f t="shared" si="26"/>
        <v>3</v>
      </c>
      <c r="D211" s="2" t="str">
        <f t="shared" si="27"/>
        <v>D</v>
      </c>
      <c r="E211" s="2" t="str">
        <f t="shared" si="28"/>
        <v>2</v>
      </c>
      <c r="F211" s="2" t="str">
        <f t="shared" si="31"/>
        <v>56.210816</v>
      </c>
      <c r="G211" s="2"/>
      <c r="H211" s="2">
        <f t="shared" si="29"/>
        <v>0</v>
      </c>
      <c r="I211" s="3">
        <f t="shared" si="30"/>
        <v>56.210816000000001</v>
      </c>
      <c r="J211" s="2"/>
      <c r="K211" s="2"/>
      <c r="L211" s="2"/>
    </row>
    <row r="212" spans="1:12" x14ac:dyDescent="0.25">
      <c r="A212" s="2" t="s">
        <v>210</v>
      </c>
      <c r="B212" s="2" t="str">
        <f t="shared" si="25"/>
        <v>Q</v>
      </c>
      <c r="C212" s="2" t="str">
        <f t="shared" si="26"/>
        <v>3</v>
      </c>
      <c r="D212" s="2" t="str">
        <f t="shared" si="27"/>
        <v>D</v>
      </c>
      <c r="E212" s="2" t="str">
        <f t="shared" si="28"/>
        <v>3</v>
      </c>
      <c r="F212" s="2" t="str">
        <f t="shared" si="31"/>
        <v>55.943095</v>
      </c>
      <c r="G212" s="2"/>
      <c r="H212" s="2">
        <f t="shared" si="29"/>
        <v>0</v>
      </c>
      <c r="I212" s="3">
        <f t="shared" si="30"/>
        <v>55.943095</v>
      </c>
      <c r="J212" s="3">
        <f>AVERAGE(I212:I216)</f>
        <v>57.308229400000002</v>
      </c>
      <c r="K212" s="2">
        <f>_xlfn.STDEV.P(I212:I216)</f>
        <v>1.0240051615824199</v>
      </c>
      <c r="L212" s="2">
        <f>K212/J212</f>
        <v>1.7868378979833215E-2</v>
      </c>
    </row>
    <row r="213" spans="1:12" x14ac:dyDescent="0.25">
      <c r="A213" s="2" t="s">
        <v>211</v>
      </c>
      <c r="B213" s="2" t="str">
        <f t="shared" si="25"/>
        <v>Q</v>
      </c>
      <c r="C213" s="2" t="str">
        <f t="shared" si="26"/>
        <v>3</v>
      </c>
      <c r="D213" s="2" t="str">
        <f t="shared" si="27"/>
        <v>D</v>
      </c>
      <c r="E213" s="2" t="str">
        <f t="shared" si="28"/>
        <v>3</v>
      </c>
      <c r="F213" s="2" t="str">
        <f t="shared" si="31"/>
        <v>56.741968</v>
      </c>
      <c r="G213" s="2"/>
      <c r="H213" s="2">
        <f t="shared" si="29"/>
        <v>0</v>
      </c>
      <c r="I213" s="3">
        <f t="shared" si="30"/>
        <v>56.741968</v>
      </c>
      <c r="J213" s="2"/>
      <c r="K213" s="2"/>
      <c r="L213" s="2"/>
    </row>
    <row r="214" spans="1:12" x14ac:dyDescent="0.25">
      <c r="A214" s="2" t="s">
        <v>212</v>
      </c>
      <c r="B214" s="2" t="str">
        <f t="shared" si="25"/>
        <v>Q</v>
      </c>
      <c r="C214" s="2" t="str">
        <f t="shared" si="26"/>
        <v>3</v>
      </c>
      <c r="D214" s="2" t="str">
        <f t="shared" si="27"/>
        <v>D</v>
      </c>
      <c r="E214" s="2" t="str">
        <f t="shared" si="28"/>
        <v>3</v>
      </c>
      <c r="F214" s="2" t="str">
        <f t="shared" si="31"/>
        <v>58.960263</v>
      </c>
      <c r="G214" s="2"/>
      <c r="H214" s="2">
        <f t="shared" si="29"/>
        <v>0</v>
      </c>
      <c r="I214" s="3">
        <f t="shared" si="30"/>
        <v>58.960262999999998</v>
      </c>
      <c r="J214" s="2"/>
      <c r="K214" s="2"/>
      <c r="L214" s="2"/>
    </row>
    <row r="215" spans="1:12" x14ac:dyDescent="0.25">
      <c r="A215" s="2" t="s">
        <v>213</v>
      </c>
      <c r="B215" s="2" t="str">
        <f t="shared" si="25"/>
        <v>Q</v>
      </c>
      <c r="C215" s="2" t="str">
        <f t="shared" si="26"/>
        <v>3</v>
      </c>
      <c r="D215" s="2" t="str">
        <f t="shared" si="27"/>
        <v>D</v>
      </c>
      <c r="E215" s="2" t="str">
        <f t="shared" si="28"/>
        <v>3</v>
      </c>
      <c r="F215" s="2" t="str">
        <f t="shared" si="31"/>
        <v>57.828996</v>
      </c>
      <c r="G215" s="2"/>
      <c r="H215" s="2">
        <f t="shared" si="29"/>
        <v>0</v>
      </c>
      <c r="I215" s="3">
        <f t="shared" si="30"/>
        <v>57.828995999999997</v>
      </c>
      <c r="J215" s="2"/>
      <c r="K215" s="2"/>
      <c r="L215" s="2"/>
    </row>
    <row r="216" spans="1:12" x14ac:dyDescent="0.25">
      <c r="A216" s="2" t="s">
        <v>214</v>
      </c>
      <c r="B216" s="2" t="str">
        <f t="shared" si="25"/>
        <v>Q</v>
      </c>
      <c r="C216" s="2" t="str">
        <f t="shared" si="26"/>
        <v>3</v>
      </c>
      <c r="D216" s="2" t="str">
        <f t="shared" si="27"/>
        <v>D</v>
      </c>
      <c r="E216" s="2" t="str">
        <f t="shared" si="28"/>
        <v>3</v>
      </c>
      <c r="F216" s="2" t="str">
        <f t="shared" si="31"/>
        <v>57.066825</v>
      </c>
      <c r="G216" s="2"/>
      <c r="H216" s="2">
        <f t="shared" si="29"/>
        <v>0</v>
      </c>
      <c r="I216" s="3">
        <f t="shared" si="30"/>
        <v>57.066825000000001</v>
      </c>
      <c r="J216" s="2"/>
      <c r="K216" s="2"/>
      <c r="L216" s="2"/>
    </row>
    <row r="217" spans="1:12" x14ac:dyDescent="0.25">
      <c r="A217" s="2" t="s">
        <v>215</v>
      </c>
      <c r="B217" s="2" t="str">
        <f t="shared" si="25"/>
        <v>Q</v>
      </c>
      <c r="C217" s="2" t="str">
        <f t="shared" si="26"/>
        <v>3</v>
      </c>
      <c r="D217" s="2" t="str">
        <f t="shared" si="27"/>
        <v>D</v>
      </c>
      <c r="E217" s="2" t="str">
        <f t="shared" si="28"/>
        <v>4</v>
      </c>
      <c r="F217" s="2" t="str">
        <f t="shared" si="31"/>
        <v>55.539513</v>
      </c>
      <c r="G217" s="2"/>
      <c r="H217" s="2">
        <f t="shared" si="29"/>
        <v>0</v>
      </c>
      <c r="I217" s="3">
        <f t="shared" si="30"/>
        <v>55.539512999999999</v>
      </c>
      <c r="J217" s="3">
        <f>AVERAGE(I217:I221)</f>
        <v>59.137731599999995</v>
      </c>
      <c r="K217" s="2">
        <f>_xlfn.STDEV.P(I217:I221)</f>
        <v>3.3261377881029288</v>
      </c>
      <c r="L217" s="2">
        <f>K217/J217</f>
        <v>5.6243919036335327E-2</v>
      </c>
    </row>
    <row r="218" spans="1:12" x14ac:dyDescent="0.25">
      <c r="A218" s="2" t="s">
        <v>216</v>
      </c>
      <c r="B218" s="2" t="str">
        <f t="shared" si="25"/>
        <v>Q</v>
      </c>
      <c r="C218" s="2" t="str">
        <f t="shared" si="26"/>
        <v>3</v>
      </c>
      <c r="D218" s="2" t="str">
        <f t="shared" si="27"/>
        <v>D</v>
      </c>
      <c r="E218" s="2" t="str">
        <f t="shared" si="28"/>
        <v>4</v>
      </c>
      <c r="F218" s="2" t="str">
        <f>RIGHT(A218,11)</f>
        <v>1:05.368161</v>
      </c>
      <c r="G218" s="2">
        <v>1</v>
      </c>
      <c r="H218" s="2" t="str">
        <f t="shared" si="29"/>
        <v>1</v>
      </c>
      <c r="I218" s="3">
        <f t="shared" si="30"/>
        <v>65.368161000000001</v>
      </c>
      <c r="J218" s="2"/>
      <c r="K218" s="2"/>
      <c r="L218" s="2"/>
    </row>
    <row r="219" spans="1:12" x14ac:dyDescent="0.25">
      <c r="A219" s="2" t="s">
        <v>217</v>
      </c>
      <c r="B219" s="2" t="str">
        <f t="shared" si="25"/>
        <v>Q</v>
      </c>
      <c r="C219" s="2" t="str">
        <f t="shared" si="26"/>
        <v>3</v>
      </c>
      <c r="D219" s="2" t="str">
        <f t="shared" si="27"/>
        <v>D</v>
      </c>
      <c r="E219" s="2" t="str">
        <f t="shared" si="28"/>
        <v>4</v>
      </c>
      <c r="F219" s="2" t="str">
        <f t="shared" si="31"/>
        <v>58.449258</v>
      </c>
      <c r="G219" s="2"/>
      <c r="H219" s="2">
        <f t="shared" si="29"/>
        <v>0</v>
      </c>
      <c r="I219" s="3">
        <f t="shared" si="30"/>
        <v>58.449258</v>
      </c>
      <c r="J219" s="2"/>
      <c r="K219" s="2"/>
      <c r="L219" s="2"/>
    </row>
    <row r="220" spans="1:12" x14ac:dyDescent="0.25">
      <c r="A220" s="2" t="s">
        <v>218</v>
      </c>
      <c r="B220" s="2" t="str">
        <f t="shared" si="25"/>
        <v>Q</v>
      </c>
      <c r="C220" s="2" t="str">
        <f t="shared" si="26"/>
        <v>3</v>
      </c>
      <c r="D220" s="2" t="str">
        <f t="shared" si="27"/>
        <v>D</v>
      </c>
      <c r="E220" s="2" t="str">
        <f t="shared" si="28"/>
        <v>4</v>
      </c>
      <c r="F220" s="2" t="str">
        <f t="shared" si="31"/>
        <v>58.936409</v>
      </c>
      <c r="G220" s="2"/>
      <c r="H220" s="2">
        <f t="shared" si="29"/>
        <v>0</v>
      </c>
      <c r="I220" s="3">
        <f t="shared" si="30"/>
        <v>58.936408999999998</v>
      </c>
      <c r="J220" s="2"/>
      <c r="K220" s="2"/>
      <c r="L220" s="2"/>
    </row>
    <row r="221" spans="1:12" x14ac:dyDescent="0.25">
      <c r="A221" s="2" t="s">
        <v>219</v>
      </c>
      <c r="B221" s="2" t="str">
        <f t="shared" si="25"/>
        <v>Q</v>
      </c>
      <c r="C221" s="2" t="str">
        <f t="shared" si="26"/>
        <v>3</v>
      </c>
      <c r="D221" s="2" t="str">
        <f t="shared" si="27"/>
        <v>D</v>
      </c>
      <c r="E221" s="2" t="str">
        <f t="shared" si="28"/>
        <v>4</v>
      </c>
      <c r="F221" s="2" t="str">
        <f t="shared" si="31"/>
        <v>57.395317</v>
      </c>
      <c r="G221" s="2"/>
      <c r="H221" s="2">
        <f t="shared" si="29"/>
        <v>0</v>
      </c>
      <c r="I221" s="3">
        <f t="shared" si="30"/>
        <v>57.395316999999999</v>
      </c>
      <c r="J221" s="2"/>
      <c r="K221" s="2"/>
      <c r="L221" s="2"/>
    </row>
    <row r="222" spans="1:12" x14ac:dyDescent="0.25">
      <c r="A222" s="2" t="s">
        <v>220</v>
      </c>
      <c r="B222" s="2" t="str">
        <f t="shared" si="25"/>
        <v>Q</v>
      </c>
      <c r="C222" s="2" t="str">
        <f t="shared" si="26"/>
        <v>3</v>
      </c>
      <c r="D222" s="2" t="str">
        <f t="shared" si="27"/>
        <v>D</v>
      </c>
      <c r="E222" s="2" t="str">
        <f t="shared" si="28"/>
        <v>5</v>
      </c>
      <c r="F222" s="2" t="str">
        <f t="shared" si="31"/>
        <v>57.853120</v>
      </c>
      <c r="G222" s="2"/>
      <c r="H222" s="2">
        <f t="shared" si="29"/>
        <v>0</v>
      </c>
      <c r="I222" s="3">
        <f t="shared" si="30"/>
        <v>57.853119999999997</v>
      </c>
      <c r="J222" s="3">
        <f>AVERAGE(I222:I226)</f>
        <v>55.143946199999995</v>
      </c>
      <c r="K222" s="2">
        <f>_xlfn.STDEV.P(I222:I226)</f>
        <v>3.7264090836562436</v>
      </c>
      <c r="L222" s="2">
        <f>K222/J222</f>
        <v>6.7576032192927168E-2</v>
      </c>
    </row>
    <row r="223" spans="1:12" x14ac:dyDescent="0.25">
      <c r="A223" s="2" t="s">
        <v>221</v>
      </c>
      <c r="B223" s="2" t="str">
        <f t="shared" si="25"/>
        <v>Q</v>
      </c>
      <c r="C223" s="2" t="str">
        <f t="shared" si="26"/>
        <v>3</v>
      </c>
      <c r="D223" s="2" t="str">
        <f t="shared" si="27"/>
        <v>D</v>
      </c>
      <c r="E223" s="2" t="str">
        <f t="shared" si="28"/>
        <v>5</v>
      </c>
      <c r="F223" s="2" t="str">
        <f t="shared" si="31"/>
        <v>59.324117</v>
      </c>
      <c r="G223" s="2"/>
      <c r="H223" s="2">
        <f t="shared" si="29"/>
        <v>0</v>
      </c>
      <c r="I223" s="3">
        <f t="shared" si="30"/>
        <v>59.324117000000001</v>
      </c>
      <c r="J223" s="2"/>
      <c r="K223" s="2"/>
      <c r="L223" s="2"/>
    </row>
    <row r="224" spans="1:12" x14ac:dyDescent="0.25">
      <c r="A224" s="2" t="s">
        <v>222</v>
      </c>
      <c r="B224" s="2" t="str">
        <f t="shared" si="25"/>
        <v>Q</v>
      </c>
      <c r="C224" s="2" t="str">
        <f t="shared" si="26"/>
        <v>3</v>
      </c>
      <c r="D224" s="2" t="str">
        <f t="shared" si="27"/>
        <v>D</v>
      </c>
      <c r="E224" s="2" t="str">
        <f t="shared" si="28"/>
        <v>5</v>
      </c>
      <c r="F224" s="2" t="str">
        <f t="shared" si="31"/>
        <v>49.807533</v>
      </c>
      <c r="G224" s="2"/>
      <c r="H224" s="2">
        <f t="shared" si="29"/>
        <v>0</v>
      </c>
      <c r="I224" s="3">
        <f t="shared" si="30"/>
        <v>49.807532999999999</v>
      </c>
      <c r="J224" s="2"/>
      <c r="K224" s="2"/>
      <c r="L224" s="2"/>
    </row>
    <row r="225" spans="1:15" x14ac:dyDescent="0.25">
      <c r="A225" s="2" t="s">
        <v>223</v>
      </c>
      <c r="B225" s="2" t="str">
        <f t="shared" si="25"/>
        <v>Q</v>
      </c>
      <c r="C225" s="2" t="str">
        <f t="shared" si="26"/>
        <v>3</v>
      </c>
      <c r="D225" s="2" t="str">
        <f t="shared" si="27"/>
        <v>D</v>
      </c>
      <c r="E225" s="2" t="str">
        <f t="shared" si="28"/>
        <v>5</v>
      </c>
      <c r="F225" s="2" t="str">
        <f t="shared" si="31"/>
        <v>57.100068</v>
      </c>
      <c r="G225" s="2"/>
      <c r="H225" s="2">
        <f t="shared" si="29"/>
        <v>0</v>
      </c>
      <c r="I225" s="3">
        <f t="shared" si="30"/>
        <v>57.100068</v>
      </c>
      <c r="J225" s="2"/>
      <c r="K225" s="2"/>
      <c r="L225" s="2"/>
    </row>
    <row r="226" spans="1:15" x14ac:dyDescent="0.25">
      <c r="A226" s="2" t="s">
        <v>224</v>
      </c>
      <c r="B226" s="2" t="str">
        <f t="shared" si="25"/>
        <v>Q</v>
      </c>
      <c r="C226" s="2" t="str">
        <f t="shared" si="26"/>
        <v>3</v>
      </c>
      <c r="D226" s="2" t="str">
        <f t="shared" si="27"/>
        <v>D</v>
      </c>
      <c r="E226" s="2" t="str">
        <f t="shared" si="28"/>
        <v>5</v>
      </c>
      <c r="F226" s="2" t="str">
        <f t="shared" si="31"/>
        <v>51.634893</v>
      </c>
      <c r="G226" s="2"/>
      <c r="H226" s="2">
        <f t="shared" si="29"/>
        <v>0</v>
      </c>
      <c r="I226" s="3">
        <f t="shared" si="30"/>
        <v>51.634892999999998</v>
      </c>
      <c r="J226" s="2"/>
      <c r="K226" s="2"/>
      <c r="L226" s="2"/>
    </row>
    <row r="227" spans="1:15" x14ac:dyDescent="0.25">
      <c r="A227" t="s">
        <v>225</v>
      </c>
      <c r="B227" t="str">
        <f t="shared" si="25"/>
        <v>M</v>
      </c>
      <c r="D227" t="str">
        <f t="shared" ref="D227:D258" si="32">RIGHT(LEFT(A227,3),1)</f>
        <v>R</v>
      </c>
      <c r="E227" t="str">
        <f>RIGHT(LEFT(A227,5),1)</f>
        <v>1</v>
      </c>
      <c r="F227" t="str">
        <f>RIGHT(A227,8)</f>
        <v>0.185007</v>
      </c>
      <c r="H227">
        <f t="shared" si="29"/>
        <v>0</v>
      </c>
      <c r="I227" s="1">
        <f t="shared" si="30"/>
        <v>0.185007</v>
      </c>
      <c r="J227" s="1">
        <f>AVERAGE(I227:I231)</f>
        <v>0.1801548</v>
      </c>
      <c r="K227">
        <f>_xlfn.STDEV.P(I227:I231)</f>
        <v>1.1595119566438281E-2</v>
      </c>
      <c r="L227">
        <f>K227/J227</f>
        <v>6.4361979622182042E-2</v>
      </c>
      <c r="M227" s="4">
        <f>AVERAGE(I227:I251)</f>
        <v>0.18987912000000001</v>
      </c>
      <c r="N227" s="5">
        <f>_xlfn.STDEV.P(I227:I251)</f>
        <v>3.3747240374667621E-2</v>
      </c>
      <c r="O227" s="6">
        <f>N227/M227</f>
        <v>0.17773012838203389</v>
      </c>
    </row>
    <row r="228" spans="1:15" x14ac:dyDescent="0.25">
      <c r="A228" t="s">
        <v>226</v>
      </c>
      <c r="B228" t="str">
        <f t="shared" si="25"/>
        <v>M</v>
      </c>
      <c r="D228" t="str">
        <f t="shared" si="32"/>
        <v>R</v>
      </c>
      <c r="E228" t="str">
        <f t="shared" ref="E228:E291" si="33">RIGHT(LEFT(A228,5),1)</f>
        <v>1</v>
      </c>
      <c r="F228" t="str">
        <f t="shared" ref="F228:F291" si="34">RIGHT(A228,8)</f>
        <v>0.188001</v>
      </c>
      <c r="H228">
        <f t="shared" si="29"/>
        <v>0</v>
      </c>
      <c r="I228" s="1">
        <f t="shared" si="30"/>
        <v>0.188001</v>
      </c>
    </row>
    <row r="229" spans="1:15" x14ac:dyDescent="0.25">
      <c r="A229" t="s">
        <v>227</v>
      </c>
      <c r="B229" t="str">
        <f t="shared" si="25"/>
        <v>M</v>
      </c>
      <c r="D229" t="str">
        <f t="shared" si="32"/>
        <v>R</v>
      </c>
      <c r="E229" t="str">
        <f t="shared" si="33"/>
        <v>1</v>
      </c>
      <c r="F229" t="str">
        <f t="shared" si="34"/>
        <v>0.163337</v>
      </c>
      <c r="H229">
        <f t="shared" si="29"/>
        <v>0</v>
      </c>
      <c r="I229" s="1">
        <f t="shared" si="30"/>
        <v>0.16333700000000001</v>
      </c>
    </row>
    <row r="230" spans="1:15" x14ac:dyDescent="0.25">
      <c r="A230" t="s">
        <v>228</v>
      </c>
      <c r="B230" t="str">
        <f t="shared" si="25"/>
        <v>M</v>
      </c>
      <c r="D230" t="str">
        <f t="shared" si="32"/>
        <v>R</v>
      </c>
      <c r="E230" t="str">
        <f t="shared" si="33"/>
        <v>1</v>
      </c>
      <c r="F230" t="str">
        <f t="shared" si="34"/>
        <v>0.194376</v>
      </c>
      <c r="H230">
        <f t="shared" si="29"/>
        <v>0</v>
      </c>
      <c r="I230" s="1">
        <f t="shared" si="30"/>
        <v>0.19437599999999999</v>
      </c>
    </row>
    <row r="231" spans="1:15" x14ac:dyDescent="0.25">
      <c r="A231" t="s">
        <v>229</v>
      </c>
      <c r="B231" t="str">
        <f t="shared" si="25"/>
        <v>M</v>
      </c>
      <c r="D231" t="str">
        <f t="shared" si="32"/>
        <v>R</v>
      </c>
      <c r="E231" t="str">
        <f t="shared" si="33"/>
        <v>1</v>
      </c>
      <c r="F231" t="str">
        <f t="shared" si="34"/>
        <v>0.170053</v>
      </c>
      <c r="H231">
        <f t="shared" si="29"/>
        <v>0</v>
      </c>
      <c r="I231" s="1">
        <f t="shared" si="30"/>
        <v>0.17005300000000001</v>
      </c>
    </row>
    <row r="232" spans="1:15" x14ac:dyDescent="0.25">
      <c r="A232" t="s">
        <v>230</v>
      </c>
      <c r="B232" t="str">
        <f t="shared" si="25"/>
        <v>M</v>
      </c>
      <c r="D232" t="str">
        <f t="shared" si="32"/>
        <v>R</v>
      </c>
      <c r="E232" t="str">
        <f t="shared" si="33"/>
        <v>2</v>
      </c>
      <c r="F232" t="str">
        <f t="shared" si="34"/>
        <v>0.186047</v>
      </c>
      <c r="H232">
        <f t="shared" si="29"/>
        <v>0</v>
      </c>
      <c r="I232" s="1">
        <f t="shared" si="30"/>
        <v>0.18604699999999999</v>
      </c>
      <c r="J232" s="1">
        <f>AVERAGE(I232:I236)</f>
        <v>0.175813</v>
      </c>
      <c r="K232">
        <f>_xlfn.STDEV.P(I232:I236)</f>
        <v>1.374373580945152E-2</v>
      </c>
      <c r="L232">
        <f>K232/J232</f>
        <v>7.817246625364177E-2</v>
      </c>
    </row>
    <row r="233" spans="1:15" x14ac:dyDescent="0.25">
      <c r="A233" t="s">
        <v>231</v>
      </c>
      <c r="B233" t="str">
        <f t="shared" si="25"/>
        <v>M</v>
      </c>
      <c r="D233" t="str">
        <f t="shared" si="32"/>
        <v>R</v>
      </c>
      <c r="E233" t="str">
        <f t="shared" si="33"/>
        <v>2</v>
      </c>
      <c r="F233" t="str">
        <f t="shared" si="34"/>
        <v>0.194006</v>
      </c>
      <c r="H233">
        <f t="shared" si="29"/>
        <v>0</v>
      </c>
      <c r="I233" s="1">
        <f t="shared" si="30"/>
        <v>0.19400600000000001</v>
      </c>
    </row>
    <row r="234" spans="1:15" x14ac:dyDescent="0.25">
      <c r="A234" t="s">
        <v>232</v>
      </c>
      <c r="B234" t="str">
        <f t="shared" si="25"/>
        <v>M</v>
      </c>
      <c r="D234" t="str">
        <f t="shared" si="32"/>
        <v>R</v>
      </c>
      <c r="E234" t="str">
        <f t="shared" si="33"/>
        <v>2</v>
      </c>
      <c r="F234" t="str">
        <f t="shared" si="34"/>
        <v>0.174973</v>
      </c>
      <c r="H234">
        <f t="shared" si="29"/>
        <v>0</v>
      </c>
      <c r="I234" s="1">
        <f t="shared" si="30"/>
        <v>0.17497299999999999</v>
      </c>
    </row>
    <row r="235" spans="1:15" x14ac:dyDescent="0.25">
      <c r="A235" t="s">
        <v>233</v>
      </c>
      <c r="B235" t="str">
        <f t="shared" si="25"/>
        <v>M</v>
      </c>
      <c r="D235" t="str">
        <f t="shared" si="32"/>
        <v>R</v>
      </c>
      <c r="E235" t="str">
        <f t="shared" si="33"/>
        <v>2</v>
      </c>
      <c r="F235" t="str">
        <f t="shared" si="34"/>
        <v>0.154035</v>
      </c>
      <c r="H235">
        <f t="shared" si="29"/>
        <v>0</v>
      </c>
      <c r="I235" s="1">
        <f t="shared" si="30"/>
        <v>0.15403500000000001</v>
      </c>
    </row>
    <row r="236" spans="1:15" x14ac:dyDescent="0.25">
      <c r="A236" t="s">
        <v>234</v>
      </c>
      <c r="B236" t="str">
        <f t="shared" si="25"/>
        <v>M</v>
      </c>
      <c r="D236" t="str">
        <f t="shared" si="32"/>
        <v>R</v>
      </c>
      <c r="E236" t="str">
        <f t="shared" si="33"/>
        <v>2</v>
      </c>
      <c r="F236" t="str">
        <f t="shared" si="34"/>
        <v>0.170004</v>
      </c>
      <c r="H236">
        <f t="shared" si="29"/>
        <v>0</v>
      </c>
      <c r="I236" s="1">
        <f t="shared" si="30"/>
        <v>0.17000399999999999</v>
      </c>
    </row>
    <row r="237" spans="1:15" x14ac:dyDescent="0.25">
      <c r="A237" t="s">
        <v>235</v>
      </c>
      <c r="B237" t="str">
        <f t="shared" si="25"/>
        <v>M</v>
      </c>
      <c r="D237" t="str">
        <f t="shared" si="32"/>
        <v>R</v>
      </c>
      <c r="E237" t="str">
        <f t="shared" si="33"/>
        <v>3</v>
      </c>
      <c r="F237" t="str">
        <f t="shared" si="34"/>
        <v>0.158002</v>
      </c>
      <c r="H237">
        <f t="shared" si="29"/>
        <v>0</v>
      </c>
      <c r="I237" s="1">
        <f t="shared" si="30"/>
        <v>0.158002</v>
      </c>
      <c r="J237" s="1">
        <f>AVERAGE(I237:I241)</f>
        <v>0.17500900000000003</v>
      </c>
      <c r="K237">
        <f>_xlfn.STDEV.P(I237:I241)</f>
        <v>1.5480339505320928E-2</v>
      </c>
      <c r="L237">
        <f>K237/J237</f>
        <v>8.8454533797238583E-2</v>
      </c>
    </row>
    <row r="238" spans="1:15" x14ac:dyDescent="0.25">
      <c r="A238" t="s">
        <v>236</v>
      </c>
      <c r="B238" t="str">
        <f t="shared" si="25"/>
        <v>M</v>
      </c>
      <c r="D238" t="str">
        <f t="shared" si="32"/>
        <v>R</v>
      </c>
      <c r="E238" t="str">
        <f t="shared" si="33"/>
        <v>3</v>
      </c>
      <c r="F238" t="str">
        <f t="shared" si="34"/>
        <v>0.165005</v>
      </c>
      <c r="H238">
        <f t="shared" si="29"/>
        <v>0</v>
      </c>
      <c r="I238" s="1">
        <f t="shared" si="30"/>
        <v>0.16500500000000001</v>
      </c>
    </row>
    <row r="239" spans="1:15" x14ac:dyDescent="0.25">
      <c r="A239" t="s">
        <v>237</v>
      </c>
      <c r="B239" t="str">
        <f t="shared" si="25"/>
        <v>M</v>
      </c>
      <c r="D239" t="str">
        <f t="shared" si="32"/>
        <v>R</v>
      </c>
      <c r="E239" t="str">
        <f t="shared" si="33"/>
        <v>3</v>
      </c>
      <c r="F239" t="str">
        <f t="shared" si="34"/>
        <v>0.203004</v>
      </c>
      <c r="H239">
        <f t="shared" si="29"/>
        <v>0</v>
      </c>
      <c r="I239" s="1">
        <f t="shared" si="30"/>
        <v>0.20300399999999999</v>
      </c>
    </row>
    <row r="240" spans="1:15" x14ac:dyDescent="0.25">
      <c r="A240" t="s">
        <v>238</v>
      </c>
      <c r="B240" t="str">
        <f t="shared" si="25"/>
        <v>M</v>
      </c>
      <c r="D240" t="str">
        <f t="shared" si="32"/>
        <v>R</v>
      </c>
      <c r="E240" t="str">
        <f t="shared" si="33"/>
        <v>3</v>
      </c>
      <c r="F240" t="str">
        <f t="shared" si="34"/>
        <v>0.178030</v>
      </c>
      <c r="H240">
        <f t="shared" si="29"/>
        <v>0</v>
      </c>
      <c r="I240" s="1">
        <f t="shared" si="30"/>
        <v>0.17802999999999999</v>
      </c>
    </row>
    <row r="241" spans="1:15" x14ac:dyDescent="0.25">
      <c r="A241" t="s">
        <v>239</v>
      </c>
      <c r="B241" t="str">
        <f t="shared" si="25"/>
        <v>M</v>
      </c>
      <c r="D241" t="str">
        <f t="shared" si="32"/>
        <v>R</v>
      </c>
      <c r="E241" t="str">
        <f t="shared" si="33"/>
        <v>3</v>
      </c>
      <c r="F241" t="str">
        <f t="shared" si="34"/>
        <v>0.171004</v>
      </c>
      <c r="H241">
        <f t="shared" si="29"/>
        <v>0</v>
      </c>
      <c r="I241" s="1">
        <f t="shared" si="30"/>
        <v>0.17100399999999999</v>
      </c>
    </row>
    <row r="242" spans="1:15" x14ac:dyDescent="0.25">
      <c r="A242" t="s">
        <v>240</v>
      </c>
      <c r="B242" t="str">
        <f t="shared" si="25"/>
        <v>M</v>
      </c>
      <c r="D242" t="str">
        <f t="shared" si="32"/>
        <v>R</v>
      </c>
      <c r="E242" t="str">
        <f t="shared" si="33"/>
        <v>4</v>
      </c>
      <c r="F242" t="str">
        <f t="shared" si="34"/>
        <v>0.162963</v>
      </c>
      <c r="H242">
        <f t="shared" si="29"/>
        <v>0</v>
      </c>
      <c r="I242" s="1">
        <f t="shared" si="30"/>
        <v>0.162963</v>
      </c>
      <c r="J242" s="1">
        <f>AVERAGE(I242:I246)</f>
        <v>0.18500800000000001</v>
      </c>
      <c r="K242">
        <f>_xlfn.STDEV.P(I242:I246)</f>
        <v>1.8449738708176872E-2</v>
      </c>
      <c r="L242">
        <f>K242/J242</f>
        <v>9.972400495209327E-2</v>
      </c>
    </row>
    <row r="243" spans="1:15" x14ac:dyDescent="0.25">
      <c r="A243" t="s">
        <v>241</v>
      </c>
      <c r="B243" t="str">
        <f t="shared" si="25"/>
        <v>M</v>
      </c>
      <c r="D243" t="str">
        <f t="shared" si="32"/>
        <v>R</v>
      </c>
      <c r="E243" t="str">
        <f t="shared" si="33"/>
        <v>4</v>
      </c>
      <c r="F243" t="str">
        <f t="shared" si="34"/>
        <v>0.173032</v>
      </c>
      <c r="H243">
        <f t="shared" si="29"/>
        <v>0</v>
      </c>
      <c r="I243" s="1">
        <f t="shared" si="30"/>
        <v>0.17303199999999999</v>
      </c>
    </row>
    <row r="244" spans="1:15" x14ac:dyDescent="0.25">
      <c r="A244" t="s">
        <v>242</v>
      </c>
      <c r="B244" t="str">
        <f t="shared" si="25"/>
        <v>M</v>
      </c>
      <c r="D244" t="str">
        <f t="shared" si="32"/>
        <v>R</v>
      </c>
      <c r="E244" t="str">
        <f t="shared" si="33"/>
        <v>4</v>
      </c>
      <c r="F244" t="str">
        <f t="shared" si="34"/>
        <v>0.177047</v>
      </c>
      <c r="H244">
        <f t="shared" si="29"/>
        <v>0</v>
      </c>
      <c r="I244" s="1">
        <f t="shared" si="30"/>
        <v>0.17704700000000001</v>
      </c>
    </row>
    <row r="245" spans="1:15" x14ac:dyDescent="0.25">
      <c r="A245" t="s">
        <v>243</v>
      </c>
      <c r="B245" t="str">
        <f t="shared" si="25"/>
        <v>M</v>
      </c>
      <c r="D245" t="str">
        <f t="shared" si="32"/>
        <v>R</v>
      </c>
      <c r="E245" t="str">
        <f t="shared" si="33"/>
        <v>4</v>
      </c>
      <c r="F245" t="str">
        <f t="shared" si="34"/>
        <v>0.198001</v>
      </c>
      <c r="H245">
        <f t="shared" si="29"/>
        <v>0</v>
      </c>
      <c r="I245" s="1">
        <f t="shared" si="30"/>
        <v>0.19800100000000001</v>
      </c>
    </row>
    <row r="246" spans="1:15" x14ac:dyDescent="0.25">
      <c r="A246" t="s">
        <v>244</v>
      </c>
      <c r="B246" t="str">
        <f t="shared" si="25"/>
        <v>M</v>
      </c>
      <c r="D246" t="str">
        <f t="shared" si="32"/>
        <v>R</v>
      </c>
      <c r="E246" t="str">
        <f t="shared" si="33"/>
        <v>4</v>
      </c>
      <c r="F246" t="str">
        <f t="shared" si="34"/>
        <v>0.213997</v>
      </c>
      <c r="H246">
        <f t="shared" si="29"/>
        <v>0</v>
      </c>
      <c r="I246" s="1">
        <f t="shared" si="30"/>
        <v>0.21399699999999999</v>
      </c>
    </row>
    <row r="247" spans="1:15" x14ac:dyDescent="0.25">
      <c r="A247" t="s">
        <v>245</v>
      </c>
      <c r="B247" t="str">
        <f t="shared" si="25"/>
        <v>M</v>
      </c>
      <c r="D247" t="str">
        <f t="shared" si="32"/>
        <v>R</v>
      </c>
      <c r="E247" t="str">
        <f t="shared" si="33"/>
        <v>5</v>
      </c>
      <c r="F247" t="str">
        <f t="shared" si="34"/>
        <v>0.295005</v>
      </c>
      <c r="H247">
        <f t="shared" si="29"/>
        <v>0</v>
      </c>
      <c r="I247" s="1">
        <f t="shared" si="30"/>
        <v>0.29500500000000002</v>
      </c>
      <c r="J247" s="1">
        <f>AVERAGE(I247:I251)</f>
        <v>0.2334108</v>
      </c>
      <c r="K247">
        <f>_xlfn.STDEV.P(I247:I251)</f>
        <v>4.8566827664157784E-2</v>
      </c>
      <c r="L247">
        <f>K247/J247</f>
        <v>0.20807446640925692</v>
      </c>
    </row>
    <row r="248" spans="1:15" x14ac:dyDescent="0.25">
      <c r="A248" t="s">
        <v>246</v>
      </c>
      <c r="B248" t="str">
        <f t="shared" si="25"/>
        <v>M</v>
      </c>
      <c r="D248" t="str">
        <f t="shared" si="32"/>
        <v>R</v>
      </c>
      <c r="E248" t="str">
        <f t="shared" si="33"/>
        <v>5</v>
      </c>
      <c r="F248" t="str">
        <f t="shared" si="34"/>
        <v>0.172005</v>
      </c>
      <c r="H248">
        <f t="shared" si="29"/>
        <v>0</v>
      </c>
      <c r="I248" s="1">
        <f t="shared" si="30"/>
        <v>0.17200499999999999</v>
      </c>
    </row>
    <row r="249" spans="1:15" x14ac:dyDescent="0.25">
      <c r="A249" t="s">
        <v>247</v>
      </c>
      <c r="B249" t="str">
        <f t="shared" si="25"/>
        <v>M</v>
      </c>
      <c r="D249" t="str">
        <f t="shared" si="32"/>
        <v>R</v>
      </c>
      <c r="E249" t="str">
        <f t="shared" si="33"/>
        <v>5</v>
      </c>
      <c r="F249" t="str">
        <f t="shared" si="34"/>
        <v>0.279000</v>
      </c>
      <c r="H249">
        <f t="shared" si="29"/>
        <v>0</v>
      </c>
      <c r="I249" s="1">
        <f t="shared" si="30"/>
        <v>0.27900000000000003</v>
      </c>
    </row>
    <row r="250" spans="1:15" x14ac:dyDescent="0.25">
      <c r="A250" t="s">
        <v>248</v>
      </c>
      <c r="B250" t="str">
        <f t="shared" si="25"/>
        <v>M</v>
      </c>
      <c r="D250" t="str">
        <f t="shared" si="32"/>
        <v>R</v>
      </c>
      <c r="E250" t="str">
        <f t="shared" si="33"/>
        <v>5</v>
      </c>
      <c r="F250" t="str">
        <f t="shared" si="34"/>
        <v>0.234006</v>
      </c>
      <c r="H250">
        <f t="shared" si="29"/>
        <v>0</v>
      </c>
      <c r="I250" s="1">
        <f t="shared" si="30"/>
        <v>0.23400599999999999</v>
      </c>
    </row>
    <row r="251" spans="1:15" x14ac:dyDescent="0.25">
      <c r="A251" t="s">
        <v>249</v>
      </c>
      <c r="B251" t="str">
        <f t="shared" si="25"/>
        <v>M</v>
      </c>
      <c r="D251" t="str">
        <f t="shared" si="32"/>
        <v>R</v>
      </c>
      <c r="E251" t="str">
        <f t="shared" si="33"/>
        <v>5</v>
      </c>
      <c r="F251" t="str">
        <f t="shared" si="34"/>
        <v>0.187038</v>
      </c>
      <c r="H251">
        <f t="shared" si="29"/>
        <v>0</v>
      </c>
      <c r="I251" s="1">
        <f t="shared" si="30"/>
        <v>0.18703800000000001</v>
      </c>
    </row>
    <row r="252" spans="1:15" x14ac:dyDescent="0.25">
      <c r="A252" t="s">
        <v>250</v>
      </c>
      <c r="B252" t="str">
        <f t="shared" si="25"/>
        <v>M</v>
      </c>
      <c r="D252" t="str">
        <f t="shared" si="32"/>
        <v>A</v>
      </c>
      <c r="E252" t="str">
        <f t="shared" si="33"/>
        <v>1</v>
      </c>
      <c r="F252" t="str">
        <f t="shared" si="34"/>
        <v>0.139004</v>
      </c>
      <c r="H252">
        <f t="shared" si="29"/>
        <v>0</v>
      </c>
      <c r="I252" s="1">
        <f t="shared" si="30"/>
        <v>0.13900399999999999</v>
      </c>
      <c r="J252" s="1">
        <f>AVERAGE(I252:I256)</f>
        <v>0.18419659999999999</v>
      </c>
      <c r="K252">
        <f>_xlfn.STDEV.P(I252:I256)</f>
        <v>4.3482275987349196E-2</v>
      </c>
      <c r="L252">
        <f>K252/J252</f>
        <v>0.23606448754944009</v>
      </c>
      <c r="M252" s="4">
        <f>AVERAGE(I252:I276)</f>
        <v>0.18028200000000005</v>
      </c>
      <c r="N252" s="5">
        <f>_xlfn.STDEV.P(I252:I276)</f>
        <v>3.8919317602444929E-2</v>
      </c>
      <c r="O252" s="6">
        <f>N252/M252</f>
        <v>0.21588021878193561</v>
      </c>
    </row>
    <row r="253" spans="1:15" x14ac:dyDescent="0.25">
      <c r="A253" t="s">
        <v>251</v>
      </c>
      <c r="B253" t="str">
        <f t="shared" si="25"/>
        <v>M</v>
      </c>
      <c r="D253" t="str">
        <f t="shared" si="32"/>
        <v>A</v>
      </c>
      <c r="E253" t="str">
        <f t="shared" si="33"/>
        <v>1</v>
      </c>
      <c r="F253" t="str">
        <f t="shared" si="34"/>
        <v>0.231001</v>
      </c>
      <c r="H253">
        <f t="shared" si="29"/>
        <v>0</v>
      </c>
      <c r="I253" s="1">
        <f t="shared" si="30"/>
        <v>0.23100100000000001</v>
      </c>
    </row>
    <row r="254" spans="1:15" x14ac:dyDescent="0.25">
      <c r="A254" t="s">
        <v>252</v>
      </c>
      <c r="B254" t="str">
        <f t="shared" si="25"/>
        <v>M</v>
      </c>
      <c r="D254" t="str">
        <f t="shared" si="32"/>
        <v>A</v>
      </c>
      <c r="E254" t="str">
        <f t="shared" si="33"/>
        <v>1</v>
      </c>
      <c r="F254" t="str">
        <f t="shared" si="34"/>
        <v>0.143004</v>
      </c>
      <c r="H254">
        <f t="shared" si="29"/>
        <v>0</v>
      </c>
      <c r="I254" s="1">
        <f t="shared" si="30"/>
        <v>0.14300399999999999</v>
      </c>
    </row>
    <row r="255" spans="1:15" x14ac:dyDescent="0.25">
      <c r="A255" t="s">
        <v>253</v>
      </c>
      <c r="B255" t="str">
        <f t="shared" si="25"/>
        <v>M</v>
      </c>
      <c r="D255" t="str">
        <f t="shared" si="32"/>
        <v>A</v>
      </c>
      <c r="E255" t="str">
        <f t="shared" si="33"/>
        <v>1</v>
      </c>
      <c r="F255" t="str">
        <f t="shared" si="34"/>
        <v>0.166971</v>
      </c>
      <c r="H255">
        <f t="shared" si="29"/>
        <v>0</v>
      </c>
      <c r="I255" s="1">
        <f t="shared" si="30"/>
        <v>0.16697100000000001</v>
      </c>
    </row>
    <row r="256" spans="1:15" x14ac:dyDescent="0.25">
      <c r="A256" t="s">
        <v>254</v>
      </c>
      <c r="B256" t="str">
        <f t="shared" si="25"/>
        <v>M</v>
      </c>
      <c r="D256" t="str">
        <f t="shared" si="32"/>
        <v>A</v>
      </c>
      <c r="E256" t="str">
        <f t="shared" si="33"/>
        <v>1</v>
      </c>
      <c r="F256" t="str">
        <f t="shared" si="34"/>
        <v>0.241003</v>
      </c>
      <c r="H256">
        <f t="shared" si="29"/>
        <v>0</v>
      </c>
      <c r="I256" s="1">
        <f t="shared" si="30"/>
        <v>0.241003</v>
      </c>
    </row>
    <row r="257" spans="1:12" x14ac:dyDescent="0.25">
      <c r="A257" t="s">
        <v>255</v>
      </c>
      <c r="B257" t="str">
        <f t="shared" si="25"/>
        <v>M</v>
      </c>
      <c r="D257" t="str">
        <f t="shared" si="32"/>
        <v>A</v>
      </c>
      <c r="E257" t="str">
        <f t="shared" si="33"/>
        <v>2</v>
      </c>
      <c r="F257" t="str">
        <f t="shared" si="34"/>
        <v>0.128039</v>
      </c>
      <c r="H257">
        <f t="shared" si="29"/>
        <v>0</v>
      </c>
      <c r="I257" s="1">
        <f t="shared" si="30"/>
        <v>0.12803899999999999</v>
      </c>
      <c r="J257" s="1">
        <f>AVERAGE(I257:I261)</f>
        <v>0.17631720000000001</v>
      </c>
      <c r="K257">
        <f>_xlfn.STDEV.P(I257:I261)</f>
        <v>5.1039919754639063E-2</v>
      </c>
      <c r="L257">
        <f>K257/J257</f>
        <v>0.28947782606937417</v>
      </c>
    </row>
    <row r="258" spans="1:12" x14ac:dyDescent="0.25">
      <c r="A258" t="s">
        <v>256</v>
      </c>
      <c r="B258" t="str">
        <f t="shared" si="25"/>
        <v>M</v>
      </c>
      <c r="D258" t="str">
        <f t="shared" si="32"/>
        <v>A</v>
      </c>
      <c r="E258" t="str">
        <f t="shared" si="33"/>
        <v>2</v>
      </c>
      <c r="F258" t="str">
        <f t="shared" si="34"/>
        <v>0.135995</v>
      </c>
      <c r="H258">
        <f t="shared" si="29"/>
        <v>0</v>
      </c>
      <c r="I258" s="1">
        <f t="shared" si="30"/>
        <v>0.135995</v>
      </c>
    </row>
    <row r="259" spans="1:12" x14ac:dyDescent="0.25">
      <c r="A259" t="s">
        <v>257</v>
      </c>
      <c r="B259" t="str">
        <f t="shared" ref="B259:B322" si="35">LEFT(A259,1)</f>
        <v>M</v>
      </c>
      <c r="D259" t="str">
        <f t="shared" ref="D259:D290" si="36">RIGHT(LEFT(A259,3),1)</f>
        <v>A</v>
      </c>
      <c r="E259" t="str">
        <f t="shared" si="33"/>
        <v>2</v>
      </c>
      <c r="F259" t="str">
        <f t="shared" si="34"/>
        <v>0.140576</v>
      </c>
      <c r="H259">
        <f t="shared" ref="H259:H322" si="37">IF(G259="",0,LEFT(F259,1))</f>
        <v>0</v>
      </c>
      <c r="I259" s="1">
        <f t="shared" ref="I259:I322" si="38">H259*60+RIGHT(F259,9)</f>
        <v>0.14057600000000001</v>
      </c>
    </row>
    <row r="260" spans="1:12" x14ac:dyDescent="0.25">
      <c r="A260" t="s">
        <v>258</v>
      </c>
      <c r="B260" t="str">
        <f t="shared" si="35"/>
        <v>M</v>
      </c>
      <c r="D260" t="str">
        <f t="shared" si="36"/>
        <v>A</v>
      </c>
      <c r="E260" t="str">
        <f t="shared" si="33"/>
        <v>2</v>
      </c>
      <c r="F260" t="str">
        <f t="shared" si="34"/>
        <v>0.232972</v>
      </c>
      <c r="H260">
        <f t="shared" si="37"/>
        <v>0</v>
      </c>
      <c r="I260" s="1">
        <f t="shared" si="38"/>
        <v>0.23297200000000001</v>
      </c>
    </row>
    <row r="261" spans="1:12" x14ac:dyDescent="0.25">
      <c r="A261" t="s">
        <v>259</v>
      </c>
      <c r="B261" t="str">
        <f t="shared" si="35"/>
        <v>M</v>
      </c>
      <c r="D261" t="str">
        <f t="shared" si="36"/>
        <v>A</v>
      </c>
      <c r="E261" t="str">
        <f t="shared" si="33"/>
        <v>2</v>
      </c>
      <c r="F261" t="str">
        <f t="shared" si="34"/>
        <v>0.244004</v>
      </c>
      <c r="H261">
        <f t="shared" si="37"/>
        <v>0</v>
      </c>
      <c r="I261" s="1">
        <f t="shared" si="38"/>
        <v>0.244004</v>
      </c>
    </row>
    <row r="262" spans="1:12" x14ac:dyDescent="0.25">
      <c r="A262" t="s">
        <v>260</v>
      </c>
      <c r="B262" t="str">
        <f t="shared" si="35"/>
        <v>M</v>
      </c>
      <c r="D262" t="str">
        <f t="shared" si="36"/>
        <v>A</v>
      </c>
      <c r="E262" t="str">
        <f t="shared" si="33"/>
        <v>3</v>
      </c>
      <c r="F262" t="str">
        <f t="shared" si="34"/>
        <v>0.191010</v>
      </c>
      <c r="H262">
        <f t="shared" si="37"/>
        <v>0</v>
      </c>
      <c r="I262" s="1">
        <f t="shared" si="38"/>
        <v>0.19101000000000001</v>
      </c>
      <c r="J262" s="1">
        <f>AVERAGE(I262:I266)</f>
        <v>0.18428999999999998</v>
      </c>
      <c r="K262">
        <f>_xlfn.STDEV.P(I262:I266)</f>
        <v>3.1517737310917684E-2</v>
      </c>
      <c r="L262">
        <f>K262/J262</f>
        <v>0.17102250426457044</v>
      </c>
    </row>
    <row r="263" spans="1:12" x14ac:dyDescent="0.25">
      <c r="A263" t="s">
        <v>261</v>
      </c>
      <c r="B263" t="str">
        <f t="shared" si="35"/>
        <v>M</v>
      </c>
      <c r="D263" t="str">
        <f t="shared" si="36"/>
        <v>A</v>
      </c>
      <c r="E263" t="str">
        <f t="shared" si="33"/>
        <v>3</v>
      </c>
      <c r="F263" t="str">
        <f t="shared" si="34"/>
        <v>0.230004</v>
      </c>
      <c r="H263">
        <f t="shared" si="37"/>
        <v>0</v>
      </c>
      <c r="I263" s="1">
        <f t="shared" si="38"/>
        <v>0.23000399999999999</v>
      </c>
    </row>
    <row r="264" spans="1:12" x14ac:dyDescent="0.25">
      <c r="A264" t="s">
        <v>262</v>
      </c>
      <c r="B264" t="str">
        <f t="shared" si="35"/>
        <v>M</v>
      </c>
      <c r="D264" t="str">
        <f t="shared" si="36"/>
        <v>A</v>
      </c>
      <c r="E264" t="str">
        <f t="shared" si="33"/>
        <v>3</v>
      </c>
      <c r="F264" t="str">
        <f t="shared" si="34"/>
        <v>0.170005</v>
      </c>
      <c r="H264">
        <f t="shared" si="37"/>
        <v>0</v>
      </c>
      <c r="I264" s="1">
        <f t="shared" si="38"/>
        <v>0.17000499999999999</v>
      </c>
    </row>
    <row r="265" spans="1:12" x14ac:dyDescent="0.25">
      <c r="A265" t="s">
        <v>263</v>
      </c>
      <c r="B265" t="str">
        <f t="shared" si="35"/>
        <v>M</v>
      </c>
      <c r="D265" t="str">
        <f t="shared" si="36"/>
        <v>A</v>
      </c>
      <c r="E265" t="str">
        <f t="shared" si="33"/>
        <v>3</v>
      </c>
      <c r="F265" t="str">
        <f t="shared" si="34"/>
        <v>0.196039</v>
      </c>
      <c r="H265">
        <f t="shared" si="37"/>
        <v>0</v>
      </c>
      <c r="I265" s="1">
        <f t="shared" si="38"/>
        <v>0.19603899999999999</v>
      </c>
    </row>
    <row r="266" spans="1:12" x14ac:dyDescent="0.25">
      <c r="A266" t="s">
        <v>264</v>
      </c>
      <c r="B266" t="str">
        <f t="shared" si="35"/>
        <v>M</v>
      </c>
      <c r="D266" t="str">
        <f t="shared" si="36"/>
        <v>A</v>
      </c>
      <c r="E266" t="str">
        <f t="shared" si="33"/>
        <v>3</v>
      </c>
      <c r="F266" t="str">
        <f t="shared" si="34"/>
        <v>0.134392</v>
      </c>
      <c r="H266">
        <f t="shared" si="37"/>
        <v>0</v>
      </c>
      <c r="I266" s="1">
        <f t="shared" si="38"/>
        <v>0.13439200000000001</v>
      </c>
    </row>
    <row r="267" spans="1:12" x14ac:dyDescent="0.25">
      <c r="A267" t="s">
        <v>265</v>
      </c>
      <c r="B267" t="str">
        <f t="shared" si="35"/>
        <v>M</v>
      </c>
      <c r="D267" t="str">
        <f t="shared" si="36"/>
        <v>A</v>
      </c>
      <c r="E267" t="str">
        <f t="shared" si="33"/>
        <v>4</v>
      </c>
      <c r="F267" t="str">
        <f t="shared" si="34"/>
        <v>0.199008</v>
      </c>
      <c r="H267">
        <f t="shared" si="37"/>
        <v>0</v>
      </c>
      <c r="I267" s="1">
        <f t="shared" si="38"/>
        <v>0.19900799999999999</v>
      </c>
      <c r="J267" s="1">
        <f>AVERAGE(I267:I271)</f>
        <v>0.17904039999999999</v>
      </c>
      <c r="K267">
        <f>_xlfn.STDEV.P(I267:I271)</f>
        <v>3.055265502440007E-2</v>
      </c>
      <c r="L267">
        <f>K267/J267</f>
        <v>0.17064670892379638</v>
      </c>
    </row>
    <row r="268" spans="1:12" x14ac:dyDescent="0.25">
      <c r="A268" t="s">
        <v>266</v>
      </c>
      <c r="B268" t="str">
        <f t="shared" si="35"/>
        <v>M</v>
      </c>
      <c r="D268" t="str">
        <f t="shared" si="36"/>
        <v>A</v>
      </c>
      <c r="E268" t="str">
        <f t="shared" si="33"/>
        <v>4</v>
      </c>
      <c r="F268" t="str">
        <f t="shared" si="34"/>
        <v>0.187002</v>
      </c>
      <c r="H268">
        <f t="shared" si="37"/>
        <v>0</v>
      </c>
      <c r="I268" s="1">
        <f t="shared" si="38"/>
        <v>0.187002</v>
      </c>
    </row>
    <row r="269" spans="1:12" x14ac:dyDescent="0.25">
      <c r="A269" t="s">
        <v>267</v>
      </c>
      <c r="B269" t="str">
        <f t="shared" si="35"/>
        <v>M</v>
      </c>
      <c r="D269" t="str">
        <f t="shared" si="36"/>
        <v>A</v>
      </c>
      <c r="E269" t="str">
        <f t="shared" si="33"/>
        <v>4</v>
      </c>
      <c r="F269" t="str">
        <f t="shared" si="34"/>
        <v>0.145039</v>
      </c>
      <c r="H269">
        <f t="shared" si="37"/>
        <v>0</v>
      </c>
      <c r="I269" s="1">
        <f t="shared" si="38"/>
        <v>0.145039</v>
      </c>
    </row>
    <row r="270" spans="1:12" x14ac:dyDescent="0.25">
      <c r="A270" t="s">
        <v>268</v>
      </c>
      <c r="B270" t="str">
        <f t="shared" si="35"/>
        <v>M</v>
      </c>
      <c r="D270" t="str">
        <f t="shared" si="36"/>
        <v>A</v>
      </c>
      <c r="E270" t="str">
        <f t="shared" si="33"/>
        <v>4</v>
      </c>
      <c r="F270" t="str">
        <f t="shared" si="34"/>
        <v>0.143149</v>
      </c>
      <c r="H270">
        <f t="shared" si="37"/>
        <v>0</v>
      </c>
      <c r="I270" s="1">
        <f t="shared" si="38"/>
        <v>0.143149</v>
      </c>
    </row>
    <row r="271" spans="1:12" x14ac:dyDescent="0.25">
      <c r="A271" t="s">
        <v>269</v>
      </c>
      <c r="B271" t="str">
        <f t="shared" si="35"/>
        <v>M</v>
      </c>
      <c r="D271" t="str">
        <f t="shared" si="36"/>
        <v>A</v>
      </c>
      <c r="E271" t="str">
        <f t="shared" si="33"/>
        <v>4</v>
      </c>
      <c r="F271" t="str">
        <f t="shared" si="34"/>
        <v>0.221004</v>
      </c>
      <c r="H271">
        <f t="shared" si="37"/>
        <v>0</v>
      </c>
      <c r="I271" s="1">
        <f t="shared" si="38"/>
        <v>0.22100400000000001</v>
      </c>
    </row>
    <row r="272" spans="1:12" x14ac:dyDescent="0.25">
      <c r="A272" t="s">
        <v>270</v>
      </c>
      <c r="B272" t="str">
        <f t="shared" si="35"/>
        <v>M</v>
      </c>
      <c r="D272" t="str">
        <f t="shared" si="36"/>
        <v>A</v>
      </c>
      <c r="E272" t="str">
        <f t="shared" si="33"/>
        <v>5</v>
      </c>
      <c r="F272" t="str">
        <f t="shared" si="34"/>
        <v>0.187003</v>
      </c>
      <c r="H272">
        <f t="shared" si="37"/>
        <v>0</v>
      </c>
      <c r="I272" s="1">
        <f t="shared" si="38"/>
        <v>0.187003</v>
      </c>
      <c r="J272" s="1">
        <f>AVERAGE(I272:I276)</f>
        <v>0.1775658</v>
      </c>
      <c r="K272">
        <f>_xlfn.STDEV.P(I272:I276)</f>
        <v>3.3089652100921262E-2</v>
      </c>
      <c r="L272">
        <f>K272/J272</f>
        <v>0.18635149393025718</v>
      </c>
    </row>
    <row r="273" spans="1:15" x14ac:dyDescent="0.25">
      <c r="A273" t="s">
        <v>271</v>
      </c>
      <c r="B273" t="str">
        <f t="shared" si="35"/>
        <v>M</v>
      </c>
      <c r="D273" t="str">
        <f t="shared" si="36"/>
        <v>A</v>
      </c>
      <c r="E273" t="str">
        <f t="shared" si="33"/>
        <v>5</v>
      </c>
      <c r="F273" t="str">
        <f t="shared" si="34"/>
        <v>0.184037</v>
      </c>
      <c r="H273">
        <f t="shared" si="37"/>
        <v>0</v>
      </c>
      <c r="I273" s="1">
        <f t="shared" si="38"/>
        <v>0.18403700000000001</v>
      </c>
    </row>
    <row r="274" spans="1:15" x14ac:dyDescent="0.25">
      <c r="A274" t="s">
        <v>272</v>
      </c>
      <c r="B274" t="str">
        <f t="shared" si="35"/>
        <v>M</v>
      </c>
      <c r="D274" t="str">
        <f t="shared" si="36"/>
        <v>A</v>
      </c>
      <c r="E274" t="str">
        <f t="shared" si="33"/>
        <v>5</v>
      </c>
      <c r="F274" t="str">
        <f t="shared" si="34"/>
        <v>0.137065</v>
      </c>
      <c r="H274">
        <f t="shared" si="37"/>
        <v>0</v>
      </c>
      <c r="I274" s="1">
        <f t="shared" si="38"/>
        <v>0.13706499999999999</v>
      </c>
    </row>
    <row r="275" spans="1:15" x14ac:dyDescent="0.25">
      <c r="A275" t="s">
        <v>273</v>
      </c>
      <c r="B275" t="str">
        <f t="shared" si="35"/>
        <v>M</v>
      </c>
      <c r="D275" t="str">
        <f t="shared" si="36"/>
        <v>A</v>
      </c>
      <c r="E275" t="str">
        <f t="shared" si="33"/>
        <v>5</v>
      </c>
      <c r="F275" t="str">
        <f t="shared" si="34"/>
        <v>0.231099</v>
      </c>
      <c r="H275">
        <f t="shared" si="37"/>
        <v>0</v>
      </c>
      <c r="I275" s="1">
        <f t="shared" si="38"/>
        <v>0.231099</v>
      </c>
    </row>
    <row r="276" spans="1:15" x14ac:dyDescent="0.25">
      <c r="A276" t="s">
        <v>274</v>
      </c>
      <c r="B276" t="str">
        <f t="shared" si="35"/>
        <v>M</v>
      </c>
      <c r="D276" t="str">
        <f t="shared" si="36"/>
        <v>A</v>
      </c>
      <c r="E276" t="str">
        <f t="shared" si="33"/>
        <v>5</v>
      </c>
      <c r="F276" t="str">
        <f t="shared" si="34"/>
        <v>0.148625</v>
      </c>
      <c r="H276">
        <f t="shared" si="37"/>
        <v>0</v>
      </c>
      <c r="I276" s="1">
        <f t="shared" si="38"/>
        <v>0.14862500000000001</v>
      </c>
    </row>
    <row r="277" spans="1:15" x14ac:dyDescent="0.25">
      <c r="A277" t="s">
        <v>275</v>
      </c>
      <c r="B277" t="str">
        <f t="shared" si="35"/>
        <v>M</v>
      </c>
      <c r="D277" t="str">
        <f t="shared" si="36"/>
        <v>D</v>
      </c>
      <c r="E277" t="str">
        <f t="shared" si="33"/>
        <v>1</v>
      </c>
      <c r="F277" t="str">
        <f t="shared" si="34"/>
        <v>0.151634</v>
      </c>
      <c r="H277">
        <f t="shared" si="37"/>
        <v>0</v>
      </c>
      <c r="I277" s="1">
        <f t="shared" si="38"/>
        <v>0.15163399999999999</v>
      </c>
      <c r="J277" s="1">
        <f>AVERAGE(I277:I281)</f>
        <v>0.14695819999999998</v>
      </c>
      <c r="K277">
        <f>_xlfn.STDEV.P(I277:I281)</f>
        <v>7.0182195291968496E-3</v>
      </c>
      <c r="L277">
        <f>K277/J277</f>
        <v>4.7756569753826944E-2</v>
      </c>
      <c r="M277" s="4">
        <f>AVERAGE(I277:I301)</f>
        <v>0.17261444000000001</v>
      </c>
      <c r="N277" s="5">
        <f>_xlfn.STDEV.P(I277:I301)</f>
        <v>3.6970016279228128E-2</v>
      </c>
      <c r="O277" s="6">
        <f>N277/M277</f>
        <v>0.21417684568700118</v>
      </c>
    </row>
    <row r="278" spans="1:15" x14ac:dyDescent="0.25">
      <c r="A278" t="s">
        <v>276</v>
      </c>
      <c r="B278" t="str">
        <f t="shared" si="35"/>
        <v>M</v>
      </c>
      <c r="D278" t="str">
        <f t="shared" si="36"/>
        <v>D</v>
      </c>
      <c r="E278" t="str">
        <f t="shared" si="33"/>
        <v>1</v>
      </c>
      <c r="F278" t="str">
        <f t="shared" si="34"/>
        <v>0.140058</v>
      </c>
      <c r="H278">
        <f t="shared" si="37"/>
        <v>0</v>
      </c>
      <c r="I278" s="1">
        <f t="shared" si="38"/>
        <v>0.14005799999999999</v>
      </c>
    </row>
    <row r="279" spans="1:15" x14ac:dyDescent="0.25">
      <c r="A279" t="s">
        <v>277</v>
      </c>
      <c r="B279" t="str">
        <f t="shared" si="35"/>
        <v>M</v>
      </c>
      <c r="D279" t="str">
        <f t="shared" si="36"/>
        <v>D</v>
      </c>
      <c r="E279" t="str">
        <f t="shared" si="33"/>
        <v>1</v>
      </c>
      <c r="F279" t="str">
        <f t="shared" si="34"/>
        <v>0.136955</v>
      </c>
      <c r="H279">
        <f t="shared" si="37"/>
        <v>0</v>
      </c>
      <c r="I279" s="1">
        <f t="shared" si="38"/>
        <v>0.13695499999999999</v>
      </c>
    </row>
    <row r="280" spans="1:15" x14ac:dyDescent="0.25">
      <c r="A280" t="s">
        <v>278</v>
      </c>
      <c r="B280" t="str">
        <f t="shared" si="35"/>
        <v>M</v>
      </c>
      <c r="D280" t="str">
        <f t="shared" si="36"/>
        <v>D</v>
      </c>
      <c r="E280" t="str">
        <f t="shared" si="33"/>
        <v>1</v>
      </c>
      <c r="F280" t="str">
        <f t="shared" si="34"/>
        <v>0.152077</v>
      </c>
      <c r="H280">
        <f t="shared" si="37"/>
        <v>0</v>
      </c>
      <c r="I280" s="1">
        <f t="shared" si="38"/>
        <v>0.15207699999999999</v>
      </c>
    </row>
    <row r="281" spans="1:15" x14ac:dyDescent="0.25">
      <c r="A281" t="s">
        <v>279</v>
      </c>
      <c r="B281" t="str">
        <f t="shared" si="35"/>
        <v>M</v>
      </c>
      <c r="D281" t="str">
        <f t="shared" si="36"/>
        <v>D</v>
      </c>
      <c r="E281" t="str">
        <f t="shared" si="33"/>
        <v>1</v>
      </c>
      <c r="F281" t="str">
        <f t="shared" si="34"/>
        <v>0.154067</v>
      </c>
      <c r="H281">
        <f t="shared" si="37"/>
        <v>0</v>
      </c>
      <c r="I281" s="1">
        <f t="shared" si="38"/>
        <v>0.15406700000000001</v>
      </c>
    </row>
    <row r="282" spans="1:15" x14ac:dyDescent="0.25">
      <c r="A282" t="s">
        <v>280</v>
      </c>
      <c r="B282" t="str">
        <f t="shared" si="35"/>
        <v>M</v>
      </c>
      <c r="D282" t="str">
        <f t="shared" si="36"/>
        <v>D</v>
      </c>
      <c r="E282" t="str">
        <f t="shared" si="33"/>
        <v>2</v>
      </c>
      <c r="F282" t="str">
        <f t="shared" si="34"/>
        <v>0.195000</v>
      </c>
      <c r="H282">
        <f t="shared" si="37"/>
        <v>0</v>
      </c>
      <c r="I282" s="1">
        <f t="shared" si="38"/>
        <v>0.19500000000000001</v>
      </c>
      <c r="J282" s="1">
        <f>AVERAGE(I282:I286)</f>
        <v>0.15860859999999999</v>
      </c>
      <c r="K282">
        <f>_xlfn.STDEV.P(I282:I286)</f>
        <v>1.942620606912231E-2</v>
      </c>
      <c r="L282">
        <f>K282/J282</f>
        <v>0.12247889502285697</v>
      </c>
    </row>
    <row r="283" spans="1:15" x14ac:dyDescent="0.25">
      <c r="A283" t="s">
        <v>281</v>
      </c>
      <c r="B283" t="str">
        <f t="shared" si="35"/>
        <v>M</v>
      </c>
      <c r="D283" t="str">
        <f t="shared" si="36"/>
        <v>D</v>
      </c>
      <c r="E283" t="str">
        <f t="shared" si="33"/>
        <v>2</v>
      </c>
      <c r="F283" t="str">
        <f t="shared" si="34"/>
        <v>0.153996</v>
      </c>
      <c r="H283">
        <f t="shared" si="37"/>
        <v>0</v>
      </c>
      <c r="I283" s="1">
        <f t="shared" si="38"/>
        <v>0.15399599999999999</v>
      </c>
    </row>
    <row r="284" spans="1:15" x14ac:dyDescent="0.25">
      <c r="A284" t="s">
        <v>282</v>
      </c>
      <c r="B284" t="str">
        <f t="shared" si="35"/>
        <v>M</v>
      </c>
      <c r="D284" t="str">
        <f t="shared" si="36"/>
        <v>D</v>
      </c>
      <c r="E284" t="str">
        <f t="shared" si="33"/>
        <v>2</v>
      </c>
      <c r="F284" t="str">
        <f t="shared" si="34"/>
        <v>0.158998</v>
      </c>
      <c r="H284">
        <f t="shared" si="37"/>
        <v>0</v>
      </c>
      <c r="I284" s="1">
        <f t="shared" si="38"/>
        <v>0.158998</v>
      </c>
    </row>
    <row r="285" spans="1:15" x14ac:dyDescent="0.25">
      <c r="A285" t="s">
        <v>283</v>
      </c>
      <c r="B285" t="str">
        <f t="shared" si="35"/>
        <v>M</v>
      </c>
      <c r="D285" t="str">
        <f t="shared" si="36"/>
        <v>D</v>
      </c>
      <c r="E285" t="str">
        <f t="shared" si="33"/>
        <v>2</v>
      </c>
      <c r="F285" t="str">
        <f t="shared" si="34"/>
        <v>0.145969</v>
      </c>
      <c r="H285">
        <f t="shared" si="37"/>
        <v>0</v>
      </c>
      <c r="I285" s="1">
        <f t="shared" si="38"/>
        <v>0.14596899999999999</v>
      </c>
    </row>
    <row r="286" spans="1:15" x14ac:dyDescent="0.25">
      <c r="A286" t="s">
        <v>284</v>
      </c>
      <c r="B286" t="str">
        <f t="shared" si="35"/>
        <v>M</v>
      </c>
      <c r="D286" t="str">
        <f t="shared" si="36"/>
        <v>D</v>
      </c>
      <c r="E286" t="str">
        <f t="shared" si="33"/>
        <v>2</v>
      </c>
      <c r="F286" t="str">
        <f t="shared" si="34"/>
        <v>0.139080</v>
      </c>
      <c r="H286">
        <f t="shared" si="37"/>
        <v>0</v>
      </c>
      <c r="I286" s="1">
        <f t="shared" si="38"/>
        <v>0.13908000000000001</v>
      </c>
    </row>
    <row r="287" spans="1:15" x14ac:dyDescent="0.25">
      <c r="A287" t="s">
        <v>285</v>
      </c>
      <c r="B287" t="str">
        <f t="shared" si="35"/>
        <v>M</v>
      </c>
      <c r="D287" t="str">
        <f t="shared" si="36"/>
        <v>D</v>
      </c>
      <c r="E287" t="str">
        <f t="shared" si="33"/>
        <v>3</v>
      </c>
      <c r="F287" t="str">
        <f t="shared" si="34"/>
        <v>0.139035</v>
      </c>
      <c r="H287">
        <f t="shared" si="37"/>
        <v>0</v>
      </c>
      <c r="I287" s="1">
        <f t="shared" si="38"/>
        <v>0.13903499999999999</v>
      </c>
      <c r="J287" s="1">
        <f>AVERAGE(I287:I291)</f>
        <v>0.15189720000000001</v>
      </c>
      <c r="K287">
        <f>_xlfn.STDEV.P(I287:I291)</f>
        <v>1.3453480968136092E-2</v>
      </c>
      <c r="L287">
        <f>K287/J287</f>
        <v>8.8569644260302963E-2</v>
      </c>
    </row>
    <row r="288" spans="1:15" x14ac:dyDescent="0.25">
      <c r="A288" t="s">
        <v>286</v>
      </c>
      <c r="B288" t="str">
        <f t="shared" si="35"/>
        <v>M</v>
      </c>
      <c r="D288" t="str">
        <f t="shared" si="36"/>
        <v>D</v>
      </c>
      <c r="E288" t="str">
        <f t="shared" si="33"/>
        <v>3</v>
      </c>
      <c r="F288" t="str">
        <f t="shared" si="34"/>
        <v>0.164014</v>
      </c>
      <c r="H288">
        <f t="shared" si="37"/>
        <v>0</v>
      </c>
      <c r="I288" s="1">
        <f t="shared" si="38"/>
        <v>0.16401399999999999</v>
      </c>
    </row>
    <row r="289" spans="1:15" x14ac:dyDescent="0.25">
      <c r="A289" t="s">
        <v>287</v>
      </c>
      <c r="B289" t="str">
        <f t="shared" si="35"/>
        <v>M</v>
      </c>
      <c r="D289" t="str">
        <f t="shared" si="36"/>
        <v>D</v>
      </c>
      <c r="E289" t="str">
        <f t="shared" si="33"/>
        <v>3</v>
      </c>
      <c r="F289" t="str">
        <f t="shared" si="34"/>
        <v>0.172020</v>
      </c>
      <c r="H289">
        <f t="shared" si="37"/>
        <v>0</v>
      </c>
      <c r="I289" s="1">
        <f t="shared" si="38"/>
        <v>0.17202000000000001</v>
      </c>
    </row>
    <row r="290" spans="1:15" x14ac:dyDescent="0.25">
      <c r="A290" t="s">
        <v>288</v>
      </c>
      <c r="B290" t="str">
        <f t="shared" si="35"/>
        <v>M</v>
      </c>
      <c r="D290" t="str">
        <f t="shared" si="36"/>
        <v>D</v>
      </c>
      <c r="E290" t="str">
        <f t="shared" si="33"/>
        <v>3</v>
      </c>
      <c r="F290" t="str">
        <f t="shared" si="34"/>
        <v>0.142037</v>
      </c>
      <c r="H290">
        <f t="shared" si="37"/>
        <v>0</v>
      </c>
      <c r="I290" s="1">
        <f t="shared" si="38"/>
        <v>0.142037</v>
      </c>
    </row>
    <row r="291" spans="1:15" x14ac:dyDescent="0.25">
      <c r="A291" t="s">
        <v>289</v>
      </c>
      <c r="B291" t="str">
        <f t="shared" si="35"/>
        <v>M</v>
      </c>
      <c r="D291" t="str">
        <f t="shared" ref="D291:D322" si="39">RIGHT(LEFT(A291,3),1)</f>
        <v>D</v>
      </c>
      <c r="E291" t="str">
        <f t="shared" si="33"/>
        <v>3</v>
      </c>
      <c r="F291" t="str">
        <f t="shared" si="34"/>
        <v>0.142380</v>
      </c>
      <c r="H291">
        <f t="shared" si="37"/>
        <v>0</v>
      </c>
      <c r="I291" s="1">
        <f t="shared" si="38"/>
        <v>0.14238000000000001</v>
      </c>
    </row>
    <row r="292" spans="1:15" x14ac:dyDescent="0.25">
      <c r="A292" t="s">
        <v>290</v>
      </c>
      <c r="B292" t="str">
        <f t="shared" si="35"/>
        <v>M</v>
      </c>
      <c r="D292" t="str">
        <f t="shared" si="39"/>
        <v>D</v>
      </c>
      <c r="E292" t="str">
        <f t="shared" ref="E292:E355" si="40">RIGHT(LEFT(A292,5),1)</f>
        <v>4</v>
      </c>
      <c r="F292" t="str">
        <f t="shared" ref="F292:F355" si="41">RIGHT(A292,8)</f>
        <v>0.154001</v>
      </c>
      <c r="H292">
        <f t="shared" si="37"/>
        <v>0</v>
      </c>
      <c r="I292" s="1">
        <f t="shared" si="38"/>
        <v>0.154001</v>
      </c>
      <c r="J292" s="1">
        <f>AVERAGE(I292:I296)</f>
        <v>0.17460499999999998</v>
      </c>
      <c r="K292">
        <f>_xlfn.STDEV.P(I292:I296)</f>
        <v>3.7048935320734971E-2</v>
      </c>
      <c r="L292">
        <f>K292/J292</f>
        <v>0.21218713851685217</v>
      </c>
    </row>
    <row r="293" spans="1:15" x14ac:dyDescent="0.25">
      <c r="A293" t="s">
        <v>291</v>
      </c>
      <c r="B293" t="str">
        <f t="shared" si="35"/>
        <v>M</v>
      </c>
      <c r="D293" t="str">
        <f t="shared" si="39"/>
        <v>D</v>
      </c>
      <c r="E293" t="str">
        <f t="shared" si="40"/>
        <v>4</v>
      </c>
      <c r="F293" t="str">
        <f t="shared" si="41"/>
        <v>0.140007</v>
      </c>
      <c r="H293">
        <f t="shared" si="37"/>
        <v>0</v>
      </c>
      <c r="I293" s="1">
        <f t="shared" si="38"/>
        <v>0.14000699999999999</v>
      </c>
    </row>
    <row r="294" spans="1:15" x14ac:dyDescent="0.25">
      <c r="A294" t="s">
        <v>291</v>
      </c>
      <c r="B294" t="str">
        <f t="shared" si="35"/>
        <v>M</v>
      </c>
      <c r="D294" t="str">
        <f t="shared" si="39"/>
        <v>D</v>
      </c>
      <c r="E294" t="str">
        <f t="shared" si="40"/>
        <v>4</v>
      </c>
      <c r="F294" t="str">
        <f t="shared" si="41"/>
        <v>0.140007</v>
      </c>
      <c r="H294">
        <f t="shared" si="37"/>
        <v>0</v>
      </c>
      <c r="I294" s="1">
        <f t="shared" si="38"/>
        <v>0.14000699999999999</v>
      </c>
    </row>
    <row r="295" spans="1:15" x14ac:dyDescent="0.25">
      <c r="A295" t="s">
        <v>292</v>
      </c>
      <c r="B295" t="str">
        <f t="shared" si="35"/>
        <v>M</v>
      </c>
      <c r="D295" t="str">
        <f t="shared" si="39"/>
        <v>D</v>
      </c>
      <c r="E295" t="str">
        <f t="shared" si="40"/>
        <v>4</v>
      </c>
      <c r="F295" t="str">
        <f t="shared" si="41"/>
        <v>0.217002</v>
      </c>
      <c r="H295">
        <f t="shared" si="37"/>
        <v>0</v>
      </c>
      <c r="I295" s="1">
        <f t="shared" si="38"/>
        <v>0.217002</v>
      </c>
    </row>
    <row r="296" spans="1:15" x14ac:dyDescent="0.25">
      <c r="A296" t="s">
        <v>293</v>
      </c>
      <c r="B296" t="str">
        <f t="shared" si="35"/>
        <v>M</v>
      </c>
      <c r="D296" t="str">
        <f t="shared" si="39"/>
        <v>D</v>
      </c>
      <c r="E296" t="str">
        <f t="shared" si="40"/>
        <v>4</v>
      </c>
      <c r="F296" t="str">
        <f t="shared" si="41"/>
        <v>0.222008</v>
      </c>
      <c r="H296">
        <f t="shared" si="37"/>
        <v>0</v>
      </c>
      <c r="I296" s="1">
        <f t="shared" si="38"/>
        <v>0.22200800000000001</v>
      </c>
    </row>
    <row r="297" spans="1:15" x14ac:dyDescent="0.25">
      <c r="A297" t="s">
        <v>294</v>
      </c>
      <c r="B297" t="str">
        <f t="shared" si="35"/>
        <v>M</v>
      </c>
      <c r="D297" t="str">
        <f t="shared" si="39"/>
        <v>D</v>
      </c>
      <c r="E297" t="str">
        <f t="shared" si="40"/>
        <v>5</v>
      </c>
      <c r="F297" t="str">
        <f t="shared" si="41"/>
        <v>0.248006</v>
      </c>
      <c r="H297">
        <f t="shared" si="37"/>
        <v>0</v>
      </c>
      <c r="I297" s="1">
        <f t="shared" si="38"/>
        <v>0.248006</v>
      </c>
      <c r="J297" s="1">
        <f>AVERAGE(I297:I301)</f>
        <v>0.23100320000000002</v>
      </c>
      <c r="K297">
        <f>_xlfn.STDEV.P(I297:I301)</f>
        <v>1.2523498335529095E-2</v>
      </c>
      <c r="L297">
        <f>K297/J297</f>
        <v>5.4213527498879213E-2</v>
      </c>
    </row>
    <row r="298" spans="1:15" x14ac:dyDescent="0.25">
      <c r="A298" t="s">
        <v>295</v>
      </c>
      <c r="B298" t="str">
        <f t="shared" si="35"/>
        <v>M</v>
      </c>
      <c r="D298" t="str">
        <f t="shared" si="39"/>
        <v>D</v>
      </c>
      <c r="E298" t="str">
        <f t="shared" si="40"/>
        <v>5</v>
      </c>
      <c r="F298" t="str">
        <f t="shared" si="41"/>
        <v>0.225997</v>
      </c>
      <c r="H298">
        <f t="shared" si="37"/>
        <v>0</v>
      </c>
      <c r="I298" s="1">
        <f t="shared" si="38"/>
        <v>0.225997</v>
      </c>
    </row>
    <row r="299" spans="1:15" x14ac:dyDescent="0.25">
      <c r="A299" t="s">
        <v>296</v>
      </c>
      <c r="B299" t="str">
        <f t="shared" si="35"/>
        <v>M</v>
      </c>
      <c r="D299" t="str">
        <f t="shared" si="39"/>
        <v>D</v>
      </c>
      <c r="E299" t="str">
        <f t="shared" si="40"/>
        <v>5</v>
      </c>
      <c r="F299" t="str">
        <f t="shared" si="41"/>
        <v>0.212003</v>
      </c>
      <c r="H299">
        <f t="shared" si="37"/>
        <v>0</v>
      </c>
      <c r="I299" s="1">
        <f t="shared" si="38"/>
        <v>0.212003</v>
      </c>
    </row>
    <row r="300" spans="1:15" x14ac:dyDescent="0.25">
      <c r="A300" t="s">
        <v>297</v>
      </c>
      <c r="B300" t="str">
        <f t="shared" si="35"/>
        <v>M</v>
      </c>
      <c r="D300" t="str">
        <f t="shared" si="39"/>
        <v>D</v>
      </c>
      <c r="E300" t="str">
        <f t="shared" si="40"/>
        <v>5</v>
      </c>
      <c r="F300" t="str">
        <f t="shared" si="41"/>
        <v>0.228005</v>
      </c>
      <c r="H300">
        <f t="shared" si="37"/>
        <v>0</v>
      </c>
      <c r="I300" s="1">
        <f t="shared" si="38"/>
        <v>0.22800500000000001</v>
      </c>
    </row>
    <row r="301" spans="1:15" x14ac:dyDescent="0.25">
      <c r="A301" t="s">
        <v>298</v>
      </c>
      <c r="B301" t="str">
        <f t="shared" si="35"/>
        <v>M</v>
      </c>
      <c r="D301" t="str">
        <f t="shared" si="39"/>
        <v>D</v>
      </c>
      <c r="E301" t="str">
        <f t="shared" si="40"/>
        <v>5</v>
      </c>
      <c r="F301" t="str">
        <f t="shared" si="41"/>
        <v>0.241005</v>
      </c>
      <c r="H301">
        <f t="shared" si="37"/>
        <v>0</v>
      </c>
      <c r="I301" s="1">
        <f t="shared" si="38"/>
        <v>0.241005</v>
      </c>
    </row>
    <row r="302" spans="1:15" x14ac:dyDescent="0.25">
      <c r="A302" t="s">
        <v>299</v>
      </c>
      <c r="B302" t="str">
        <f t="shared" si="35"/>
        <v>H</v>
      </c>
      <c r="D302" t="str">
        <f t="shared" si="39"/>
        <v>R</v>
      </c>
      <c r="E302" t="str">
        <f t="shared" si="40"/>
        <v>1</v>
      </c>
      <c r="F302" t="str">
        <f t="shared" si="41"/>
        <v>0.270004</v>
      </c>
      <c r="H302">
        <f t="shared" si="37"/>
        <v>0</v>
      </c>
      <c r="I302" s="1">
        <f t="shared" si="38"/>
        <v>0.27000400000000002</v>
      </c>
      <c r="J302" s="1">
        <f>AVERAGE(I302:I306)</f>
        <v>0.30702740000000006</v>
      </c>
      <c r="K302">
        <f>_xlfn.STDEV.P(I302:I306)</f>
        <v>8.1183599199838252E-2</v>
      </c>
      <c r="L302">
        <f>K302/J302</f>
        <v>0.26441809167467867</v>
      </c>
      <c r="M302" s="4">
        <f>AVERAGE(I302:I326)</f>
        <v>0.31606216000000004</v>
      </c>
      <c r="N302" s="5">
        <f>_xlfn.STDEV.P(I302:I326)</f>
        <v>8.1367066274595223E-2</v>
      </c>
      <c r="O302" s="6">
        <f>N302/M302</f>
        <v>0.25744007531491658</v>
      </c>
    </row>
    <row r="303" spans="1:15" x14ac:dyDescent="0.25">
      <c r="A303" t="s">
        <v>300</v>
      </c>
      <c r="B303" t="str">
        <f t="shared" si="35"/>
        <v>H</v>
      </c>
      <c r="D303" t="str">
        <f t="shared" si="39"/>
        <v>R</v>
      </c>
      <c r="E303" t="str">
        <f t="shared" si="40"/>
        <v>1</v>
      </c>
      <c r="F303" t="str">
        <f t="shared" si="41"/>
        <v>0.261116</v>
      </c>
      <c r="H303">
        <f t="shared" si="37"/>
        <v>0</v>
      </c>
      <c r="I303" s="1">
        <f t="shared" si="38"/>
        <v>0.26111600000000001</v>
      </c>
    </row>
    <row r="304" spans="1:15" x14ac:dyDescent="0.25">
      <c r="A304" t="s">
        <v>301</v>
      </c>
      <c r="B304" t="str">
        <f t="shared" si="35"/>
        <v>H</v>
      </c>
      <c r="D304" t="str">
        <f t="shared" si="39"/>
        <v>R</v>
      </c>
      <c r="E304" t="str">
        <f t="shared" si="40"/>
        <v>1</v>
      </c>
      <c r="F304" t="str">
        <f t="shared" si="41"/>
        <v>0.247001</v>
      </c>
      <c r="H304">
        <f t="shared" si="37"/>
        <v>0</v>
      </c>
      <c r="I304" s="1">
        <f t="shared" si="38"/>
        <v>0.247001</v>
      </c>
    </row>
    <row r="305" spans="1:12" x14ac:dyDescent="0.25">
      <c r="A305" t="s">
        <v>302</v>
      </c>
      <c r="B305" t="str">
        <f t="shared" si="35"/>
        <v>H</v>
      </c>
      <c r="D305" t="str">
        <f t="shared" si="39"/>
        <v>R</v>
      </c>
      <c r="E305" t="str">
        <f t="shared" si="40"/>
        <v>1</v>
      </c>
      <c r="F305" t="str">
        <f t="shared" si="41"/>
        <v>0.466976</v>
      </c>
      <c r="H305">
        <f t="shared" si="37"/>
        <v>0</v>
      </c>
      <c r="I305" s="1">
        <f t="shared" si="38"/>
        <v>0.466976</v>
      </c>
    </row>
    <row r="306" spans="1:12" x14ac:dyDescent="0.25">
      <c r="A306" t="s">
        <v>303</v>
      </c>
      <c r="B306" t="str">
        <f t="shared" si="35"/>
        <v>H</v>
      </c>
      <c r="D306" t="str">
        <f t="shared" si="39"/>
        <v>R</v>
      </c>
      <c r="E306" t="str">
        <f t="shared" si="40"/>
        <v>1</v>
      </c>
      <c r="F306" t="str">
        <f t="shared" si="41"/>
        <v>0.290040</v>
      </c>
      <c r="H306">
        <f t="shared" si="37"/>
        <v>0</v>
      </c>
      <c r="I306" s="1">
        <f t="shared" si="38"/>
        <v>0.29004000000000002</v>
      </c>
    </row>
    <row r="307" spans="1:12" x14ac:dyDescent="0.25">
      <c r="A307" t="s">
        <v>304</v>
      </c>
      <c r="B307" t="str">
        <f t="shared" si="35"/>
        <v>H</v>
      </c>
      <c r="D307" t="str">
        <f t="shared" si="39"/>
        <v>R</v>
      </c>
      <c r="E307" t="str">
        <f t="shared" si="40"/>
        <v>2</v>
      </c>
      <c r="F307" t="str">
        <f t="shared" si="41"/>
        <v>0.260975</v>
      </c>
      <c r="H307">
        <f t="shared" si="37"/>
        <v>0</v>
      </c>
      <c r="I307" s="1">
        <f t="shared" si="38"/>
        <v>0.26097500000000001</v>
      </c>
      <c r="J307" s="1">
        <f>AVERAGE(I307:I311)</f>
        <v>0.32921519999999999</v>
      </c>
      <c r="K307">
        <f>_xlfn.STDEV.P(I307:I311)</f>
        <v>5.6209991913893836E-2</v>
      </c>
      <c r="L307">
        <f>K307/J307</f>
        <v>0.17073935806698426</v>
      </c>
    </row>
    <row r="308" spans="1:12" x14ac:dyDescent="0.25">
      <c r="A308" t="s">
        <v>305</v>
      </c>
      <c r="B308" t="str">
        <f t="shared" si="35"/>
        <v>H</v>
      </c>
      <c r="D308" t="str">
        <f t="shared" si="39"/>
        <v>R</v>
      </c>
      <c r="E308" t="str">
        <f t="shared" si="40"/>
        <v>2</v>
      </c>
      <c r="F308" t="str">
        <f t="shared" si="41"/>
        <v>0.402002</v>
      </c>
      <c r="H308">
        <f t="shared" si="37"/>
        <v>0</v>
      </c>
      <c r="I308" s="1">
        <f t="shared" si="38"/>
        <v>0.40200200000000003</v>
      </c>
    </row>
    <row r="309" spans="1:12" x14ac:dyDescent="0.25">
      <c r="A309" t="s">
        <v>306</v>
      </c>
      <c r="B309" t="str">
        <f t="shared" si="35"/>
        <v>H</v>
      </c>
      <c r="D309" t="str">
        <f t="shared" si="39"/>
        <v>R</v>
      </c>
      <c r="E309" t="str">
        <f t="shared" si="40"/>
        <v>2</v>
      </c>
      <c r="F309" t="str">
        <f t="shared" si="41"/>
        <v>0.287082</v>
      </c>
      <c r="H309">
        <f t="shared" si="37"/>
        <v>0</v>
      </c>
      <c r="I309" s="1">
        <f t="shared" si="38"/>
        <v>0.287082</v>
      </c>
    </row>
    <row r="310" spans="1:12" x14ac:dyDescent="0.25">
      <c r="A310" t="s">
        <v>307</v>
      </c>
      <c r="B310" t="str">
        <f t="shared" si="35"/>
        <v>H</v>
      </c>
      <c r="D310" t="str">
        <f t="shared" si="39"/>
        <v>R</v>
      </c>
      <c r="E310" t="str">
        <f t="shared" si="40"/>
        <v>2</v>
      </c>
      <c r="F310" t="str">
        <f t="shared" si="41"/>
        <v>0.307011</v>
      </c>
      <c r="H310">
        <f t="shared" si="37"/>
        <v>0</v>
      </c>
      <c r="I310" s="1">
        <f t="shared" si="38"/>
        <v>0.30701099999999998</v>
      </c>
    </row>
    <row r="311" spans="1:12" x14ac:dyDescent="0.25">
      <c r="A311" t="s">
        <v>308</v>
      </c>
      <c r="B311" t="str">
        <f t="shared" si="35"/>
        <v>H</v>
      </c>
      <c r="D311" t="str">
        <f t="shared" si="39"/>
        <v>R</v>
      </c>
      <c r="E311" t="str">
        <f t="shared" si="40"/>
        <v>2</v>
      </c>
      <c r="F311" t="str">
        <f t="shared" si="41"/>
        <v>0.389006</v>
      </c>
      <c r="H311">
        <f t="shared" si="37"/>
        <v>0</v>
      </c>
      <c r="I311" s="1">
        <f t="shared" si="38"/>
        <v>0.38900600000000002</v>
      </c>
    </row>
    <row r="312" spans="1:12" x14ac:dyDescent="0.25">
      <c r="A312" t="s">
        <v>309</v>
      </c>
      <c r="B312" t="str">
        <f t="shared" si="35"/>
        <v>H</v>
      </c>
      <c r="D312" t="str">
        <f t="shared" si="39"/>
        <v>R</v>
      </c>
      <c r="E312" t="str">
        <f t="shared" si="40"/>
        <v>3</v>
      </c>
      <c r="F312" t="str">
        <f t="shared" si="41"/>
        <v>0.382069</v>
      </c>
      <c r="H312">
        <f t="shared" si="37"/>
        <v>0</v>
      </c>
      <c r="I312" s="1">
        <f t="shared" si="38"/>
        <v>0.38206899999999999</v>
      </c>
      <c r="J312" s="1">
        <f>AVERAGE(I312:I316)</f>
        <v>0.36384099999999997</v>
      </c>
      <c r="K312">
        <f>_xlfn.STDEV.P(I312:I316)</f>
        <v>0.12900635584807432</v>
      </c>
      <c r="L312">
        <f>K312/J312</f>
        <v>0.35456794547089066</v>
      </c>
    </row>
    <row r="313" spans="1:12" x14ac:dyDescent="0.25">
      <c r="A313" t="s">
        <v>310</v>
      </c>
      <c r="B313" t="str">
        <f t="shared" si="35"/>
        <v>H</v>
      </c>
      <c r="D313" t="str">
        <f t="shared" si="39"/>
        <v>R</v>
      </c>
      <c r="E313" t="str">
        <f t="shared" si="40"/>
        <v>3</v>
      </c>
      <c r="F313" t="str">
        <f t="shared" si="41"/>
        <v>0.312098</v>
      </c>
      <c r="H313">
        <f t="shared" si="37"/>
        <v>0</v>
      </c>
      <c r="I313" s="1">
        <f t="shared" si="38"/>
        <v>0.31209799999999999</v>
      </c>
    </row>
    <row r="314" spans="1:12" x14ac:dyDescent="0.25">
      <c r="A314" t="s">
        <v>311</v>
      </c>
      <c r="B314" t="str">
        <f t="shared" si="35"/>
        <v>H</v>
      </c>
      <c r="D314" t="str">
        <f t="shared" si="39"/>
        <v>R</v>
      </c>
      <c r="E314" t="str">
        <f t="shared" si="40"/>
        <v>3</v>
      </c>
      <c r="F314" t="str">
        <f t="shared" si="41"/>
        <v>0.244981</v>
      </c>
      <c r="H314">
        <f t="shared" si="37"/>
        <v>0</v>
      </c>
      <c r="I314" s="1">
        <f t="shared" si="38"/>
        <v>0.244981</v>
      </c>
    </row>
    <row r="315" spans="1:12" x14ac:dyDescent="0.25">
      <c r="A315" t="s">
        <v>312</v>
      </c>
      <c r="B315" t="str">
        <f t="shared" si="35"/>
        <v>H</v>
      </c>
      <c r="D315" t="str">
        <f t="shared" si="39"/>
        <v>R</v>
      </c>
      <c r="E315" t="str">
        <f t="shared" si="40"/>
        <v>3</v>
      </c>
      <c r="F315" t="str">
        <f t="shared" si="41"/>
        <v>0.275003</v>
      </c>
      <c r="H315">
        <f t="shared" si="37"/>
        <v>0</v>
      </c>
      <c r="I315" s="1">
        <f t="shared" si="38"/>
        <v>0.275003</v>
      </c>
    </row>
    <row r="316" spans="1:12" x14ac:dyDescent="0.25">
      <c r="A316" t="s">
        <v>313</v>
      </c>
      <c r="B316" t="str">
        <f t="shared" si="35"/>
        <v>H</v>
      </c>
      <c r="D316" t="str">
        <f t="shared" si="39"/>
        <v>R</v>
      </c>
      <c r="E316" t="str">
        <f t="shared" si="40"/>
        <v>3</v>
      </c>
      <c r="F316" t="str">
        <f t="shared" si="41"/>
        <v>0.605054</v>
      </c>
      <c r="H316">
        <f t="shared" si="37"/>
        <v>0</v>
      </c>
      <c r="I316" s="1">
        <f t="shared" si="38"/>
        <v>0.60505399999999998</v>
      </c>
    </row>
    <row r="317" spans="1:12" x14ac:dyDescent="0.25">
      <c r="A317" t="s">
        <v>314</v>
      </c>
      <c r="B317" t="str">
        <f t="shared" si="35"/>
        <v>H</v>
      </c>
      <c r="D317" t="str">
        <f t="shared" si="39"/>
        <v>R</v>
      </c>
      <c r="E317" t="str">
        <f t="shared" si="40"/>
        <v>4</v>
      </c>
      <c r="F317" t="str">
        <f t="shared" si="41"/>
        <v>0.249050</v>
      </c>
      <c r="H317">
        <f t="shared" si="37"/>
        <v>0</v>
      </c>
      <c r="I317" s="1">
        <f t="shared" si="38"/>
        <v>0.24904999999999999</v>
      </c>
      <c r="J317" s="1">
        <f>AVERAGE(I317:I321)</f>
        <v>0.27201359999999997</v>
      </c>
      <c r="K317">
        <f>_xlfn.STDEV.P(I317:I321)</f>
        <v>2.4673280046236257E-2</v>
      </c>
      <c r="L317">
        <f>K317/J317</f>
        <v>9.0706053102625236E-2</v>
      </c>
    </row>
    <row r="318" spans="1:12" x14ac:dyDescent="0.25">
      <c r="A318" t="s">
        <v>315</v>
      </c>
      <c r="B318" t="str">
        <f t="shared" si="35"/>
        <v>H</v>
      </c>
      <c r="D318" t="str">
        <f t="shared" si="39"/>
        <v>R</v>
      </c>
      <c r="E318" t="str">
        <f t="shared" si="40"/>
        <v>4</v>
      </c>
      <c r="F318" t="str">
        <f t="shared" si="41"/>
        <v>0.301008</v>
      </c>
      <c r="H318">
        <f t="shared" si="37"/>
        <v>0</v>
      </c>
      <c r="I318" s="1">
        <f t="shared" si="38"/>
        <v>0.301008</v>
      </c>
    </row>
    <row r="319" spans="1:12" x14ac:dyDescent="0.25">
      <c r="A319" t="s">
        <v>316</v>
      </c>
      <c r="B319" t="str">
        <f t="shared" si="35"/>
        <v>H</v>
      </c>
      <c r="D319" t="str">
        <f t="shared" si="39"/>
        <v>R</v>
      </c>
      <c r="E319" t="str">
        <f t="shared" si="40"/>
        <v>4</v>
      </c>
      <c r="F319" t="str">
        <f t="shared" si="41"/>
        <v>0.301999</v>
      </c>
      <c r="H319">
        <f t="shared" si="37"/>
        <v>0</v>
      </c>
      <c r="I319" s="1">
        <f t="shared" si="38"/>
        <v>0.30199900000000002</v>
      </c>
    </row>
    <row r="320" spans="1:12" x14ac:dyDescent="0.25">
      <c r="A320" t="s">
        <v>317</v>
      </c>
      <c r="B320" t="str">
        <f t="shared" si="35"/>
        <v>H</v>
      </c>
      <c r="D320" t="str">
        <f t="shared" si="39"/>
        <v>R</v>
      </c>
      <c r="E320" t="str">
        <f t="shared" si="40"/>
        <v>4</v>
      </c>
      <c r="F320" t="str">
        <f t="shared" si="41"/>
        <v>0.262010</v>
      </c>
      <c r="H320">
        <f t="shared" si="37"/>
        <v>0</v>
      </c>
      <c r="I320" s="1">
        <f t="shared" si="38"/>
        <v>0.26201000000000002</v>
      </c>
    </row>
    <row r="321" spans="1:15" x14ac:dyDescent="0.25">
      <c r="A321" t="s">
        <v>318</v>
      </c>
      <c r="B321" t="str">
        <f t="shared" si="35"/>
        <v>H</v>
      </c>
      <c r="D321" t="str">
        <f t="shared" si="39"/>
        <v>R</v>
      </c>
      <c r="E321" t="str">
        <f t="shared" si="40"/>
        <v>4</v>
      </c>
      <c r="F321" t="str">
        <f t="shared" si="41"/>
        <v>0.246001</v>
      </c>
      <c r="H321">
        <f t="shared" si="37"/>
        <v>0</v>
      </c>
      <c r="I321" s="1">
        <f t="shared" si="38"/>
        <v>0.246001</v>
      </c>
    </row>
    <row r="322" spans="1:15" x14ac:dyDescent="0.25">
      <c r="A322" t="s">
        <v>319</v>
      </c>
      <c r="B322" t="str">
        <f t="shared" si="35"/>
        <v>H</v>
      </c>
      <c r="D322" t="str">
        <f t="shared" si="39"/>
        <v>R</v>
      </c>
      <c r="E322" t="str">
        <f t="shared" si="40"/>
        <v>5</v>
      </c>
      <c r="F322" t="str">
        <f t="shared" si="41"/>
        <v>0.276011</v>
      </c>
      <c r="H322">
        <f t="shared" si="37"/>
        <v>0</v>
      </c>
      <c r="I322" s="1">
        <f t="shared" si="38"/>
        <v>0.27601100000000001</v>
      </c>
      <c r="J322" s="1">
        <f>AVERAGE(I322:I326)</f>
        <v>0.30821360000000003</v>
      </c>
      <c r="K322">
        <f>_xlfn.STDEV.P(I322:I326)</f>
        <v>3.9521188871793823E-2</v>
      </c>
      <c r="L322">
        <f>K322/J322</f>
        <v>0.12822662228984646</v>
      </c>
    </row>
    <row r="323" spans="1:15" x14ac:dyDescent="0.25">
      <c r="A323" t="s">
        <v>320</v>
      </c>
      <c r="B323" t="str">
        <f t="shared" ref="B323:B376" si="42">LEFT(A323,1)</f>
        <v>H</v>
      </c>
      <c r="D323" t="str">
        <f t="shared" ref="D323:D354" si="43">RIGHT(LEFT(A323,3),1)</f>
        <v>R</v>
      </c>
      <c r="E323" t="str">
        <f t="shared" si="40"/>
        <v>5</v>
      </c>
      <c r="F323" t="str">
        <f t="shared" si="41"/>
        <v>0.318006</v>
      </c>
      <c r="H323">
        <f t="shared" ref="H323:H376" si="44">IF(G323="",0,LEFT(F323,1))</f>
        <v>0</v>
      </c>
      <c r="I323" s="1">
        <f t="shared" ref="I323:I376" si="45">H323*60+RIGHT(F323,9)</f>
        <v>0.31800600000000001</v>
      </c>
    </row>
    <row r="324" spans="1:15" x14ac:dyDescent="0.25">
      <c r="A324" t="s">
        <v>321</v>
      </c>
      <c r="B324" t="str">
        <f t="shared" si="42"/>
        <v>H</v>
      </c>
      <c r="D324" t="str">
        <f t="shared" si="43"/>
        <v>R</v>
      </c>
      <c r="E324" t="str">
        <f t="shared" si="40"/>
        <v>5</v>
      </c>
      <c r="F324" t="str">
        <f t="shared" si="41"/>
        <v>0.378007</v>
      </c>
      <c r="H324">
        <f t="shared" si="44"/>
        <v>0</v>
      </c>
      <c r="I324" s="1">
        <f t="shared" si="45"/>
        <v>0.37800699999999998</v>
      </c>
    </row>
    <row r="325" spans="1:15" x14ac:dyDescent="0.25">
      <c r="A325" t="s">
        <v>322</v>
      </c>
      <c r="B325" t="str">
        <f t="shared" si="42"/>
        <v>H</v>
      </c>
      <c r="D325" t="str">
        <f t="shared" si="43"/>
        <v>R</v>
      </c>
      <c r="E325" t="str">
        <f t="shared" si="40"/>
        <v>5</v>
      </c>
      <c r="F325" t="str">
        <f t="shared" si="41"/>
        <v>0.303002</v>
      </c>
      <c r="H325">
        <f t="shared" si="44"/>
        <v>0</v>
      </c>
      <c r="I325" s="1">
        <f t="shared" si="45"/>
        <v>0.30300199999999999</v>
      </c>
    </row>
    <row r="326" spans="1:15" x14ac:dyDescent="0.25">
      <c r="A326" t="s">
        <v>323</v>
      </c>
      <c r="B326" t="str">
        <f t="shared" si="42"/>
        <v>H</v>
      </c>
      <c r="D326" t="str">
        <f t="shared" si="43"/>
        <v>R</v>
      </c>
      <c r="E326" t="str">
        <f t="shared" si="40"/>
        <v>5</v>
      </c>
      <c r="F326" t="str">
        <f t="shared" si="41"/>
        <v>0.266042</v>
      </c>
      <c r="H326">
        <f t="shared" si="44"/>
        <v>0</v>
      </c>
      <c r="I326" s="1">
        <f t="shared" si="45"/>
        <v>0.266042</v>
      </c>
    </row>
    <row r="327" spans="1:15" x14ac:dyDescent="0.25">
      <c r="A327" t="s">
        <v>324</v>
      </c>
      <c r="B327" t="str">
        <f t="shared" si="42"/>
        <v>H</v>
      </c>
      <c r="D327" t="str">
        <f t="shared" si="43"/>
        <v>A</v>
      </c>
      <c r="E327" t="str">
        <f t="shared" si="40"/>
        <v>1</v>
      </c>
      <c r="F327" t="str">
        <f t="shared" si="41"/>
        <v>0.336000</v>
      </c>
      <c r="H327">
        <f t="shared" si="44"/>
        <v>0</v>
      </c>
      <c r="I327" s="1">
        <f t="shared" si="45"/>
        <v>0.33600000000000002</v>
      </c>
      <c r="J327" s="1">
        <f>AVERAGE(I327:I331)</f>
        <v>0.33621219999999996</v>
      </c>
      <c r="K327">
        <f>_xlfn.STDEV.P(I327:I331)</f>
        <v>2.5852725491908975E-2</v>
      </c>
      <c r="L327">
        <f>K327/J327</f>
        <v>7.6894073123786044E-2</v>
      </c>
      <c r="M327" s="4">
        <f>AVERAGE(I327:I351)</f>
        <v>0.28877408000000004</v>
      </c>
      <c r="N327" s="5">
        <f>_xlfn.STDEV.P(I327:I351)</f>
        <v>3.2290955121110507E-2</v>
      </c>
      <c r="O327" s="6">
        <f>N327/M327</f>
        <v>0.11182082242668906</v>
      </c>
    </row>
    <row r="328" spans="1:15" x14ac:dyDescent="0.25">
      <c r="A328" t="s">
        <v>325</v>
      </c>
      <c r="B328" t="str">
        <f t="shared" si="42"/>
        <v>H</v>
      </c>
      <c r="D328" t="str">
        <f t="shared" si="43"/>
        <v>A</v>
      </c>
      <c r="E328" t="str">
        <f t="shared" si="40"/>
        <v>1</v>
      </c>
      <c r="F328" t="str">
        <f t="shared" si="41"/>
        <v>0.368974</v>
      </c>
      <c r="H328">
        <f t="shared" si="44"/>
        <v>0</v>
      </c>
      <c r="I328" s="1">
        <f t="shared" si="45"/>
        <v>0.36897400000000002</v>
      </c>
    </row>
    <row r="329" spans="1:15" x14ac:dyDescent="0.25">
      <c r="A329" t="s">
        <v>326</v>
      </c>
      <c r="B329" t="str">
        <f t="shared" si="42"/>
        <v>H</v>
      </c>
      <c r="D329" t="str">
        <f t="shared" si="43"/>
        <v>A</v>
      </c>
      <c r="E329" t="str">
        <f t="shared" si="40"/>
        <v>1</v>
      </c>
      <c r="F329" t="str">
        <f t="shared" si="41"/>
        <v>0.291003</v>
      </c>
      <c r="H329">
        <f t="shared" si="44"/>
        <v>0</v>
      </c>
      <c r="I329" s="1">
        <f t="shared" si="45"/>
        <v>0.29100300000000001</v>
      </c>
    </row>
    <row r="330" spans="1:15" x14ac:dyDescent="0.25">
      <c r="A330" t="s">
        <v>327</v>
      </c>
      <c r="B330" t="str">
        <f t="shared" si="42"/>
        <v>H</v>
      </c>
      <c r="D330" t="str">
        <f t="shared" si="43"/>
        <v>A</v>
      </c>
      <c r="E330" t="str">
        <f t="shared" si="40"/>
        <v>1</v>
      </c>
      <c r="F330" t="str">
        <f t="shared" si="41"/>
        <v>0.334044</v>
      </c>
      <c r="H330">
        <f t="shared" si="44"/>
        <v>0</v>
      </c>
      <c r="I330" s="1">
        <f t="shared" si="45"/>
        <v>0.33404400000000001</v>
      </c>
    </row>
    <row r="331" spans="1:15" x14ac:dyDescent="0.25">
      <c r="A331" t="s">
        <v>328</v>
      </c>
      <c r="B331" t="str">
        <f t="shared" si="42"/>
        <v>H</v>
      </c>
      <c r="D331" t="str">
        <f t="shared" si="43"/>
        <v>A</v>
      </c>
      <c r="E331" t="str">
        <f t="shared" si="40"/>
        <v>1</v>
      </c>
      <c r="F331" t="str">
        <f t="shared" si="41"/>
        <v>0.351040</v>
      </c>
      <c r="H331">
        <f t="shared" si="44"/>
        <v>0</v>
      </c>
      <c r="I331" s="1">
        <f t="shared" si="45"/>
        <v>0.35104000000000002</v>
      </c>
    </row>
    <row r="332" spans="1:15" x14ac:dyDescent="0.25">
      <c r="A332" t="s">
        <v>329</v>
      </c>
      <c r="B332" t="str">
        <f t="shared" si="42"/>
        <v>H</v>
      </c>
      <c r="D332" t="str">
        <f t="shared" si="43"/>
        <v>A</v>
      </c>
      <c r="E332" t="str">
        <f t="shared" si="40"/>
        <v>2</v>
      </c>
      <c r="F332" t="str">
        <f t="shared" si="41"/>
        <v>0.299975</v>
      </c>
      <c r="H332">
        <f t="shared" si="44"/>
        <v>0</v>
      </c>
      <c r="I332" s="1">
        <f t="shared" si="45"/>
        <v>0.29997499999999999</v>
      </c>
      <c r="J332" s="1">
        <f>AVERAGE(I332:I336)</f>
        <v>0.28521039999999998</v>
      </c>
      <c r="K332">
        <f>_xlfn.STDEV.P(I332:I336)</f>
        <v>2.9318869081873151E-2</v>
      </c>
      <c r="L332">
        <f>K332/J332</f>
        <v>0.10279733516685631</v>
      </c>
    </row>
    <row r="333" spans="1:15" x14ac:dyDescent="0.25">
      <c r="A333" t="s">
        <v>330</v>
      </c>
      <c r="B333" t="str">
        <f t="shared" si="42"/>
        <v>H</v>
      </c>
      <c r="D333" t="str">
        <f t="shared" si="43"/>
        <v>A</v>
      </c>
      <c r="E333" t="str">
        <f t="shared" si="40"/>
        <v>2</v>
      </c>
      <c r="F333" t="str">
        <f t="shared" si="41"/>
        <v>0.272968</v>
      </c>
      <c r="H333">
        <f t="shared" si="44"/>
        <v>0</v>
      </c>
      <c r="I333" s="1">
        <f t="shared" si="45"/>
        <v>0.27296799999999999</v>
      </c>
    </row>
    <row r="334" spans="1:15" x14ac:dyDescent="0.25">
      <c r="A334" t="s">
        <v>331</v>
      </c>
      <c r="B334" t="str">
        <f t="shared" si="42"/>
        <v>H</v>
      </c>
      <c r="D334" t="str">
        <f t="shared" si="43"/>
        <v>A</v>
      </c>
      <c r="E334" t="str">
        <f t="shared" si="40"/>
        <v>2</v>
      </c>
      <c r="F334" t="str">
        <f t="shared" si="41"/>
        <v>0.334096</v>
      </c>
      <c r="H334">
        <f t="shared" si="44"/>
        <v>0</v>
      </c>
      <c r="I334" s="1">
        <f t="shared" si="45"/>
        <v>0.334096</v>
      </c>
    </row>
    <row r="335" spans="1:15" x14ac:dyDescent="0.25">
      <c r="A335" t="s">
        <v>332</v>
      </c>
      <c r="B335" t="str">
        <f t="shared" si="42"/>
        <v>H</v>
      </c>
      <c r="D335" t="str">
        <f t="shared" si="43"/>
        <v>A</v>
      </c>
      <c r="E335" t="str">
        <f t="shared" si="40"/>
        <v>2</v>
      </c>
      <c r="F335" t="str">
        <f t="shared" si="41"/>
        <v>0.269969</v>
      </c>
      <c r="H335">
        <f t="shared" si="44"/>
        <v>0</v>
      </c>
      <c r="I335" s="1">
        <f t="shared" si="45"/>
        <v>0.26996900000000001</v>
      </c>
    </row>
    <row r="336" spans="1:15" x14ac:dyDescent="0.25">
      <c r="A336" t="s">
        <v>333</v>
      </c>
      <c r="B336" t="str">
        <f t="shared" si="42"/>
        <v>H</v>
      </c>
      <c r="D336" t="str">
        <f t="shared" si="43"/>
        <v>A</v>
      </c>
      <c r="E336" t="str">
        <f t="shared" si="40"/>
        <v>2</v>
      </c>
      <c r="F336" t="str">
        <f t="shared" si="41"/>
        <v>0.249044</v>
      </c>
      <c r="H336">
        <f t="shared" si="44"/>
        <v>0</v>
      </c>
      <c r="I336" s="1">
        <f t="shared" si="45"/>
        <v>0.24904399999999999</v>
      </c>
    </row>
    <row r="337" spans="1:15" x14ac:dyDescent="0.25">
      <c r="A337" t="s">
        <v>334</v>
      </c>
      <c r="B337" t="str">
        <f t="shared" si="42"/>
        <v>H</v>
      </c>
      <c r="D337" t="str">
        <f t="shared" si="43"/>
        <v>A</v>
      </c>
      <c r="E337" t="str">
        <f t="shared" si="40"/>
        <v>3</v>
      </c>
      <c r="F337" t="str">
        <f t="shared" si="41"/>
        <v>0.267971</v>
      </c>
      <c r="H337">
        <f t="shared" si="44"/>
        <v>0</v>
      </c>
      <c r="I337" s="1">
        <f t="shared" si="45"/>
        <v>0.26797100000000001</v>
      </c>
      <c r="J337" s="1">
        <f>AVERAGE(I337:I341)</f>
        <v>0.27590320000000002</v>
      </c>
      <c r="K337">
        <f>_xlfn.STDEV.P(I337:I341)</f>
        <v>8.9712315631690007E-3</v>
      </c>
      <c r="L337">
        <f>K337/J337</f>
        <v>3.251586630082217E-2</v>
      </c>
    </row>
    <row r="338" spans="1:15" x14ac:dyDescent="0.25">
      <c r="A338" t="s">
        <v>335</v>
      </c>
      <c r="B338" t="str">
        <f t="shared" si="42"/>
        <v>H</v>
      </c>
      <c r="D338" t="str">
        <f t="shared" si="43"/>
        <v>A</v>
      </c>
      <c r="E338" t="str">
        <f t="shared" si="40"/>
        <v>3</v>
      </c>
      <c r="F338" t="str">
        <f t="shared" si="41"/>
        <v>0.288002</v>
      </c>
      <c r="H338">
        <f t="shared" si="44"/>
        <v>0</v>
      </c>
      <c r="I338" s="1">
        <f t="shared" si="45"/>
        <v>0.28800199999999998</v>
      </c>
    </row>
    <row r="339" spans="1:15" x14ac:dyDescent="0.25">
      <c r="A339" t="s">
        <v>336</v>
      </c>
      <c r="B339" t="str">
        <f t="shared" si="42"/>
        <v>H</v>
      </c>
      <c r="D339" t="str">
        <f t="shared" si="43"/>
        <v>A</v>
      </c>
      <c r="E339" t="str">
        <f t="shared" si="40"/>
        <v>3</v>
      </c>
      <c r="F339" t="str">
        <f t="shared" si="41"/>
        <v>0.276566</v>
      </c>
      <c r="H339">
        <f t="shared" si="44"/>
        <v>0</v>
      </c>
      <c r="I339" s="1">
        <f t="shared" si="45"/>
        <v>0.27656599999999998</v>
      </c>
    </row>
    <row r="340" spans="1:15" x14ac:dyDescent="0.25">
      <c r="A340" t="s">
        <v>337</v>
      </c>
      <c r="B340" t="str">
        <f t="shared" si="42"/>
        <v>H</v>
      </c>
      <c r="D340" t="str">
        <f t="shared" si="43"/>
        <v>A</v>
      </c>
      <c r="E340" t="str">
        <f t="shared" si="40"/>
        <v>3</v>
      </c>
      <c r="F340" t="str">
        <f t="shared" si="41"/>
        <v>0.263975</v>
      </c>
      <c r="H340">
        <f t="shared" si="44"/>
        <v>0</v>
      </c>
      <c r="I340" s="1">
        <f t="shared" si="45"/>
        <v>0.26397500000000002</v>
      </c>
    </row>
    <row r="341" spans="1:15" x14ac:dyDescent="0.25">
      <c r="A341" t="s">
        <v>338</v>
      </c>
      <c r="B341" t="str">
        <f t="shared" si="42"/>
        <v>H</v>
      </c>
      <c r="D341" t="str">
        <f t="shared" si="43"/>
        <v>A</v>
      </c>
      <c r="E341" t="str">
        <f t="shared" si="40"/>
        <v>3</v>
      </c>
      <c r="F341" t="str">
        <f t="shared" si="41"/>
        <v>0.283002</v>
      </c>
      <c r="H341">
        <f t="shared" si="44"/>
        <v>0</v>
      </c>
      <c r="I341" s="1">
        <f t="shared" si="45"/>
        <v>0.28300199999999998</v>
      </c>
    </row>
    <row r="342" spans="1:15" x14ac:dyDescent="0.25">
      <c r="A342" t="s">
        <v>339</v>
      </c>
      <c r="B342" t="str">
        <f t="shared" si="42"/>
        <v>H</v>
      </c>
      <c r="D342" t="str">
        <f t="shared" si="43"/>
        <v>A</v>
      </c>
      <c r="E342" t="str">
        <f t="shared" si="40"/>
        <v>4</v>
      </c>
      <c r="F342" t="str">
        <f t="shared" si="41"/>
        <v>0.297003</v>
      </c>
      <c r="H342">
        <f t="shared" si="44"/>
        <v>0</v>
      </c>
      <c r="I342" s="1">
        <f t="shared" si="45"/>
        <v>0.29700300000000002</v>
      </c>
      <c r="J342" s="1">
        <f>AVERAGE(I342:I346)</f>
        <v>0.28241480000000002</v>
      </c>
      <c r="K342">
        <f>_xlfn.STDEV.P(I342:I346)</f>
        <v>2.1539824181269446E-2</v>
      </c>
      <c r="L342">
        <f>K342/J342</f>
        <v>7.6270167786070153E-2</v>
      </c>
    </row>
    <row r="343" spans="1:15" x14ac:dyDescent="0.25">
      <c r="A343" t="s">
        <v>340</v>
      </c>
      <c r="B343" t="str">
        <f t="shared" si="42"/>
        <v>H</v>
      </c>
      <c r="D343" t="str">
        <f t="shared" si="43"/>
        <v>A</v>
      </c>
      <c r="E343" t="str">
        <f t="shared" si="40"/>
        <v>4</v>
      </c>
      <c r="F343" t="str">
        <f t="shared" si="41"/>
        <v>0.256043</v>
      </c>
      <c r="H343">
        <f t="shared" si="44"/>
        <v>0</v>
      </c>
      <c r="I343" s="1">
        <f t="shared" si="45"/>
        <v>0.25604300000000002</v>
      </c>
    </row>
    <row r="344" spans="1:15" x14ac:dyDescent="0.25">
      <c r="A344" t="s">
        <v>341</v>
      </c>
      <c r="B344" t="str">
        <f t="shared" si="42"/>
        <v>H</v>
      </c>
      <c r="D344" t="str">
        <f t="shared" si="43"/>
        <v>A</v>
      </c>
      <c r="E344" t="str">
        <f t="shared" si="40"/>
        <v>4</v>
      </c>
      <c r="F344" t="str">
        <f t="shared" si="41"/>
        <v>0.262046</v>
      </c>
      <c r="H344">
        <f t="shared" si="44"/>
        <v>0</v>
      </c>
      <c r="I344" s="1">
        <f t="shared" si="45"/>
        <v>0.262046</v>
      </c>
    </row>
    <row r="345" spans="1:15" x14ac:dyDescent="0.25">
      <c r="A345" t="s">
        <v>342</v>
      </c>
      <c r="B345" t="str">
        <f t="shared" si="42"/>
        <v>H</v>
      </c>
      <c r="D345" t="str">
        <f t="shared" si="43"/>
        <v>A</v>
      </c>
      <c r="E345" t="str">
        <f t="shared" si="40"/>
        <v>4</v>
      </c>
      <c r="F345" t="str">
        <f t="shared" si="41"/>
        <v>0.313979</v>
      </c>
      <c r="H345">
        <f t="shared" si="44"/>
        <v>0</v>
      </c>
      <c r="I345" s="1">
        <f t="shared" si="45"/>
        <v>0.31397900000000001</v>
      </c>
    </row>
    <row r="346" spans="1:15" x14ac:dyDescent="0.25">
      <c r="A346" t="s">
        <v>343</v>
      </c>
      <c r="B346" t="str">
        <f t="shared" si="42"/>
        <v>H</v>
      </c>
      <c r="D346" t="str">
        <f t="shared" si="43"/>
        <v>A</v>
      </c>
      <c r="E346" t="str">
        <f t="shared" si="40"/>
        <v>4</v>
      </c>
      <c r="F346" t="str">
        <f t="shared" si="41"/>
        <v>0.283003</v>
      </c>
      <c r="H346">
        <f t="shared" si="44"/>
        <v>0</v>
      </c>
      <c r="I346" s="1">
        <f t="shared" si="45"/>
        <v>0.283003</v>
      </c>
    </row>
    <row r="347" spans="1:15" x14ac:dyDescent="0.25">
      <c r="A347" t="s">
        <v>344</v>
      </c>
      <c r="B347" t="str">
        <f t="shared" si="42"/>
        <v>H</v>
      </c>
      <c r="D347" t="str">
        <f t="shared" si="43"/>
        <v>A</v>
      </c>
      <c r="E347" t="str">
        <f t="shared" si="40"/>
        <v>5</v>
      </c>
      <c r="F347" t="str">
        <f t="shared" si="41"/>
        <v>0.264006</v>
      </c>
      <c r="H347">
        <f t="shared" si="44"/>
        <v>0</v>
      </c>
      <c r="I347" s="1">
        <f t="shared" si="45"/>
        <v>0.26400600000000002</v>
      </c>
      <c r="J347" s="1">
        <f>AVERAGE(I347:I351)</f>
        <v>0.26412979999999997</v>
      </c>
      <c r="K347">
        <f>_xlfn.STDEV.P(I347:I351)</f>
        <v>8.0378365845543316E-3</v>
      </c>
      <c r="L347">
        <f>K347/J347</f>
        <v>3.0431388599674602E-2</v>
      </c>
    </row>
    <row r="348" spans="1:15" x14ac:dyDescent="0.25">
      <c r="A348" t="s">
        <v>345</v>
      </c>
      <c r="B348" t="str">
        <f t="shared" si="42"/>
        <v>H</v>
      </c>
      <c r="D348" t="str">
        <f t="shared" si="43"/>
        <v>A</v>
      </c>
      <c r="E348" t="str">
        <f t="shared" si="40"/>
        <v>5</v>
      </c>
      <c r="F348" t="str">
        <f t="shared" si="41"/>
        <v>0.263007</v>
      </c>
      <c r="H348">
        <f t="shared" si="44"/>
        <v>0</v>
      </c>
      <c r="I348" s="1">
        <f t="shared" si="45"/>
        <v>0.26300699999999999</v>
      </c>
    </row>
    <row r="349" spans="1:15" x14ac:dyDescent="0.25">
      <c r="A349" t="s">
        <v>346</v>
      </c>
      <c r="B349" t="str">
        <f t="shared" si="42"/>
        <v>H</v>
      </c>
      <c r="D349" t="str">
        <f t="shared" si="43"/>
        <v>A</v>
      </c>
      <c r="E349" t="str">
        <f t="shared" si="40"/>
        <v>5</v>
      </c>
      <c r="F349" t="str">
        <f t="shared" si="41"/>
        <v>0.259044</v>
      </c>
      <c r="H349">
        <f t="shared" si="44"/>
        <v>0</v>
      </c>
      <c r="I349" s="1">
        <f t="shared" si="45"/>
        <v>0.259044</v>
      </c>
    </row>
    <row r="350" spans="1:15" x14ac:dyDescent="0.25">
      <c r="A350" t="s">
        <v>347</v>
      </c>
      <c r="B350" t="str">
        <f t="shared" si="42"/>
        <v>H</v>
      </c>
      <c r="D350" t="str">
        <f t="shared" si="43"/>
        <v>A</v>
      </c>
      <c r="E350" t="str">
        <f t="shared" si="40"/>
        <v>5</v>
      </c>
      <c r="F350" t="str">
        <f t="shared" si="41"/>
        <v>0.279040</v>
      </c>
      <c r="H350">
        <f t="shared" si="44"/>
        <v>0</v>
      </c>
      <c r="I350" s="1">
        <f t="shared" si="45"/>
        <v>0.27904000000000001</v>
      </c>
    </row>
    <row r="351" spans="1:15" x14ac:dyDescent="0.25">
      <c r="A351" t="s">
        <v>348</v>
      </c>
      <c r="B351" t="str">
        <f t="shared" si="42"/>
        <v>H</v>
      </c>
      <c r="D351" t="str">
        <f t="shared" si="43"/>
        <v>A</v>
      </c>
      <c r="E351" t="str">
        <f t="shared" si="40"/>
        <v>5</v>
      </c>
      <c r="F351" t="str">
        <f t="shared" si="41"/>
        <v>0.255552</v>
      </c>
      <c r="H351">
        <f t="shared" si="44"/>
        <v>0</v>
      </c>
      <c r="I351" s="1">
        <f t="shared" si="45"/>
        <v>0.255552</v>
      </c>
    </row>
    <row r="352" spans="1:15" x14ac:dyDescent="0.25">
      <c r="A352" t="s">
        <v>349</v>
      </c>
      <c r="B352" t="str">
        <f t="shared" si="42"/>
        <v>H</v>
      </c>
      <c r="D352" t="str">
        <f t="shared" si="43"/>
        <v>D</v>
      </c>
      <c r="E352" t="str">
        <f t="shared" si="40"/>
        <v>1</v>
      </c>
      <c r="F352" t="str">
        <f t="shared" si="41"/>
        <v>0.230971</v>
      </c>
      <c r="H352">
        <f t="shared" si="44"/>
        <v>0</v>
      </c>
      <c r="I352" s="1">
        <f t="shared" si="45"/>
        <v>0.23097100000000001</v>
      </c>
      <c r="J352" s="1">
        <f>AVERAGE(I352:I356)</f>
        <v>0.26079839999999999</v>
      </c>
      <c r="K352">
        <f>_xlfn.STDEV.P(I352:I356)</f>
        <v>3.8245527637097494E-2</v>
      </c>
      <c r="L352">
        <f>K352/J352</f>
        <v>0.1466478614788185</v>
      </c>
      <c r="M352" s="4">
        <f>AVERAGE(I352:I376)</f>
        <v>0.28022288000000001</v>
      </c>
      <c r="N352" s="5">
        <f>_xlfn.STDEV.P(I352:I376)</f>
        <v>4.2935420009423478E-2</v>
      </c>
      <c r="O352" s="6">
        <f>N352/M352</f>
        <v>0.15321882356438374</v>
      </c>
    </row>
    <row r="353" spans="1:12" x14ac:dyDescent="0.25">
      <c r="A353" t="s">
        <v>350</v>
      </c>
      <c r="B353" t="str">
        <f t="shared" si="42"/>
        <v>H</v>
      </c>
      <c r="D353" t="str">
        <f t="shared" si="43"/>
        <v>D</v>
      </c>
      <c r="E353" t="str">
        <f t="shared" si="40"/>
        <v>1</v>
      </c>
      <c r="F353" t="str">
        <f t="shared" si="41"/>
        <v>0.247004</v>
      </c>
      <c r="H353">
        <f t="shared" si="44"/>
        <v>0</v>
      </c>
      <c r="I353" s="1">
        <f t="shared" si="45"/>
        <v>0.247004</v>
      </c>
    </row>
    <row r="354" spans="1:12" x14ac:dyDescent="0.25">
      <c r="A354" t="s">
        <v>351</v>
      </c>
      <c r="B354" t="str">
        <f t="shared" si="42"/>
        <v>H</v>
      </c>
      <c r="D354" t="str">
        <f t="shared" si="43"/>
        <v>D</v>
      </c>
      <c r="E354" t="str">
        <f t="shared" si="40"/>
        <v>1</v>
      </c>
      <c r="F354" t="str">
        <f t="shared" si="41"/>
        <v>0.257038</v>
      </c>
      <c r="H354">
        <f t="shared" si="44"/>
        <v>0</v>
      </c>
      <c r="I354" s="1">
        <f t="shared" si="45"/>
        <v>0.25703799999999999</v>
      </c>
    </row>
    <row r="355" spans="1:12" x14ac:dyDescent="0.25">
      <c r="A355" t="s">
        <v>352</v>
      </c>
      <c r="B355" t="str">
        <f t="shared" si="42"/>
        <v>H</v>
      </c>
      <c r="D355" t="str">
        <f t="shared" ref="D355:D376" si="46">RIGHT(LEFT(A355,3),1)</f>
        <v>D</v>
      </c>
      <c r="E355" t="str">
        <f t="shared" si="40"/>
        <v>1</v>
      </c>
      <c r="F355" t="str">
        <f t="shared" si="41"/>
        <v>0.234007</v>
      </c>
      <c r="H355">
        <f t="shared" si="44"/>
        <v>0</v>
      </c>
      <c r="I355" s="1">
        <f t="shared" si="45"/>
        <v>0.23400699999999999</v>
      </c>
    </row>
    <row r="356" spans="1:12" x14ac:dyDescent="0.25">
      <c r="A356" t="s">
        <v>353</v>
      </c>
      <c r="B356" t="str">
        <f t="shared" si="42"/>
        <v>H</v>
      </c>
      <c r="D356" t="str">
        <f t="shared" si="46"/>
        <v>D</v>
      </c>
      <c r="E356" t="str">
        <f t="shared" ref="E356:E376" si="47">RIGHT(LEFT(A356,5),1)</f>
        <v>1</v>
      </c>
      <c r="F356" t="str">
        <f t="shared" ref="F356:F376" si="48">RIGHT(A356,8)</f>
        <v>0.334972</v>
      </c>
      <c r="H356">
        <f t="shared" si="44"/>
        <v>0</v>
      </c>
      <c r="I356" s="1">
        <f t="shared" si="45"/>
        <v>0.33497199999999999</v>
      </c>
    </row>
    <row r="357" spans="1:12" x14ac:dyDescent="0.25">
      <c r="A357" t="s">
        <v>354</v>
      </c>
      <c r="B357" t="str">
        <f t="shared" si="42"/>
        <v>H</v>
      </c>
      <c r="D357" t="str">
        <f t="shared" si="46"/>
        <v>D</v>
      </c>
      <c r="E357" t="str">
        <f t="shared" si="47"/>
        <v>2</v>
      </c>
      <c r="F357" t="str">
        <f t="shared" si="48"/>
        <v>0.343008</v>
      </c>
      <c r="H357">
        <f t="shared" si="44"/>
        <v>0</v>
      </c>
      <c r="I357" s="1">
        <f t="shared" si="45"/>
        <v>0.34300799999999998</v>
      </c>
      <c r="J357" s="1">
        <f>AVERAGE(I357:I361)</f>
        <v>0.33009480000000002</v>
      </c>
      <c r="K357">
        <f>_xlfn.STDEV.P(I357:I361)</f>
        <v>2.4501755458742138E-2</v>
      </c>
      <c r="L357">
        <f>K357/J357</f>
        <v>7.4226420588092076E-2</v>
      </c>
    </row>
    <row r="358" spans="1:12" x14ac:dyDescent="0.25">
      <c r="A358" t="s">
        <v>355</v>
      </c>
      <c r="B358" t="str">
        <f t="shared" si="42"/>
        <v>H</v>
      </c>
      <c r="D358" t="str">
        <f t="shared" si="46"/>
        <v>D</v>
      </c>
      <c r="E358" t="str">
        <f t="shared" si="47"/>
        <v>2</v>
      </c>
      <c r="F358" t="str">
        <f t="shared" si="48"/>
        <v>0.343521</v>
      </c>
      <c r="H358">
        <f t="shared" si="44"/>
        <v>0</v>
      </c>
      <c r="I358" s="1">
        <f t="shared" si="45"/>
        <v>0.34352100000000002</v>
      </c>
    </row>
    <row r="359" spans="1:12" x14ac:dyDescent="0.25">
      <c r="A359" t="s">
        <v>356</v>
      </c>
      <c r="B359" t="str">
        <f t="shared" si="42"/>
        <v>H</v>
      </c>
      <c r="D359" t="str">
        <f t="shared" si="46"/>
        <v>D</v>
      </c>
      <c r="E359" t="str">
        <f t="shared" si="47"/>
        <v>2</v>
      </c>
      <c r="F359" t="str">
        <f t="shared" si="48"/>
        <v>0.330043</v>
      </c>
      <c r="H359">
        <f t="shared" si="44"/>
        <v>0</v>
      </c>
      <c r="I359" s="1">
        <f t="shared" si="45"/>
        <v>0.33004299999999998</v>
      </c>
    </row>
    <row r="360" spans="1:12" x14ac:dyDescent="0.25">
      <c r="A360" t="s">
        <v>357</v>
      </c>
      <c r="B360" t="str">
        <f t="shared" si="42"/>
        <v>H</v>
      </c>
      <c r="D360" t="str">
        <f t="shared" si="46"/>
        <v>D</v>
      </c>
      <c r="E360" t="str">
        <f t="shared" si="47"/>
        <v>2</v>
      </c>
      <c r="F360" t="str">
        <f t="shared" si="48"/>
        <v>0.282972</v>
      </c>
      <c r="H360">
        <f t="shared" si="44"/>
        <v>0</v>
      </c>
      <c r="I360" s="1">
        <f t="shared" si="45"/>
        <v>0.282972</v>
      </c>
    </row>
    <row r="361" spans="1:12" x14ac:dyDescent="0.25">
      <c r="A361" t="s">
        <v>358</v>
      </c>
      <c r="B361" t="str">
        <f t="shared" si="42"/>
        <v>H</v>
      </c>
      <c r="D361" t="str">
        <f t="shared" si="46"/>
        <v>D</v>
      </c>
      <c r="E361" t="str">
        <f t="shared" si="47"/>
        <v>2</v>
      </c>
      <c r="F361" t="str">
        <f t="shared" si="48"/>
        <v>0.350930</v>
      </c>
      <c r="H361">
        <f t="shared" si="44"/>
        <v>0</v>
      </c>
      <c r="I361" s="1">
        <f t="shared" si="45"/>
        <v>0.35093000000000002</v>
      </c>
    </row>
    <row r="362" spans="1:12" x14ac:dyDescent="0.25">
      <c r="A362" t="s">
        <v>359</v>
      </c>
      <c r="B362" t="str">
        <f t="shared" si="42"/>
        <v>H</v>
      </c>
      <c r="D362" t="str">
        <f t="shared" si="46"/>
        <v>D</v>
      </c>
      <c r="E362" t="str">
        <f t="shared" si="47"/>
        <v>3</v>
      </c>
      <c r="F362" t="str">
        <f t="shared" si="48"/>
        <v>0.277009</v>
      </c>
      <c r="H362">
        <f t="shared" si="44"/>
        <v>0</v>
      </c>
      <c r="I362" s="1">
        <f t="shared" si="45"/>
        <v>0.27700900000000001</v>
      </c>
      <c r="J362" s="1">
        <f>AVERAGE(I362:I366)</f>
        <v>0.2782192</v>
      </c>
      <c r="K362">
        <f>_xlfn.STDEV.P(I362:I366)</f>
        <v>4.4460849022032872E-2</v>
      </c>
      <c r="L362">
        <f>K362/J362</f>
        <v>0.15980510698770203</v>
      </c>
    </row>
    <row r="363" spans="1:12" x14ac:dyDescent="0.25">
      <c r="A363" t="s">
        <v>360</v>
      </c>
      <c r="B363" t="str">
        <f t="shared" si="42"/>
        <v>H</v>
      </c>
      <c r="D363" t="str">
        <f t="shared" si="46"/>
        <v>D</v>
      </c>
      <c r="E363" t="str">
        <f t="shared" si="47"/>
        <v>3</v>
      </c>
      <c r="F363" t="str">
        <f t="shared" si="48"/>
        <v>0.275000</v>
      </c>
      <c r="H363">
        <f t="shared" si="44"/>
        <v>0</v>
      </c>
      <c r="I363" s="1">
        <f t="shared" si="45"/>
        <v>0.27500000000000002</v>
      </c>
    </row>
    <row r="364" spans="1:12" x14ac:dyDescent="0.25">
      <c r="A364" t="s">
        <v>361</v>
      </c>
      <c r="B364" t="str">
        <f t="shared" si="42"/>
        <v>H</v>
      </c>
      <c r="D364" t="str">
        <f t="shared" si="46"/>
        <v>D</v>
      </c>
      <c r="E364" t="str">
        <f t="shared" si="47"/>
        <v>3</v>
      </c>
      <c r="F364" t="str">
        <f t="shared" si="48"/>
        <v>0.249039</v>
      </c>
      <c r="H364">
        <f t="shared" si="44"/>
        <v>0</v>
      </c>
      <c r="I364" s="1">
        <f t="shared" si="45"/>
        <v>0.24903900000000001</v>
      </c>
    </row>
    <row r="365" spans="1:12" x14ac:dyDescent="0.25">
      <c r="A365" t="s">
        <v>362</v>
      </c>
      <c r="B365" t="str">
        <f t="shared" si="42"/>
        <v>H</v>
      </c>
      <c r="D365" t="str">
        <f t="shared" si="46"/>
        <v>D</v>
      </c>
      <c r="E365" t="str">
        <f t="shared" si="47"/>
        <v>3</v>
      </c>
      <c r="F365" t="str">
        <f t="shared" si="48"/>
        <v>0.360046</v>
      </c>
      <c r="H365">
        <f t="shared" si="44"/>
        <v>0</v>
      </c>
      <c r="I365" s="1">
        <f t="shared" si="45"/>
        <v>0.36004599999999998</v>
      </c>
    </row>
    <row r="366" spans="1:12" x14ac:dyDescent="0.25">
      <c r="A366" t="s">
        <v>363</v>
      </c>
      <c r="B366" t="str">
        <f t="shared" si="42"/>
        <v>H</v>
      </c>
      <c r="D366" t="str">
        <f t="shared" si="46"/>
        <v>D</v>
      </c>
      <c r="E366" t="str">
        <f t="shared" si="47"/>
        <v>3</v>
      </c>
      <c r="F366" t="str">
        <f t="shared" si="48"/>
        <v>0.230002</v>
      </c>
      <c r="H366">
        <f t="shared" si="44"/>
        <v>0</v>
      </c>
      <c r="I366" s="1">
        <f t="shared" si="45"/>
        <v>0.23000200000000001</v>
      </c>
    </row>
    <row r="367" spans="1:12" x14ac:dyDescent="0.25">
      <c r="A367" t="s">
        <v>364</v>
      </c>
      <c r="B367" t="str">
        <f t="shared" si="42"/>
        <v>H</v>
      </c>
      <c r="D367" t="str">
        <f t="shared" si="46"/>
        <v>D</v>
      </c>
      <c r="E367" t="str">
        <f t="shared" si="47"/>
        <v>4</v>
      </c>
      <c r="F367" t="str">
        <f t="shared" si="48"/>
        <v>0.312973</v>
      </c>
      <c r="H367">
        <f t="shared" si="44"/>
        <v>0</v>
      </c>
      <c r="I367" s="1">
        <f t="shared" si="45"/>
        <v>0.312973</v>
      </c>
      <c r="J367" s="1">
        <f>AVERAGE(I367:I371)</f>
        <v>0.27980360000000004</v>
      </c>
      <c r="K367">
        <f>_xlfn.STDEV.P(I367:I371)</f>
        <v>3.7434533396851523E-2</v>
      </c>
      <c r="L367">
        <f>K367/J367</f>
        <v>0.13378860528188885</v>
      </c>
    </row>
    <row r="368" spans="1:12" x14ac:dyDescent="0.25">
      <c r="A368" t="s">
        <v>365</v>
      </c>
      <c r="B368" t="str">
        <f t="shared" si="42"/>
        <v>H</v>
      </c>
      <c r="D368" t="str">
        <f t="shared" si="46"/>
        <v>D</v>
      </c>
      <c r="E368" t="str">
        <f t="shared" si="47"/>
        <v>4</v>
      </c>
      <c r="F368" t="str">
        <f t="shared" si="48"/>
        <v>0.262998</v>
      </c>
      <c r="H368">
        <f t="shared" si="44"/>
        <v>0</v>
      </c>
      <c r="I368" s="1">
        <f t="shared" si="45"/>
        <v>0.26299800000000001</v>
      </c>
    </row>
    <row r="369" spans="1:12" x14ac:dyDescent="0.25">
      <c r="A369" t="s">
        <v>366</v>
      </c>
      <c r="B369" t="str">
        <f t="shared" si="42"/>
        <v>H</v>
      </c>
      <c r="D369" t="str">
        <f t="shared" si="46"/>
        <v>D</v>
      </c>
      <c r="E369" t="str">
        <f t="shared" si="47"/>
        <v>4</v>
      </c>
      <c r="F369" t="str">
        <f t="shared" si="48"/>
        <v>0.265008</v>
      </c>
      <c r="H369">
        <f t="shared" si="44"/>
        <v>0</v>
      </c>
      <c r="I369" s="1">
        <f t="shared" si="45"/>
        <v>0.26500800000000002</v>
      </c>
    </row>
    <row r="370" spans="1:12" x14ac:dyDescent="0.25">
      <c r="A370" t="s">
        <v>367</v>
      </c>
      <c r="B370" t="str">
        <f t="shared" si="42"/>
        <v>H</v>
      </c>
      <c r="D370" t="str">
        <f t="shared" si="46"/>
        <v>D</v>
      </c>
      <c r="E370" t="str">
        <f t="shared" si="47"/>
        <v>4</v>
      </c>
      <c r="F370" t="str">
        <f t="shared" si="48"/>
        <v>0.331000</v>
      </c>
      <c r="H370">
        <f t="shared" si="44"/>
        <v>0</v>
      </c>
      <c r="I370" s="1">
        <f t="shared" si="45"/>
        <v>0.33100000000000002</v>
      </c>
    </row>
    <row r="371" spans="1:12" x14ac:dyDescent="0.25">
      <c r="A371" t="s">
        <v>368</v>
      </c>
      <c r="B371" t="str">
        <f t="shared" si="42"/>
        <v>H</v>
      </c>
      <c r="D371" t="str">
        <f t="shared" si="46"/>
        <v>D</v>
      </c>
      <c r="E371" t="str">
        <f t="shared" si="47"/>
        <v>4</v>
      </c>
      <c r="F371" t="str">
        <f t="shared" si="48"/>
        <v>0.227039</v>
      </c>
      <c r="H371">
        <f t="shared" si="44"/>
        <v>0</v>
      </c>
      <c r="I371" s="1">
        <f t="shared" si="45"/>
        <v>0.22703899999999999</v>
      </c>
    </row>
    <row r="372" spans="1:12" x14ac:dyDescent="0.25">
      <c r="A372" t="s">
        <v>369</v>
      </c>
      <c r="B372" t="str">
        <f t="shared" si="42"/>
        <v>H</v>
      </c>
      <c r="D372" t="str">
        <f t="shared" si="46"/>
        <v>D</v>
      </c>
      <c r="E372" t="str">
        <f t="shared" si="47"/>
        <v>5</v>
      </c>
      <c r="F372" t="str">
        <f t="shared" si="48"/>
        <v>0.233003</v>
      </c>
      <c r="H372">
        <f t="shared" si="44"/>
        <v>0</v>
      </c>
      <c r="I372" s="1">
        <f t="shared" si="45"/>
        <v>0.23300299999999999</v>
      </c>
      <c r="J372" s="1">
        <f>AVERAGE(I372:I376)</f>
        <v>0.25219839999999999</v>
      </c>
      <c r="K372">
        <f>_xlfn.STDEV.P(I372:I376)</f>
        <v>1.1045489099175286E-2</v>
      </c>
      <c r="L372">
        <f>K372/J372</f>
        <v>4.3796824639550792E-2</v>
      </c>
    </row>
    <row r="373" spans="1:12" x14ac:dyDescent="0.25">
      <c r="A373" t="s">
        <v>370</v>
      </c>
      <c r="B373" t="str">
        <f t="shared" si="42"/>
        <v>H</v>
      </c>
      <c r="D373" t="str">
        <f t="shared" si="46"/>
        <v>D</v>
      </c>
      <c r="E373" t="str">
        <f t="shared" si="47"/>
        <v>5</v>
      </c>
      <c r="F373" t="str">
        <f t="shared" si="48"/>
        <v>0.264971</v>
      </c>
      <c r="H373">
        <f t="shared" si="44"/>
        <v>0</v>
      </c>
      <c r="I373" s="1">
        <f t="shared" si="45"/>
        <v>0.26497100000000001</v>
      </c>
    </row>
    <row r="374" spans="1:12" x14ac:dyDescent="0.25">
      <c r="A374" t="s">
        <v>371</v>
      </c>
      <c r="B374" t="str">
        <f t="shared" si="42"/>
        <v>H</v>
      </c>
      <c r="D374" t="str">
        <f t="shared" si="46"/>
        <v>D</v>
      </c>
      <c r="E374" t="str">
        <f t="shared" si="47"/>
        <v>5</v>
      </c>
      <c r="F374" t="str">
        <f t="shared" si="48"/>
        <v>0.259005</v>
      </c>
      <c r="H374">
        <f t="shared" si="44"/>
        <v>0</v>
      </c>
      <c r="I374" s="1">
        <f t="shared" si="45"/>
        <v>0.25900499999999999</v>
      </c>
    </row>
    <row r="375" spans="1:12" x14ac:dyDescent="0.25">
      <c r="A375" t="s">
        <v>372</v>
      </c>
      <c r="B375" t="str">
        <f t="shared" si="42"/>
        <v>H</v>
      </c>
      <c r="D375" t="str">
        <f t="shared" si="46"/>
        <v>D</v>
      </c>
      <c r="E375" t="str">
        <f t="shared" si="47"/>
        <v>5</v>
      </c>
      <c r="F375" t="str">
        <f t="shared" si="48"/>
        <v>0.248006</v>
      </c>
      <c r="H375">
        <f t="shared" si="44"/>
        <v>0</v>
      </c>
      <c r="I375" s="1">
        <f t="shared" si="45"/>
        <v>0.248006</v>
      </c>
    </row>
    <row r="376" spans="1:12" x14ac:dyDescent="0.25">
      <c r="A376" t="s">
        <v>373</v>
      </c>
      <c r="B376" t="str">
        <f t="shared" si="42"/>
        <v>H</v>
      </c>
      <c r="D376" t="str">
        <f t="shared" si="46"/>
        <v>D</v>
      </c>
      <c r="E376" t="str">
        <f t="shared" si="47"/>
        <v>5</v>
      </c>
      <c r="F376" t="str">
        <f t="shared" si="48"/>
        <v>0.256007</v>
      </c>
      <c r="H376">
        <f t="shared" si="44"/>
        <v>0</v>
      </c>
      <c r="I376" s="1">
        <f t="shared" si="45"/>
        <v>0.25600699999999998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topLeftCell="A115" workbookViewId="0">
      <selection activeCell="C2" sqref="C2:F151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7.5703125" customWidth="1"/>
    <col min="4" max="4" width="17.5703125" bestFit="1" customWidth="1"/>
    <col min="5" max="5" width="19" bestFit="1" customWidth="1"/>
    <col min="6" max="6" width="24.28515625" bestFit="1" customWidth="1"/>
  </cols>
  <sheetData>
    <row r="1" spans="1:6" x14ac:dyDescent="0.25">
      <c r="A1" t="s">
        <v>375</v>
      </c>
      <c r="B1" t="s">
        <v>376</v>
      </c>
      <c r="D1" t="s">
        <v>377</v>
      </c>
      <c r="E1" t="s">
        <v>378</v>
      </c>
      <c r="F1" t="s">
        <v>409</v>
      </c>
    </row>
    <row r="2" spans="1:6" x14ac:dyDescent="0.25">
      <c r="A2" t="s">
        <v>395</v>
      </c>
      <c r="C2" t="str">
        <f>A2</f>
        <v>Heap Sort</v>
      </c>
      <c r="D2" t="s">
        <v>406</v>
      </c>
      <c r="E2" t="s">
        <v>397</v>
      </c>
      <c r="F2">
        <v>0.27000400000000002</v>
      </c>
    </row>
    <row r="3" spans="1:6" x14ac:dyDescent="0.25">
      <c r="A3" t="s">
        <v>395</v>
      </c>
      <c r="C3" t="str">
        <f t="shared" ref="C3:C66" si="0">A3</f>
        <v>Heap Sort</v>
      </c>
      <c r="D3" t="s">
        <v>406</v>
      </c>
      <c r="E3" t="s">
        <v>397</v>
      </c>
      <c r="F3">
        <v>0.26111600000000001</v>
      </c>
    </row>
    <row r="4" spans="1:6" x14ac:dyDescent="0.25">
      <c r="A4" t="s">
        <v>395</v>
      </c>
      <c r="C4" t="str">
        <f t="shared" si="0"/>
        <v>Heap Sort</v>
      </c>
      <c r="D4" t="s">
        <v>406</v>
      </c>
      <c r="E4" t="s">
        <v>397</v>
      </c>
      <c r="F4">
        <v>0.247001</v>
      </c>
    </row>
    <row r="5" spans="1:6" x14ac:dyDescent="0.25">
      <c r="A5" t="s">
        <v>395</v>
      </c>
      <c r="C5" t="str">
        <f t="shared" si="0"/>
        <v>Heap Sort</v>
      </c>
      <c r="D5" t="s">
        <v>406</v>
      </c>
      <c r="E5" t="s">
        <v>397</v>
      </c>
      <c r="F5">
        <v>0.466976</v>
      </c>
    </row>
    <row r="6" spans="1:6" x14ac:dyDescent="0.25">
      <c r="A6" t="s">
        <v>395</v>
      </c>
      <c r="C6" t="str">
        <f t="shared" si="0"/>
        <v>Heap Sort</v>
      </c>
      <c r="D6" t="s">
        <v>406</v>
      </c>
      <c r="E6" t="s">
        <v>397</v>
      </c>
      <c r="F6">
        <v>0.29004000000000002</v>
      </c>
    </row>
    <row r="7" spans="1:6" x14ac:dyDescent="0.25">
      <c r="A7" t="s">
        <v>395</v>
      </c>
      <c r="C7" t="str">
        <f t="shared" si="0"/>
        <v>Heap Sort</v>
      </c>
      <c r="D7" t="s">
        <v>406</v>
      </c>
      <c r="E7" t="s">
        <v>398</v>
      </c>
      <c r="F7">
        <v>0.26097500000000001</v>
      </c>
    </row>
    <row r="8" spans="1:6" x14ac:dyDescent="0.25">
      <c r="A8" t="s">
        <v>395</v>
      </c>
      <c r="C8" t="str">
        <f t="shared" si="0"/>
        <v>Heap Sort</v>
      </c>
      <c r="D8" t="s">
        <v>406</v>
      </c>
      <c r="E8" t="s">
        <v>398</v>
      </c>
      <c r="F8">
        <v>0.40200200000000003</v>
      </c>
    </row>
    <row r="9" spans="1:6" x14ac:dyDescent="0.25">
      <c r="A9" t="s">
        <v>395</v>
      </c>
      <c r="C9" t="str">
        <f t="shared" si="0"/>
        <v>Heap Sort</v>
      </c>
      <c r="D9" t="s">
        <v>406</v>
      </c>
      <c r="E9" t="s">
        <v>398</v>
      </c>
      <c r="F9">
        <v>0.287082</v>
      </c>
    </row>
    <row r="10" spans="1:6" x14ac:dyDescent="0.25">
      <c r="A10" t="s">
        <v>395</v>
      </c>
      <c r="C10" t="str">
        <f t="shared" si="0"/>
        <v>Heap Sort</v>
      </c>
      <c r="D10" t="s">
        <v>406</v>
      </c>
      <c r="E10" t="s">
        <v>398</v>
      </c>
      <c r="F10">
        <v>0.30701099999999998</v>
      </c>
    </row>
    <row r="11" spans="1:6" x14ac:dyDescent="0.25">
      <c r="A11" t="s">
        <v>395</v>
      </c>
      <c r="C11" t="str">
        <f t="shared" si="0"/>
        <v>Heap Sort</v>
      </c>
      <c r="D11" t="s">
        <v>406</v>
      </c>
      <c r="E11" t="s">
        <v>398</v>
      </c>
      <c r="F11">
        <v>0.38900600000000002</v>
      </c>
    </row>
    <row r="12" spans="1:6" x14ac:dyDescent="0.25">
      <c r="A12" t="s">
        <v>395</v>
      </c>
      <c r="C12" t="str">
        <f t="shared" si="0"/>
        <v>Heap Sort</v>
      </c>
      <c r="D12" t="s">
        <v>406</v>
      </c>
      <c r="E12" t="s">
        <v>399</v>
      </c>
      <c r="F12">
        <v>0.38206899999999999</v>
      </c>
    </row>
    <row r="13" spans="1:6" x14ac:dyDescent="0.25">
      <c r="A13" t="s">
        <v>395</v>
      </c>
      <c r="C13" t="str">
        <f t="shared" si="0"/>
        <v>Heap Sort</v>
      </c>
      <c r="D13" t="s">
        <v>406</v>
      </c>
      <c r="E13" t="s">
        <v>399</v>
      </c>
      <c r="F13">
        <v>0.31209799999999999</v>
      </c>
    </row>
    <row r="14" spans="1:6" x14ac:dyDescent="0.25">
      <c r="A14" t="s">
        <v>395</v>
      </c>
      <c r="C14" t="str">
        <f t="shared" si="0"/>
        <v>Heap Sort</v>
      </c>
      <c r="D14" t="s">
        <v>406</v>
      </c>
      <c r="E14" t="s">
        <v>399</v>
      </c>
      <c r="F14">
        <v>0.244981</v>
      </c>
    </row>
    <row r="15" spans="1:6" x14ac:dyDescent="0.25">
      <c r="A15" t="s">
        <v>395</v>
      </c>
      <c r="C15" t="str">
        <f t="shared" si="0"/>
        <v>Heap Sort</v>
      </c>
      <c r="D15" t="s">
        <v>406</v>
      </c>
      <c r="E15" t="s">
        <v>399</v>
      </c>
      <c r="F15">
        <v>0.275003</v>
      </c>
    </row>
    <row r="16" spans="1:6" x14ac:dyDescent="0.25">
      <c r="A16" t="s">
        <v>395</v>
      </c>
      <c r="C16" t="str">
        <f t="shared" si="0"/>
        <v>Heap Sort</v>
      </c>
      <c r="D16" t="s">
        <v>406</v>
      </c>
      <c r="E16" t="s">
        <v>399</v>
      </c>
      <c r="F16">
        <v>0.60505399999999998</v>
      </c>
    </row>
    <row r="17" spans="1:6" x14ac:dyDescent="0.25">
      <c r="A17" t="s">
        <v>395</v>
      </c>
      <c r="C17" t="str">
        <f t="shared" si="0"/>
        <v>Heap Sort</v>
      </c>
      <c r="D17" t="s">
        <v>406</v>
      </c>
      <c r="E17" t="s">
        <v>400</v>
      </c>
      <c r="F17">
        <v>0.24904999999999999</v>
      </c>
    </row>
    <row r="18" spans="1:6" x14ac:dyDescent="0.25">
      <c r="A18" t="s">
        <v>395</v>
      </c>
      <c r="C18" t="str">
        <f t="shared" si="0"/>
        <v>Heap Sort</v>
      </c>
      <c r="D18" t="s">
        <v>406</v>
      </c>
      <c r="E18" t="s">
        <v>400</v>
      </c>
      <c r="F18">
        <v>0.301008</v>
      </c>
    </row>
    <row r="19" spans="1:6" x14ac:dyDescent="0.25">
      <c r="A19" t="s">
        <v>395</v>
      </c>
      <c r="C19" t="str">
        <f t="shared" si="0"/>
        <v>Heap Sort</v>
      </c>
      <c r="D19" t="s">
        <v>406</v>
      </c>
      <c r="E19" t="s">
        <v>400</v>
      </c>
      <c r="F19">
        <v>0.30199900000000002</v>
      </c>
    </row>
    <row r="20" spans="1:6" x14ac:dyDescent="0.25">
      <c r="A20" t="s">
        <v>395</v>
      </c>
      <c r="C20" t="str">
        <f t="shared" si="0"/>
        <v>Heap Sort</v>
      </c>
      <c r="D20" t="s">
        <v>406</v>
      </c>
      <c r="E20" t="s">
        <v>400</v>
      </c>
      <c r="F20">
        <v>0.26201000000000002</v>
      </c>
    </row>
    <row r="21" spans="1:6" x14ac:dyDescent="0.25">
      <c r="A21" t="s">
        <v>395</v>
      </c>
      <c r="C21" t="str">
        <f t="shared" si="0"/>
        <v>Heap Sort</v>
      </c>
      <c r="D21" t="s">
        <v>406</v>
      </c>
      <c r="E21" t="s">
        <v>400</v>
      </c>
      <c r="F21">
        <v>0.246001</v>
      </c>
    </row>
    <row r="22" spans="1:6" x14ac:dyDescent="0.25">
      <c r="A22" t="s">
        <v>395</v>
      </c>
      <c r="C22" t="str">
        <f t="shared" si="0"/>
        <v>Heap Sort</v>
      </c>
      <c r="D22" t="s">
        <v>406</v>
      </c>
      <c r="E22" t="s">
        <v>401</v>
      </c>
      <c r="F22">
        <v>0.27601100000000001</v>
      </c>
    </row>
    <row r="23" spans="1:6" x14ac:dyDescent="0.25">
      <c r="A23" t="s">
        <v>395</v>
      </c>
      <c r="C23" t="str">
        <f t="shared" si="0"/>
        <v>Heap Sort</v>
      </c>
      <c r="D23" t="s">
        <v>406</v>
      </c>
      <c r="E23" t="s">
        <v>401</v>
      </c>
      <c r="F23">
        <v>0.31800600000000001</v>
      </c>
    </row>
    <row r="24" spans="1:6" x14ac:dyDescent="0.25">
      <c r="A24" t="s">
        <v>395</v>
      </c>
      <c r="C24" t="str">
        <f t="shared" si="0"/>
        <v>Heap Sort</v>
      </c>
      <c r="D24" t="s">
        <v>406</v>
      </c>
      <c r="E24" t="s">
        <v>401</v>
      </c>
      <c r="F24">
        <v>0.37800699999999998</v>
      </c>
    </row>
    <row r="25" spans="1:6" x14ac:dyDescent="0.25">
      <c r="A25" t="s">
        <v>395</v>
      </c>
      <c r="C25" t="str">
        <f t="shared" si="0"/>
        <v>Heap Sort</v>
      </c>
      <c r="D25" t="s">
        <v>406</v>
      </c>
      <c r="E25" t="s">
        <v>401</v>
      </c>
      <c r="F25">
        <v>0.30300199999999999</v>
      </c>
    </row>
    <row r="26" spans="1:6" x14ac:dyDescent="0.25">
      <c r="A26" t="s">
        <v>395</v>
      </c>
      <c r="C26" t="str">
        <f t="shared" si="0"/>
        <v>Heap Sort</v>
      </c>
      <c r="D26" t="s">
        <v>406</v>
      </c>
      <c r="E26" t="s">
        <v>401</v>
      </c>
      <c r="F26">
        <v>0.266042</v>
      </c>
    </row>
    <row r="27" spans="1:6" x14ac:dyDescent="0.25">
      <c r="A27" t="s">
        <v>395</v>
      </c>
      <c r="C27" t="str">
        <f t="shared" si="0"/>
        <v>Heap Sort</v>
      </c>
      <c r="D27" t="s">
        <v>408</v>
      </c>
      <c r="E27" t="s">
        <v>397</v>
      </c>
      <c r="F27">
        <v>0.23097100000000001</v>
      </c>
    </row>
    <row r="28" spans="1:6" x14ac:dyDescent="0.25">
      <c r="A28" t="s">
        <v>395</v>
      </c>
      <c r="C28" t="str">
        <f t="shared" si="0"/>
        <v>Heap Sort</v>
      </c>
      <c r="D28" t="s">
        <v>408</v>
      </c>
      <c r="E28" t="s">
        <v>397</v>
      </c>
      <c r="F28">
        <v>0.247004</v>
      </c>
    </row>
    <row r="29" spans="1:6" x14ac:dyDescent="0.25">
      <c r="A29" t="s">
        <v>395</v>
      </c>
      <c r="C29" t="str">
        <f t="shared" si="0"/>
        <v>Heap Sort</v>
      </c>
      <c r="D29" t="s">
        <v>408</v>
      </c>
      <c r="E29" t="s">
        <v>397</v>
      </c>
      <c r="F29">
        <v>0.25703799999999999</v>
      </c>
    </row>
    <row r="30" spans="1:6" x14ac:dyDescent="0.25">
      <c r="A30" t="s">
        <v>395</v>
      </c>
      <c r="C30" t="str">
        <f t="shared" si="0"/>
        <v>Heap Sort</v>
      </c>
      <c r="D30" t="s">
        <v>408</v>
      </c>
      <c r="E30" t="s">
        <v>397</v>
      </c>
      <c r="F30">
        <v>0.23400699999999999</v>
      </c>
    </row>
    <row r="31" spans="1:6" x14ac:dyDescent="0.25">
      <c r="A31" t="s">
        <v>395</v>
      </c>
      <c r="C31" t="str">
        <f t="shared" si="0"/>
        <v>Heap Sort</v>
      </c>
      <c r="D31" t="s">
        <v>408</v>
      </c>
      <c r="E31" t="s">
        <v>397</v>
      </c>
      <c r="F31">
        <v>0.33497199999999999</v>
      </c>
    </row>
    <row r="32" spans="1:6" x14ac:dyDescent="0.25">
      <c r="A32" t="s">
        <v>395</v>
      </c>
      <c r="C32" t="str">
        <f t="shared" si="0"/>
        <v>Heap Sort</v>
      </c>
      <c r="D32" t="s">
        <v>408</v>
      </c>
      <c r="E32" t="s">
        <v>398</v>
      </c>
      <c r="F32">
        <v>0.34300799999999998</v>
      </c>
    </row>
    <row r="33" spans="1:6" x14ac:dyDescent="0.25">
      <c r="A33" t="s">
        <v>395</v>
      </c>
      <c r="C33" t="str">
        <f t="shared" si="0"/>
        <v>Heap Sort</v>
      </c>
      <c r="D33" t="s">
        <v>408</v>
      </c>
      <c r="E33" t="s">
        <v>398</v>
      </c>
      <c r="F33">
        <v>0.34352100000000002</v>
      </c>
    </row>
    <row r="34" spans="1:6" x14ac:dyDescent="0.25">
      <c r="A34" t="s">
        <v>395</v>
      </c>
      <c r="C34" t="str">
        <f t="shared" si="0"/>
        <v>Heap Sort</v>
      </c>
      <c r="D34" t="s">
        <v>408</v>
      </c>
      <c r="E34" t="s">
        <v>398</v>
      </c>
      <c r="F34">
        <v>0.33004299999999998</v>
      </c>
    </row>
    <row r="35" spans="1:6" x14ac:dyDescent="0.25">
      <c r="A35" t="s">
        <v>395</v>
      </c>
      <c r="C35" t="str">
        <f t="shared" si="0"/>
        <v>Heap Sort</v>
      </c>
      <c r="D35" t="s">
        <v>408</v>
      </c>
      <c r="E35" t="s">
        <v>398</v>
      </c>
      <c r="F35">
        <v>0.282972</v>
      </c>
    </row>
    <row r="36" spans="1:6" x14ac:dyDescent="0.25">
      <c r="A36" t="s">
        <v>395</v>
      </c>
      <c r="C36" t="str">
        <f t="shared" si="0"/>
        <v>Heap Sort</v>
      </c>
      <c r="D36" t="s">
        <v>408</v>
      </c>
      <c r="E36" t="s">
        <v>398</v>
      </c>
      <c r="F36">
        <v>0.35093000000000002</v>
      </c>
    </row>
    <row r="37" spans="1:6" x14ac:dyDescent="0.25">
      <c r="A37" t="s">
        <v>395</v>
      </c>
      <c r="C37" t="str">
        <f t="shared" si="0"/>
        <v>Heap Sort</v>
      </c>
      <c r="D37" t="s">
        <v>408</v>
      </c>
      <c r="E37" t="s">
        <v>399</v>
      </c>
      <c r="F37">
        <v>0.27700900000000001</v>
      </c>
    </row>
    <row r="38" spans="1:6" x14ac:dyDescent="0.25">
      <c r="A38" t="s">
        <v>395</v>
      </c>
      <c r="C38" t="str">
        <f t="shared" si="0"/>
        <v>Heap Sort</v>
      </c>
      <c r="D38" t="s">
        <v>408</v>
      </c>
      <c r="E38" t="s">
        <v>399</v>
      </c>
      <c r="F38">
        <v>0.27500000000000002</v>
      </c>
    </row>
    <row r="39" spans="1:6" x14ac:dyDescent="0.25">
      <c r="A39" t="s">
        <v>395</v>
      </c>
      <c r="C39" t="str">
        <f t="shared" si="0"/>
        <v>Heap Sort</v>
      </c>
      <c r="D39" t="s">
        <v>408</v>
      </c>
      <c r="E39" t="s">
        <v>399</v>
      </c>
      <c r="F39">
        <v>0.24903900000000001</v>
      </c>
    </row>
    <row r="40" spans="1:6" x14ac:dyDescent="0.25">
      <c r="A40" t="s">
        <v>395</v>
      </c>
      <c r="C40" t="str">
        <f t="shared" si="0"/>
        <v>Heap Sort</v>
      </c>
      <c r="D40" t="s">
        <v>408</v>
      </c>
      <c r="E40" t="s">
        <v>399</v>
      </c>
      <c r="F40">
        <v>0.36004599999999998</v>
      </c>
    </row>
    <row r="41" spans="1:6" x14ac:dyDescent="0.25">
      <c r="A41" t="s">
        <v>395</v>
      </c>
      <c r="C41" t="str">
        <f t="shared" si="0"/>
        <v>Heap Sort</v>
      </c>
      <c r="D41" t="s">
        <v>408</v>
      </c>
      <c r="E41" t="s">
        <v>399</v>
      </c>
      <c r="F41">
        <v>0.23000200000000001</v>
      </c>
    </row>
    <row r="42" spans="1:6" x14ac:dyDescent="0.25">
      <c r="A42" t="s">
        <v>395</v>
      </c>
      <c r="C42" t="str">
        <f t="shared" si="0"/>
        <v>Heap Sort</v>
      </c>
      <c r="D42" t="s">
        <v>408</v>
      </c>
      <c r="E42" t="s">
        <v>400</v>
      </c>
      <c r="F42">
        <v>0.312973</v>
      </c>
    </row>
    <row r="43" spans="1:6" x14ac:dyDescent="0.25">
      <c r="A43" t="s">
        <v>395</v>
      </c>
      <c r="C43" t="str">
        <f t="shared" si="0"/>
        <v>Heap Sort</v>
      </c>
      <c r="D43" t="s">
        <v>408</v>
      </c>
      <c r="E43" t="s">
        <v>400</v>
      </c>
      <c r="F43">
        <v>0.26299800000000001</v>
      </c>
    </row>
    <row r="44" spans="1:6" x14ac:dyDescent="0.25">
      <c r="A44" t="s">
        <v>395</v>
      </c>
      <c r="C44" t="str">
        <f t="shared" si="0"/>
        <v>Heap Sort</v>
      </c>
      <c r="D44" t="s">
        <v>408</v>
      </c>
      <c r="E44" t="s">
        <v>400</v>
      </c>
      <c r="F44">
        <v>0.26500800000000002</v>
      </c>
    </row>
    <row r="45" spans="1:6" x14ac:dyDescent="0.25">
      <c r="A45" t="s">
        <v>395</v>
      </c>
      <c r="C45" t="str">
        <f t="shared" si="0"/>
        <v>Heap Sort</v>
      </c>
      <c r="D45" t="s">
        <v>408</v>
      </c>
      <c r="E45" t="s">
        <v>400</v>
      </c>
      <c r="F45">
        <v>0.33100000000000002</v>
      </c>
    </row>
    <row r="46" spans="1:6" x14ac:dyDescent="0.25">
      <c r="A46" t="s">
        <v>395</v>
      </c>
      <c r="C46" t="str">
        <f t="shared" si="0"/>
        <v>Heap Sort</v>
      </c>
      <c r="D46" t="s">
        <v>408</v>
      </c>
      <c r="E46" t="s">
        <v>400</v>
      </c>
      <c r="F46">
        <v>0.22703899999999999</v>
      </c>
    </row>
    <row r="47" spans="1:6" x14ac:dyDescent="0.25">
      <c r="A47" t="s">
        <v>395</v>
      </c>
      <c r="C47" t="str">
        <f t="shared" si="0"/>
        <v>Heap Sort</v>
      </c>
      <c r="D47" t="s">
        <v>408</v>
      </c>
      <c r="E47" t="s">
        <v>401</v>
      </c>
      <c r="F47">
        <v>0.23300299999999999</v>
      </c>
    </row>
    <row r="48" spans="1:6" x14ac:dyDescent="0.25">
      <c r="A48" t="s">
        <v>395</v>
      </c>
      <c r="C48" t="str">
        <f t="shared" si="0"/>
        <v>Heap Sort</v>
      </c>
      <c r="D48" t="s">
        <v>408</v>
      </c>
      <c r="E48" t="s">
        <v>401</v>
      </c>
      <c r="F48">
        <v>0.26497100000000001</v>
      </c>
    </row>
    <row r="49" spans="1:6" x14ac:dyDescent="0.25">
      <c r="A49" t="s">
        <v>395</v>
      </c>
      <c r="C49" t="str">
        <f t="shared" si="0"/>
        <v>Heap Sort</v>
      </c>
      <c r="D49" t="s">
        <v>408</v>
      </c>
      <c r="E49" t="s">
        <v>401</v>
      </c>
      <c r="F49">
        <v>0.25900499999999999</v>
      </c>
    </row>
    <row r="50" spans="1:6" x14ac:dyDescent="0.25">
      <c r="A50" t="s">
        <v>395</v>
      </c>
      <c r="C50" t="str">
        <f t="shared" si="0"/>
        <v>Heap Sort</v>
      </c>
      <c r="D50" t="s">
        <v>408</v>
      </c>
      <c r="E50" t="s">
        <v>401</v>
      </c>
      <c r="F50">
        <v>0.248006</v>
      </c>
    </row>
    <row r="51" spans="1:6" x14ac:dyDescent="0.25">
      <c r="A51" t="s">
        <v>395</v>
      </c>
      <c r="C51" t="str">
        <f t="shared" si="0"/>
        <v>Heap Sort</v>
      </c>
      <c r="D51" t="s">
        <v>408</v>
      </c>
      <c r="E51" t="s">
        <v>401</v>
      </c>
      <c r="F51">
        <v>0.25600699999999998</v>
      </c>
    </row>
    <row r="52" spans="1:6" x14ac:dyDescent="0.25">
      <c r="A52" t="s">
        <v>395</v>
      </c>
      <c r="C52" t="str">
        <f t="shared" si="0"/>
        <v>Heap Sort</v>
      </c>
      <c r="D52" t="s">
        <v>407</v>
      </c>
      <c r="E52" t="s">
        <v>397</v>
      </c>
      <c r="F52">
        <v>0.33600000000000002</v>
      </c>
    </row>
    <row r="53" spans="1:6" x14ac:dyDescent="0.25">
      <c r="A53" t="s">
        <v>395</v>
      </c>
      <c r="C53" t="str">
        <f t="shared" si="0"/>
        <v>Heap Sort</v>
      </c>
      <c r="D53" t="s">
        <v>407</v>
      </c>
      <c r="E53" t="s">
        <v>397</v>
      </c>
      <c r="F53">
        <v>0.36897400000000002</v>
      </c>
    </row>
    <row r="54" spans="1:6" x14ac:dyDescent="0.25">
      <c r="A54" t="s">
        <v>395</v>
      </c>
      <c r="C54" t="str">
        <f t="shared" si="0"/>
        <v>Heap Sort</v>
      </c>
      <c r="D54" t="s">
        <v>407</v>
      </c>
      <c r="E54" t="s">
        <v>397</v>
      </c>
      <c r="F54">
        <v>0.29100300000000001</v>
      </c>
    </row>
    <row r="55" spans="1:6" x14ac:dyDescent="0.25">
      <c r="A55" t="s">
        <v>395</v>
      </c>
      <c r="C55" t="str">
        <f t="shared" si="0"/>
        <v>Heap Sort</v>
      </c>
      <c r="D55" t="s">
        <v>407</v>
      </c>
      <c r="E55" t="s">
        <v>397</v>
      </c>
      <c r="F55">
        <v>0.33404400000000001</v>
      </c>
    </row>
    <row r="56" spans="1:6" x14ac:dyDescent="0.25">
      <c r="A56" t="s">
        <v>395</v>
      </c>
      <c r="C56" t="str">
        <f t="shared" si="0"/>
        <v>Heap Sort</v>
      </c>
      <c r="D56" t="s">
        <v>407</v>
      </c>
      <c r="E56" t="s">
        <v>397</v>
      </c>
      <c r="F56">
        <v>0.35104000000000002</v>
      </c>
    </row>
    <row r="57" spans="1:6" x14ac:dyDescent="0.25">
      <c r="A57" t="s">
        <v>395</v>
      </c>
      <c r="C57" t="str">
        <f t="shared" si="0"/>
        <v>Heap Sort</v>
      </c>
      <c r="D57" t="s">
        <v>407</v>
      </c>
      <c r="E57" t="s">
        <v>398</v>
      </c>
      <c r="F57">
        <v>0.29997499999999999</v>
      </c>
    </row>
    <row r="58" spans="1:6" x14ac:dyDescent="0.25">
      <c r="A58" t="s">
        <v>395</v>
      </c>
      <c r="C58" t="str">
        <f t="shared" si="0"/>
        <v>Heap Sort</v>
      </c>
      <c r="D58" t="s">
        <v>407</v>
      </c>
      <c r="E58" t="s">
        <v>398</v>
      </c>
      <c r="F58">
        <v>0.27296799999999999</v>
      </c>
    </row>
    <row r="59" spans="1:6" x14ac:dyDescent="0.25">
      <c r="A59" t="s">
        <v>395</v>
      </c>
      <c r="C59" t="str">
        <f t="shared" si="0"/>
        <v>Heap Sort</v>
      </c>
      <c r="D59" t="s">
        <v>407</v>
      </c>
      <c r="E59" t="s">
        <v>398</v>
      </c>
      <c r="F59">
        <v>0.334096</v>
      </c>
    </row>
    <row r="60" spans="1:6" x14ac:dyDescent="0.25">
      <c r="A60" t="s">
        <v>395</v>
      </c>
      <c r="C60" t="str">
        <f t="shared" si="0"/>
        <v>Heap Sort</v>
      </c>
      <c r="D60" t="s">
        <v>407</v>
      </c>
      <c r="E60" t="s">
        <v>398</v>
      </c>
      <c r="F60">
        <v>0.26996900000000001</v>
      </c>
    </row>
    <row r="61" spans="1:6" x14ac:dyDescent="0.25">
      <c r="A61" t="s">
        <v>395</v>
      </c>
      <c r="C61" t="str">
        <f t="shared" si="0"/>
        <v>Heap Sort</v>
      </c>
      <c r="D61" t="s">
        <v>407</v>
      </c>
      <c r="E61" t="s">
        <v>398</v>
      </c>
      <c r="F61">
        <v>0.24904399999999999</v>
      </c>
    </row>
    <row r="62" spans="1:6" x14ac:dyDescent="0.25">
      <c r="A62" t="s">
        <v>395</v>
      </c>
      <c r="C62" t="str">
        <f t="shared" si="0"/>
        <v>Heap Sort</v>
      </c>
      <c r="D62" t="s">
        <v>407</v>
      </c>
      <c r="E62" t="s">
        <v>399</v>
      </c>
      <c r="F62">
        <v>0.26797100000000001</v>
      </c>
    </row>
    <row r="63" spans="1:6" x14ac:dyDescent="0.25">
      <c r="A63" t="s">
        <v>395</v>
      </c>
      <c r="C63" t="str">
        <f t="shared" si="0"/>
        <v>Heap Sort</v>
      </c>
      <c r="D63" t="s">
        <v>407</v>
      </c>
      <c r="E63" t="s">
        <v>399</v>
      </c>
      <c r="F63">
        <v>0.28800199999999998</v>
      </c>
    </row>
    <row r="64" spans="1:6" x14ac:dyDescent="0.25">
      <c r="A64" t="s">
        <v>395</v>
      </c>
      <c r="C64" t="str">
        <f t="shared" si="0"/>
        <v>Heap Sort</v>
      </c>
      <c r="D64" t="s">
        <v>407</v>
      </c>
      <c r="E64" t="s">
        <v>399</v>
      </c>
      <c r="F64">
        <v>0.27656599999999998</v>
      </c>
    </row>
    <row r="65" spans="1:6" x14ac:dyDescent="0.25">
      <c r="A65" t="s">
        <v>395</v>
      </c>
      <c r="C65" t="str">
        <f t="shared" si="0"/>
        <v>Heap Sort</v>
      </c>
      <c r="D65" t="s">
        <v>407</v>
      </c>
      <c r="E65" t="s">
        <v>399</v>
      </c>
      <c r="F65">
        <v>0.26397500000000002</v>
      </c>
    </row>
    <row r="66" spans="1:6" x14ac:dyDescent="0.25">
      <c r="A66" t="s">
        <v>395</v>
      </c>
      <c r="C66" t="str">
        <f t="shared" si="0"/>
        <v>Heap Sort</v>
      </c>
      <c r="D66" t="s">
        <v>407</v>
      </c>
      <c r="E66" t="s">
        <v>399</v>
      </c>
      <c r="F66">
        <v>0.28300199999999998</v>
      </c>
    </row>
    <row r="67" spans="1:6" x14ac:dyDescent="0.25">
      <c r="A67" t="s">
        <v>395</v>
      </c>
      <c r="C67" t="str">
        <f t="shared" ref="C67:C130" si="1">A67</f>
        <v>Heap Sort</v>
      </c>
      <c r="D67" t="s">
        <v>407</v>
      </c>
      <c r="E67" t="s">
        <v>400</v>
      </c>
      <c r="F67">
        <v>0.29700300000000002</v>
      </c>
    </row>
    <row r="68" spans="1:6" x14ac:dyDescent="0.25">
      <c r="A68" t="s">
        <v>395</v>
      </c>
      <c r="C68" t="str">
        <f t="shared" si="1"/>
        <v>Heap Sort</v>
      </c>
      <c r="D68" t="s">
        <v>407</v>
      </c>
      <c r="E68" t="s">
        <v>400</v>
      </c>
      <c r="F68">
        <v>0.25604300000000002</v>
      </c>
    </row>
    <row r="69" spans="1:6" x14ac:dyDescent="0.25">
      <c r="A69" t="s">
        <v>395</v>
      </c>
      <c r="C69" t="str">
        <f t="shared" si="1"/>
        <v>Heap Sort</v>
      </c>
      <c r="D69" t="s">
        <v>407</v>
      </c>
      <c r="E69" t="s">
        <v>400</v>
      </c>
      <c r="F69">
        <v>0.262046</v>
      </c>
    </row>
    <row r="70" spans="1:6" x14ac:dyDescent="0.25">
      <c r="A70" t="s">
        <v>395</v>
      </c>
      <c r="C70" t="str">
        <f t="shared" si="1"/>
        <v>Heap Sort</v>
      </c>
      <c r="D70" t="s">
        <v>407</v>
      </c>
      <c r="E70" t="s">
        <v>400</v>
      </c>
      <c r="F70">
        <v>0.31397900000000001</v>
      </c>
    </row>
    <row r="71" spans="1:6" x14ac:dyDescent="0.25">
      <c r="A71" t="s">
        <v>395</v>
      </c>
      <c r="C71" t="str">
        <f t="shared" si="1"/>
        <v>Heap Sort</v>
      </c>
      <c r="D71" t="s">
        <v>407</v>
      </c>
      <c r="E71" t="s">
        <v>400</v>
      </c>
      <c r="F71">
        <v>0.283003</v>
      </c>
    </row>
    <row r="72" spans="1:6" x14ac:dyDescent="0.25">
      <c r="A72" t="s">
        <v>395</v>
      </c>
      <c r="C72" t="str">
        <f t="shared" si="1"/>
        <v>Heap Sort</v>
      </c>
      <c r="D72" t="s">
        <v>407</v>
      </c>
      <c r="E72" t="s">
        <v>401</v>
      </c>
      <c r="F72">
        <v>0.26400600000000002</v>
      </c>
    </row>
    <row r="73" spans="1:6" x14ac:dyDescent="0.25">
      <c r="A73" t="s">
        <v>395</v>
      </c>
      <c r="C73" t="str">
        <f t="shared" si="1"/>
        <v>Heap Sort</v>
      </c>
      <c r="D73" t="s">
        <v>407</v>
      </c>
      <c r="E73" t="s">
        <v>401</v>
      </c>
      <c r="F73">
        <v>0.26300699999999999</v>
      </c>
    </row>
    <row r="74" spans="1:6" x14ac:dyDescent="0.25">
      <c r="A74" t="s">
        <v>395</v>
      </c>
      <c r="C74" t="str">
        <f t="shared" si="1"/>
        <v>Heap Sort</v>
      </c>
      <c r="D74" t="s">
        <v>407</v>
      </c>
      <c r="E74" t="s">
        <v>401</v>
      </c>
      <c r="F74">
        <v>0.259044</v>
      </c>
    </row>
    <row r="75" spans="1:6" x14ac:dyDescent="0.25">
      <c r="A75" t="s">
        <v>395</v>
      </c>
      <c r="C75" t="str">
        <f t="shared" si="1"/>
        <v>Heap Sort</v>
      </c>
      <c r="D75" t="s">
        <v>407</v>
      </c>
      <c r="E75" t="s">
        <v>401</v>
      </c>
      <c r="F75">
        <v>0.27904000000000001</v>
      </c>
    </row>
    <row r="76" spans="1:6" x14ac:dyDescent="0.25">
      <c r="A76" t="s">
        <v>395</v>
      </c>
      <c r="C76" t="str">
        <f t="shared" si="1"/>
        <v>Heap Sort</v>
      </c>
      <c r="D76" t="s">
        <v>407</v>
      </c>
      <c r="E76" t="s">
        <v>401</v>
      </c>
      <c r="F76">
        <v>0.255552</v>
      </c>
    </row>
    <row r="77" spans="1:6" x14ac:dyDescent="0.25">
      <c r="A77" t="s">
        <v>396</v>
      </c>
      <c r="C77" t="str">
        <f t="shared" si="1"/>
        <v>Merge Sort</v>
      </c>
      <c r="D77" t="s">
        <v>406</v>
      </c>
      <c r="E77" t="s">
        <v>397</v>
      </c>
      <c r="F77">
        <v>0.185007</v>
      </c>
    </row>
    <row r="78" spans="1:6" x14ac:dyDescent="0.25">
      <c r="A78" t="s">
        <v>396</v>
      </c>
      <c r="C78" t="str">
        <f t="shared" si="1"/>
        <v>Merge Sort</v>
      </c>
      <c r="D78" t="s">
        <v>406</v>
      </c>
      <c r="E78" t="s">
        <v>397</v>
      </c>
      <c r="F78">
        <v>0.188001</v>
      </c>
    </row>
    <row r="79" spans="1:6" x14ac:dyDescent="0.25">
      <c r="A79" t="s">
        <v>396</v>
      </c>
      <c r="C79" t="str">
        <f t="shared" si="1"/>
        <v>Merge Sort</v>
      </c>
      <c r="D79" t="s">
        <v>406</v>
      </c>
      <c r="E79" t="s">
        <v>397</v>
      </c>
      <c r="F79">
        <v>0.16333700000000001</v>
      </c>
    </row>
    <row r="80" spans="1:6" x14ac:dyDescent="0.25">
      <c r="A80" t="s">
        <v>396</v>
      </c>
      <c r="C80" t="str">
        <f t="shared" si="1"/>
        <v>Merge Sort</v>
      </c>
      <c r="D80" t="s">
        <v>406</v>
      </c>
      <c r="E80" t="s">
        <v>397</v>
      </c>
      <c r="F80">
        <v>0.19437599999999999</v>
      </c>
    </row>
    <row r="81" spans="1:6" x14ac:dyDescent="0.25">
      <c r="A81" t="s">
        <v>396</v>
      </c>
      <c r="C81" t="str">
        <f t="shared" si="1"/>
        <v>Merge Sort</v>
      </c>
      <c r="D81" t="s">
        <v>406</v>
      </c>
      <c r="E81" t="s">
        <v>397</v>
      </c>
      <c r="F81">
        <v>0.17005300000000001</v>
      </c>
    </row>
    <row r="82" spans="1:6" x14ac:dyDescent="0.25">
      <c r="A82" t="s">
        <v>396</v>
      </c>
      <c r="C82" t="str">
        <f t="shared" si="1"/>
        <v>Merge Sort</v>
      </c>
      <c r="D82" t="s">
        <v>406</v>
      </c>
      <c r="E82" t="s">
        <v>398</v>
      </c>
      <c r="F82">
        <v>0.18604699999999999</v>
      </c>
    </row>
    <row r="83" spans="1:6" x14ac:dyDescent="0.25">
      <c r="A83" t="s">
        <v>396</v>
      </c>
      <c r="C83" t="str">
        <f t="shared" si="1"/>
        <v>Merge Sort</v>
      </c>
      <c r="D83" t="s">
        <v>406</v>
      </c>
      <c r="E83" t="s">
        <v>398</v>
      </c>
      <c r="F83">
        <v>0.19400600000000001</v>
      </c>
    </row>
    <row r="84" spans="1:6" x14ac:dyDescent="0.25">
      <c r="A84" t="s">
        <v>396</v>
      </c>
      <c r="C84" t="str">
        <f t="shared" si="1"/>
        <v>Merge Sort</v>
      </c>
      <c r="D84" t="s">
        <v>406</v>
      </c>
      <c r="E84" t="s">
        <v>398</v>
      </c>
      <c r="F84">
        <v>0.17497299999999999</v>
      </c>
    </row>
    <row r="85" spans="1:6" x14ac:dyDescent="0.25">
      <c r="A85" t="s">
        <v>396</v>
      </c>
      <c r="C85" t="str">
        <f t="shared" si="1"/>
        <v>Merge Sort</v>
      </c>
      <c r="D85" t="s">
        <v>406</v>
      </c>
      <c r="E85" t="s">
        <v>398</v>
      </c>
      <c r="F85">
        <v>0.15403500000000001</v>
      </c>
    </row>
    <row r="86" spans="1:6" x14ac:dyDescent="0.25">
      <c r="A86" t="s">
        <v>396</v>
      </c>
      <c r="C86" t="str">
        <f t="shared" si="1"/>
        <v>Merge Sort</v>
      </c>
      <c r="D86" t="s">
        <v>406</v>
      </c>
      <c r="E86" t="s">
        <v>398</v>
      </c>
      <c r="F86">
        <v>0.17000399999999999</v>
      </c>
    </row>
    <row r="87" spans="1:6" x14ac:dyDescent="0.25">
      <c r="A87" t="s">
        <v>396</v>
      </c>
      <c r="C87" t="str">
        <f t="shared" si="1"/>
        <v>Merge Sort</v>
      </c>
      <c r="D87" t="s">
        <v>406</v>
      </c>
      <c r="E87" t="s">
        <v>399</v>
      </c>
      <c r="F87">
        <v>0.158002</v>
      </c>
    </row>
    <row r="88" spans="1:6" x14ac:dyDescent="0.25">
      <c r="A88" t="s">
        <v>396</v>
      </c>
      <c r="C88" t="str">
        <f t="shared" si="1"/>
        <v>Merge Sort</v>
      </c>
      <c r="D88" t="s">
        <v>406</v>
      </c>
      <c r="E88" t="s">
        <v>399</v>
      </c>
      <c r="F88">
        <v>0.16500500000000001</v>
      </c>
    </row>
    <row r="89" spans="1:6" x14ac:dyDescent="0.25">
      <c r="A89" t="s">
        <v>396</v>
      </c>
      <c r="C89" t="str">
        <f t="shared" si="1"/>
        <v>Merge Sort</v>
      </c>
      <c r="D89" t="s">
        <v>406</v>
      </c>
      <c r="E89" t="s">
        <v>399</v>
      </c>
      <c r="F89">
        <v>0.20300399999999999</v>
      </c>
    </row>
    <row r="90" spans="1:6" x14ac:dyDescent="0.25">
      <c r="A90" t="s">
        <v>396</v>
      </c>
      <c r="C90" t="str">
        <f t="shared" si="1"/>
        <v>Merge Sort</v>
      </c>
      <c r="D90" t="s">
        <v>406</v>
      </c>
      <c r="E90" t="s">
        <v>399</v>
      </c>
      <c r="F90">
        <v>0.17802999999999999</v>
      </c>
    </row>
    <row r="91" spans="1:6" x14ac:dyDescent="0.25">
      <c r="A91" t="s">
        <v>396</v>
      </c>
      <c r="C91" t="str">
        <f t="shared" si="1"/>
        <v>Merge Sort</v>
      </c>
      <c r="D91" t="s">
        <v>406</v>
      </c>
      <c r="E91" t="s">
        <v>399</v>
      </c>
      <c r="F91">
        <v>0.17100399999999999</v>
      </c>
    </row>
    <row r="92" spans="1:6" x14ac:dyDescent="0.25">
      <c r="A92" t="s">
        <v>396</v>
      </c>
      <c r="C92" t="str">
        <f t="shared" si="1"/>
        <v>Merge Sort</v>
      </c>
      <c r="D92" t="s">
        <v>406</v>
      </c>
      <c r="E92" t="s">
        <v>400</v>
      </c>
      <c r="F92">
        <v>0.162963</v>
      </c>
    </row>
    <row r="93" spans="1:6" x14ac:dyDescent="0.25">
      <c r="A93" t="s">
        <v>396</v>
      </c>
      <c r="C93" t="str">
        <f t="shared" si="1"/>
        <v>Merge Sort</v>
      </c>
      <c r="D93" t="s">
        <v>406</v>
      </c>
      <c r="E93" t="s">
        <v>400</v>
      </c>
      <c r="F93">
        <v>0.17303199999999999</v>
      </c>
    </row>
    <row r="94" spans="1:6" x14ac:dyDescent="0.25">
      <c r="A94" t="s">
        <v>396</v>
      </c>
      <c r="C94" t="str">
        <f t="shared" si="1"/>
        <v>Merge Sort</v>
      </c>
      <c r="D94" t="s">
        <v>406</v>
      </c>
      <c r="E94" t="s">
        <v>400</v>
      </c>
      <c r="F94">
        <v>0.17704700000000001</v>
      </c>
    </row>
    <row r="95" spans="1:6" x14ac:dyDescent="0.25">
      <c r="A95" t="s">
        <v>396</v>
      </c>
      <c r="C95" t="str">
        <f t="shared" si="1"/>
        <v>Merge Sort</v>
      </c>
      <c r="D95" t="s">
        <v>406</v>
      </c>
      <c r="E95" t="s">
        <v>400</v>
      </c>
      <c r="F95">
        <v>0.19800100000000001</v>
      </c>
    </row>
    <row r="96" spans="1:6" x14ac:dyDescent="0.25">
      <c r="A96" t="s">
        <v>396</v>
      </c>
      <c r="C96" t="str">
        <f t="shared" si="1"/>
        <v>Merge Sort</v>
      </c>
      <c r="D96" t="s">
        <v>406</v>
      </c>
      <c r="E96" t="s">
        <v>400</v>
      </c>
      <c r="F96">
        <v>0.21399699999999999</v>
      </c>
    </row>
    <row r="97" spans="1:6" x14ac:dyDescent="0.25">
      <c r="A97" t="s">
        <v>396</v>
      </c>
      <c r="C97" t="str">
        <f t="shared" si="1"/>
        <v>Merge Sort</v>
      </c>
      <c r="D97" t="s">
        <v>406</v>
      </c>
      <c r="E97" t="s">
        <v>401</v>
      </c>
      <c r="F97">
        <v>0.29500500000000002</v>
      </c>
    </row>
    <row r="98" spans="1:6" x14ac:dyDescent="0.25">
      <c r="A98" t="s">
        <v>396</v>
      </c>
      <c r="C98" t="str">
        <f t="shared" si="1"/>
        <v>Merge Sort</v>
      </c>
      <c r="D98" t="s">
        <v>406</v>
      </c>
      <c r="E98" t="s">
        <v>401</v>
      </c>
      <c r="F98">
        <v>0.17200499999999999</v>
      </c>
    </row>
    <row r="99" spans="1:6" x14ac:dyDescent="0.25">
      <c r="A99" t="s">
        <v>396</v>
      </c>
      <c r="C99" t="str">
        <f t="shared" si="1"/>
        <v>Merge Sort</v>
      </c>
      <c r="D99" t="s">
        <v>406</v>
      </c>
      <c r="E99" t="s">
        <v>401</v>
      </c>
      <c r="F99">
        <v>0.27900000000000003</v>
      </c>
    </row>
    <row r="100" spans="1:6" x14ac:dyDescent="0.25">
      <c r="A100" t="s">
        <v>396</v>
      </c>
      <c r="C100" t="str">
        <f t="shared" si="1"/>
        <v>Merge Sort</v>
      </c>
      <c r="D100" t="s">
        <v>406</v>
      </c>
      <c r="E100" t="s">
        <v>401</v>
      </c>
      <c r="F100">
        <v>0.23400599999999999</v>
      </c>
    </row>
    <row r="101" spans="1:6" x14ac:dyDescent="0.25">
      <c r="A101" t="s">
        <v>396</v>
      </c>
      <c r="C101" t="str">
        <f t="shared" si="1"/>
        <v>Merge Sort</v>
      </c>
      <c r="D101" t="s">
        <v>406</v>
      </c>
      <c r="E101" t="s">
        <v>401</v>
      </c>
      <c r="F101">
        <v>0.18703800000000001</v>
      </c>
    </row>
    <row r="102" spans="1:6" x14ac:dyDescent="0.25">
      <c r="A102" t="s">
        <v>396</v>
      </c>
      <c r="C102" t="str">
        <f t="shared" si="1"/>
        <v>Merge Sort</v>
      </c>
      <c r="D102" t="s">
        <v>408</v>
      </c>
      <c r="E102" t="s">
        <v>397</v>
      </c>
      <c r="F102">
        <v>0.15163399999999999</v>
      </c>
    </row>
    <row r="103" spans="1:6" x14ac:dyDescent="0.25">
      <c r="A103" t="s">
        <v>396</v>
      </c>
      <c r="C103" t="str">
        <f t="shared" si="1"/>
        <v>Merge Sort</v>
      </c>
      <c r="D103" t="s">
        <v>408</v>
      </c>
      <c r="E103" t="s">
        <v>397</v>
      </c>
      <c r="F103">
        <v>0.14005799999999999</v>
      </c>
    </row>
    <row r="104" spans="1:6" x14ac:dyDescent="0.25">
      <c r="A104" t="s">
        <v>396</v>
      </c>
      <c r="C104" t="str">
        <f t="shared" si="1"/>
        <v>Merge Sort</v>
      </c>
      <c r="D104" t="s">
        <v>408</v>
      </c>
      <c r="E104" t="s">
        <v>397</v>
      </c>
      <c r="F104">
        <v>0.13695499999999999</v>
      </c>
    </row>
    <row r="105" spans="1:6" x14ac:dyDescent="0.25">
      <c r="A105" t="s">
        <v>396</v>
      </c>
      <c r="C105" t="str">
        <f t="shared" si="1"/>
        <v>Merge Sort</v>
      </c>
      <c r="D105" t="s">
        <v>408</v>
      </c>
      <c r="E105" t="s">
        <v>397</v>
      </c>
      <c r="F105">
        <v>0.15207699999999999</v>
      </c>
    </row>
    <row r="106" spans="1:6" x14ac:dyDescent="0.25">
      <c r="A106" t="s">
        <v>396</v>
      </c>
      <c r="C106" t="str">
        <f t="shared" si="1"/>
        <v>Merge Sort</v>
      </c>
      <c r="D106" t="s">
        <v>408</v>
      </c>
      <c r="E106" t="s">
        <v>397</v>
      </c>
      <c r="F106">
        <v>0.15406700000000001</v>
      </c>
    </row>
    <row r="107" spans="1:6" x14ac:dyDescent="0.25">
      <c r="A107" t="s">
        <v>396</v>
      </c>
      <c r="C107" t="str">
        <f t="shared" si="1"/>
        <v>Merge Sort</v>
      </c>
      <c r="D107" t="s">
        <v>408</v>
      </c>
      <c r="E107" t="s">
        <v>398</v>
      </c>
      <c r="F107">
        <v>0.19500000000000001</v>
      </c>
    </row>
    <row r="108" spans="1:6" x14ac:dyDescent="0.25">
      <c r="A108" t="s">
        <v>396</v>
      </c>
      <c r="C108" t="str">
        <f t="shared" si="1"/>
        <v>Merge Sort</v>
      </c>
      <c r="D108" t="s">
        <v>408</v>
      </c>
      <c r="E108" t="s">
        <v>398</v>
      </c>
      <c r="F108">
        <v>0.15399599999999999</v>
      </c>
    </row>
    <row r="109" spans="1:6" x14ac:dyDescent="0.25">
      <c r="A109" t="s">
        <v>396</v>
      </c>
      <c r="C109" t="str">
        <f t="shared" si="1"/>
        <v>Merge Sort</v>
      </c>
      <c r="D109" t="s">
        <v>408</v>
      </c>
      <c r="E109" t="s">
        <v>398</v>
      </c>
      <c r="F109">
        <v>0.158998</v>
      </c>
    </row>
    <row r="110" spans="1:6" x14ac:dyDescent="0.25">
      <c r="A110" t="s">
        <v>396</v>
      </c>
      <c r="C110" t="str">
        <f t="shared" si="1"/>
        <v>Merge Sort</v>
      </c>
      <c r="D110" t="s">
        <v>408</v>
      </c>
      <c r="E110" t="s">
        <v>398</v>
      </c>
      <c r="F110">
        <v>0.14596899999999999</v>
      </c>
    </row>
    <row r="111" spans="1:6" x14ac:dyDescent="0.25">
      <c r="A111" t="s">
        <v>396</v>
      </c>
      <c r="C111" t="str">
        <f t="shared" si="1"/>
        <v>Merge Sort</v>
      </c>
      <c r="D111" t="s">
        <v>408</v>
      </c>
      <c r="E111" t="s">
        <v>398</v>
      </c>
      <c r="F111">
        <v>0.13908000000000001</v>
      </c>
    </row>
    <row r="112" spans="1:6" x14ac:dyDescent="0.25">
      <c r="A112" t="s">
        <v>396</v>
      </c>
      <c r="C112" t="str">
        <f t="shared" si="1"/>
        <v>Merge Sort</v>
      </c>
      <c r="D112" t="s">
        <v>408</v>
      </c>
      <c r="E112" t="s">
        <v>399</v>
      </c>
      <c r="F112">
        <v>0.13903499999999999</v>
      </c>
    </row>
    <row r="113" spans="1:6" x14ac:dyDescent="0.25">
      <c r="A113" t="s">
        <v>396</v>
      </c>
      <c r="C113" t="str">
        <f t="shared" si="1"/>
        <v>Merge Sort</v>
      </c>
      <c r="D113" t="s">
        <v>408</v>
      </c>
      <c r="E113" t="s">
        <v>399</v>
      </c>
      <c r="F113">
        <v>0.16401399999999999</v>
      </c>
    </row>
    <row r="114" spans="1:6" x14ac:dyDescent="0.25">
      <c r="A114" t="s">
        <v>396</v>
      </c>
      <c r="C114" t="str">
        <f t="shared" si="1"/>
        <v>Merge Sort</v>
      </c>
      <c r="D114" t="s">
        <v>408</v>
      </c>
      <c r="E114" t="s">
        <v>399</v>
      </c>
      <c r="F114">
        <v>0.17202000000000001</v>
      </c>
    </row>
    <row r="115" spans="1:6" x14ac:dyDescent="0.25">
      <c r="A115" t="s">
        <v>396</v>
      </c>
      <c r="C115" t="str">
        <f t="shared" si="1"/>
        <v>Merge Sort</v>
      </c>
      <c r="D115" t="s">
        <v>408</v>
      </c>
      <c r="E115" t="s">
        <v>399</v>
      </c>
      <c r="F115">
        <v>0.142037</v>
      </c>
    </row>
    <row r="116" spans="1:6" x14ac:dyDescent="0.25">
      <c r="A116" t="s">
        <v>396</v>
      </c>
      <c r="C116" t="str">
        <f t="shared" si="1"/>
        <v>Merge Sort</v>
      </c>
      <c r="D116" t="s">
        <v>408</v>
      </c>
      <c r="E116" t="s">
        <v>399</v>
      </c>
      <c r="F116">
        <v>0.14238000000000001</v>
      </c>
    </row>
    <row r="117" spans="1:6" x14ac:dyDescent="0.25">
      <c r="A117" t="s">
        <v>396</v>
      </c>
      <c r="C117" t="str">
        <f t="shared" si="1"/>
        <v>Merge Sort</v>
      </c>
      <c r="D117" t="s">
        <v>408</v>
      </c>
      <c r="E117" t="s">
        <v>400</v>
      </c>
      <c r="F117">
        <v>0.154001</v>
      </c>
    </row>
    <row r="118" spans="1:6" x14ac:dyDescent="0.25">
      <c r="A118" t="s">
        <v>396</v>
      </c>
      <c r="C118" t="str">
        <f t="shared" si="1"/>
        <v>Merge Sort</v>
      </c>
      <c r="D118" t="s">
        <v>408</v>
      </c>
      <c r="E118" t="s">
        <v>400</v>
      </c>
      <c r="F118">
        <v>0.14000699999999999</v>
      </c>
    </row>
    <row r="119" spans="1:6" x14ac:dyDescent="0.25">
      <c r="A119" t="s">
        <v>396</v>
      </c>
      <c r="C119" t="str">
        <f t="shared" si="1"/>
        <v>Merge Sort</v>
      </c>
      <c r="D119" t="s">
        <v>408</v>
      </c>
      <c r="E119" t="s">
        <v>400</v>
      </c>
      <c r="F119">
        <v>0.14000699999999999</v>
      </c>
    </row>
    <row r="120" spans="1:6" x14ac:dyDescent="0.25">
      <c r="A120" t="s">
        <v>396</v>
      </c>
      <c r="C120" t="str">
        <f t="shared" si="1"/>
        <v>Merge Sort</v>
      </c>
      <c r="D120" t="s">
        <v>408</v>
      </c>
      <c r="E120" t="s">
        <v>400</v>
      </c>
      <c r="F120">
        <v>0.217002</v>
      </c>
    </row>
    <row r="121" spans="1:6" x14ac:dyDescent="0.25">
      <c r="A121" t="s">
        <v>396</v>
      </c>
      <c r="C121" t="str">
        <f t="shared" si="1"/>
        <v>Merge Sort</v>
      </c>
      <c r="D121" t="s">
        <v>408</v>
      </c>
      <c r="E121" t="s">
        <v>400</v>
      </c>
      <c r="F121">
        <v>0.22200800000000001</v>
      </c>
    </row>
    <row r="122" spans="1:6" x14ac:dyDescent="0.25">
      <c r="A122" t="s">
        <v>396</v>
      </c>
      <c r="C122" t="str">
        <f t="shared" si="1"/>
        <v>Merge Sort</v>
      </c>
      <c r="D122" t="s">
        <v>408</v>
      </c>
      <c r="E122" t="s">
        <v>401</v>
      </c>
      <c r="F122">
        <v>0.248006</v>
      </c>
    </row>
    <row r="123" spans="1:6" x14ac:dyDescent="0.25">
      <c r="A123" t="s">
        <v>396</v>
      </c>
      <c r="C123" t="str">
        <f t="shared" si="1"/>
        <v>Merge Sort</v>
      </c>
      <c r="D123" t="s">
        <v>408</v>
      </c>
      <c r="E123" t="s">
        <v>401</v>
      </c>
      <c r="F123">
        <v>0.225997</v>
      </c>
    </row>
    <row r="124" spans="1:6" x14ac:dyDescent="0.25">
      <c r="A124" t="s">
        <v>396</v>
      </c>
      <c r="C124" t="str">
        <f t="shared" si="1"/>
        <v>Merge Sort</v>
      </c>
      <c r="D124" t="s">
        <v>408</v>
      </c>
      <c r="E124" t="s">
        <v>401</v>
      </c>
      <c r="F124">
        <v>0.212003</v>
      </c>
    </row>
    <row r="125" spans="1:6" x14ac:dyDescent="0.25">
      <c r="A125" t="s">
        <v>396</v>
      </c>
      <c r="C125" t="str">
        <f t="shared" si="1"/>
        <v>Merge Sort</v>
      </c>
      <c r="D125" t="s">
        <v>408</v>
      </c>
      <c r="E125" t="s">
        <v>401</v>
      </c>
      <c r="F125">
        <v>0.22800500000000001</v>
      </c>
    </row>
    <row r="126" spans="1:6" x14ac:dyDescent="0.25">
      <c r="A126" t="s">
        <v>396</v>
      </c>
      <c r="C126" t="str">
        <f t="shared" si="1"/>
        <v>Merge Sort</v>
      </c>
      <c r="D126" t="s">
        <v>408</v>
      </c>
      <c r="E126" t="s">
        <v>401</v>
      </c>
      <c r="F126">
        <v>0.241005</v>
      </c>
    </row>
    <row r="127" spans="1:6" x14ac:dyDescent="0.25">
      <c r="A127" t="s">
        <v>396</v>
      </c>
      <c r="C127" t="str">
        <f t="shared" si="1"/>
        <v>Merge Sort</v>
      </c>
      <c r="D127" t="s">
        <v>407</v>
      </c>
      <c r="E127" t="s">
        <v>397</v>
      </c>
      <c r="F127">
        <v>0.13900399999999999</v>
      </c>
    </row>
    <row r="128" spans="1:6" x14ac:dyDescent="0.25">
      <c r="A128" t="s">
        <v>396</v>
      </c>
      <c r="C128" t="str">
        <f t="shared" si="1"/>
        <v>Merge Sort</v>
      </c>
      <c r="D128" t="s">
        <v>407</v>
      </c>
      <c r="E128" t="s">
        <v>397</v>
      </c>
      <c r="F128">
        <v>0.23100100000000001</v>
      </c>
    </row>
    <row r="129" spans="1:6" x14ac:dyDescent="0.25">
      <c r="A129" t="s">
        <v>396</v>
      </c>
      <c r="C129" t="str">
        <f t="shared" si="1"/>
        <v>Merge Sort</v>
      </c>
      <c r="D129" t="s">
        <v>407</v>
      </c>
      <c r="E129" t="s">
        <v>397</v>
      </c>
      <c r="F129">
        <v>0.14300399999999999</v>
      </c>
    </row>
    <row r="130" spans="1:6" x14ac:dyDescent="0.25">
      <c r="A130" t="s">
        <v>396</v>
      </c>
      <c r="C130" t="str">
        <f t="shared" si="1"/>
        <v>Merge Sort</v>
      </c>
      <c r="D130" t="s">
        <v>407</v>
      </c>
      <c r="E130" t="s">
        <v>397</v>
      </c>
      <c r="F130">
        <v>0.16697100000000001</v>
      </c>
    </row>
    <row r="131" spans="1:6" x14ac:dyDescent="0.25">
      <c r="A131" t="s">
        <v>396</v>
      </c>
      <c r="C131" t="str">
        <f t="shared" ref="C131:C194" si="2">A131</f>
        <v>Merge Sort</v>
      </c>
      <c r="D131" t="s">
        <v>407</v>
      </c>
      <c r="E131" t="s">
        <v>397</v>
      </c>
      <c r="F131">
        <v>0.241003</v>
      </c>
    </row>
    <row r="132" spans="1:6" x14ac:dyDescent="0.25">
      <c r="A132" t="s">
        <v>396</v>
      </c>
      <c r="C132" t="str">
        <f t="shared" si="2"/>
        <v>Merge Sort</v>
      </c>
      <c r="D132" t="s">
        <v>407</v>
      </c>
      <c r="E132" t="s">
        <v>398</v>
      </c>
      <c r="F132">
        <v>0.12803899999999999</v>
      </c>
    </row>
    <row r="133" spans="1:6" x14ac:dyDescent="0.25">
      <c r="A133" t="s">
        <v>396</v>
      </c>
      <c r="C133" t="str">
        <f t="shared" si="2"/>
        <v>Merge Sort</v>
      </c>
      <c r="D133" t="s">
        <v>407</v>
      </c>
      <c r="E133" t="s">
        <v>398</v>
      </c>
      <c r="F133">
        <v>0.135995</v>
      </c>
    </row>
    <row r="134" spans="1:6" x14ac:dyDescent="0.25">
      <c r="A134" t="s">
        <v>396</v>
      </c>
      <c r="C134" t="str">
        <f t="shared" si="2"/>
        <v>Merge Sort</v>
      </c>
      <c r="D134" t="s">
        <v>407</v>
      </c>
      <c r="E134" t="s">
        <v>398</v>
      </c>
      <c r="F134">
        <v>0.14057600000000001</v>
      </c>
    </row>
    <row r="135" spans="1:6" x14ac:dyDescent="0.25">
      <c r="A135" t="s">
        <v>396</v>
      </c>
      <c r="C135" t="str">
        <f t="shared" si="2"/>
        <v>Merge Sort</v>
      </c>
      <c r="D135" t="s">
        <v>407</v>
      </c>
      <c r="E135" t="s">
        <v>398</v>
      </c>
      <c r="F135">
        <v>0.23297200000000001</v>
      </c>
    </row>
    <row r="136" spans="1:6" x14ac:dyDescent="0.25">
      <c r="A136" t="s">
        <v>396</v>
      </c>
      <c r="C136" t="str">
        <f t="shared" si="2"/>
        <v>Merge Sort</v>
      </c>
      <c r="D136" t="s">
        <v>407</v>
      </c>
      <c r="E136" t="s">
        <v>398</v>
      </c>
      <c r="F136">
        <v>0.244004</v>
      </c>
    </row>
    <row r="137" spans="1:6" x14ac:dyDescent="0.25">
      <c r="A137" t="s">
        <v>396</v>
      </c>
      <c r="C137" t="str">
        <f t="shared" si="2"/>
        <v>Merge Sort</v>
      </c>
      <c r="D137" t="s">
        <v>407</v>
      </c>
      <c r="E137" t="s">
        <v>399</v>
      </c>
      <c r="F137">
        <v>0.19101000000000001</v>
      </c>
    </row>
    <row r="138" spans="1:6" x14ac:dyDescent="0.25">
      <c r="A138" t="s">
        <v>396</v>
      </c>
      <c r="C138" t="str">
        <f t="shared" si="2"/>
        <v>Merge Sort</v>
      </c>
      <c r="D138" t="s">
        <v>407</v>
      </c>
      <c r="E138" t="s">
        <v>399</v>
      </c>
      <c r="F138">
        <v>0.23000399999999999</v>
      </c>
    </row>
    <row r="139" spans="1:6" x14ac:dyDescent="0.25">
      <c r="A139" t="s">
        <v>396</v>
      </c>
      <c r="C139" t="str">
        <f t="shared" si="2"/>
        <v>Merge Sort</v>
      </c>
      <c r="D139" t="s">
        <v>407</v>
      </c>
      <c r="E139" t="s">
        <v>399</v>
      </c>
      <c r="F139">
        <v>0.17000499999999999</v>
      </c>
    </row>
    <row r="140" spans="1:6" x14ac:dyDescent="0.25">
      <c r="A140" t="s">
        <v>396</v>
      </c>
      <c r="C140" t="str">
        <f t="shared" si="2"/>
        <v>Merge Sort</v>
      </c>
      <c r="D140" t="s">
        <v>407</v>
      </c>
      <c r="E140" t="s">
        <v>399</v>
      </c>
      <c r="F140">
        <v>0.19603899999999999</v>
      </c>
    </row>
    <row r="141" spans="1:6" x14ac:dyDescent="0.25">
      <c r="A141" t="s">
        <v>396</v>
      </c>
      <c r="C141" t="str">
        <f t="shared" si="2"/>
        <v>Merge Sort</v>
      </c>
      <c r="D141" t="s">
        <v>407</v>
      </c>
      <c r="E141" t="s">
        <v>399</v>
      </c>
      <c r="F141">
        <v>0.13439200000000001</v>
      </c>
    </row>
    <row r="142" spans="1:6" x14ac:dyDescent="0.25">
      <c r="A142" t="s">
        <v>396</v>
      </c>
      <c r="C142" t="str">
        <f t="shared" si="2"/>
        <v>Merge Sort</v>
      </c>
      <c r="D142" t="s">
        <v>407</v>
      </c>
      <c r="E142" t="s">
        <v>400</v>
      </c>
      <c r="F142">
        <v>0.19900799999999999</v>
      </c>
    </row>
    <row r="143" spans="1:6" x14ac:dyDescent="0.25">
      <c r="A143" t="s">
        <v>396</v>
      </c>
      <c r="C143" t="str">
        <f t="shared" si="2"/>
        <v>Merge Sort</v>
      </c>
      <c r="D143" t="s">
        <v>407</v>
      </c>
      <c r="E143" t="s">
        <v>400</v>
      </c>
      <c r="F143">
        <v>0.187002</v>
      </c>
    </row>
    <row r="144" spans="1:6" x14ac:dyDescent="0.25">
      <c r="A144" t="s">
        <v>396</v>
      </c>
      <c r="C144" t="str">
        <f t="shared" si="2"/>
        <v>Merge Sort</v>
      </c>
      <c r="D144" t="s">
        <v>407</v>
      </c>
      <c r="E144" t="s">
        <v>400</v>
      </c>
      <c r="F144">
        <v>0.145039</v>
      </c>
    </row>
    <row r="145" spans="1:6" x14ac:dyDescent="0.25">
      <c r="A145" t="s">
        <v>396</v>
      </c>
      <c r="C145" t="str">
        <f t="shared" si="2"/>
        <v>Merge Sort</v>
      </c>
      <c r="D145" t="s">
        <v>407</v>
      </c>
      <c r="E145" t="s">
        <v>400</v>
      </c>
      <c r="F145">
        <v>0.143149</v>
      </c>
    </row>
    <row r="146" spans="1:6" x14ac:dyDescent="0.25">
      <c r="A146" t="s">
        <v>396</v>
      </c>
      <c r="C146" t="str">
        <f t="shared" si="2"/>
        <v>Merge Sort</v>
      </c>
      <c r="D146" t="s">
        <v>407</v>
      </c>
      <c r="E146" t="s">
        <v>400</v>
      </c>
      <c r="F146">
        <v>0.22100400000000001</v>
      </c>
    </row>
    <row r="147" spans="1:6" x14ac:dyDescent="0.25">
      <c r="A147" t="s">
        <v>396</v>
      </c>
      <c r="C147" t="str">
        <f t="shared" si="2"/>
        <v>Merge Sort</v>
      </c>
      <c r="D147" t="s">
        <v>407</v>
      </c>
      <c r="E147" t="s">
        <v>401</v>
      </c>
      <c r="F147">
        <v>0.187003</v>
      </c>
    </row>
    <row r="148" spans="1:6" x14ac:dyDescent="0.25">
      <c r="A148" t="s">
        <v>396</v>
      </c>
      <c r="C148" t="str">
        <f t="shared" si="2"/>
        <v>Merge Sort</v>
      </c>
      <c r="D148" t="s">
        <v>407</v>
      </c>
      <c r="E148" t="s">
        <v>401</v>
      </c>
      <c r="F148">
        <v>0.18403700000000001</v>
      </c>
    </row>
    <row r="149" spans="1:6" x14ac:dyDescent="0.25">
      <c r="A149" t="s">
        <v>396</v>
      </c>
      <c r="C149" t="str">
        <f t="shared" si="2"/>
        <v>Merge Sort</v>
      </c>
      <c r="D149" t="s">
        <v>407</v>
      </c>
      <c r="E149" t="s">
        <v>401</v>
      </c>
      <c r="F149">
        <v>0.13706499999999999</v>
      </c>
    </row>
    <row r="150" spans="1:6" x14ac:dyDescent="0.25">
      <c r="A150" t="s">
        <v>396</v>
      </c>
      <c r="C150" t="str">
        <f t="shared" si="2"/>
        <v>Merge Sort</v>
      </c>
      <c r="D150" t="s">
        <v>407</v>
      </c>
      <c r="E150" t="s">
        <v>401</v>
      </c>
      <c r="F150">
        <v>0.231099</v>
      </c>
    </row>
    <row r="151" spans="1:6" x14ac:dyDescent="0.25">
      <c r="A151" t="s">
        <v>396</v>
      </c>
      <c r="C151" t="str">
        <f t="shared" si="2"/>
        <v>Merge Sort</v>
      </c>
      <c r="D151" t="s">
        <v>407</v>
      </c>
      <c r="E151" t="s">
        <v>401</v>
      </c>
      <c r="F151">
        <v>0.14862500000000001</v>
      </c>
    </row>
    <row r="152" spans="1:6" x14ac:dyDescent="0.25">
      <c r="A152" t="s">
        <v>402</v>
      </c>
      <c r="B152" t="s">
        <v>403</v>
      </c>
      <c r="C152" t="str">
        <f>A152&amp;" - "&amp;B152</f>
        <v>Quick Sort - Element losowy jako pivot</v>
      </c>
      <c r="D152" t="s">
        <v>406</v>
      </c>
      <c r="E152" t="s">
        <v>397</v>
      </c>
      <c r="F152">
        <v>0.38900400000000002</v>
      </c>
    </row>
    <row r="153" spans="1:6" x14ac:dyDescent="0.25">
      <c r="A153" t="s">
        <v>402</v>
      </c>
      <c r="B153" t="s">
        <v>403</v>
      </c>
      <c r="C153" t="str">
        <f t="shared" ref="C153:C216" si="3">A153&amp;" - "&amp;B153</f>
        <v>Quick Sort - Element losowy jako pivot</v>
      </c>
      <c r="D153" t="s">
        <v>406</v>
      </c>
      <c r="E153" t="s">
        <v>397</v>
      </c>
      <c r="F153">
        <v>0.27500000000000002</v>
      </c>
    </row>
    <row r="154" spans="1:6" x14ac:dyDescent="0.25">
      <c r="A154" t="s">
        <v>402</v>
      </c>
      <c r="B154" t="s">
        <v>403</v>
      </c>
      <c r="C154" t="str">
        <f t="shared" si="3"/>
        <v>Quick Sort - Element losowy jako pivot</v>
      </c>
      <c r="D154" t="s">
        <v>406</v>
      </c>
      <c r="E154" t="s">
        <v>397</v>
      </c>
      <c r="F154">
        <v>0.222002</v>
      </c>
    </row>
    <row r="155" spans="1:6" x14ac:dyDescent="0.25">
      <c r="A155" t="s">
        <v>402</v>
      </c>
      <c r="B155" t="s">
        <v>403</v>
      </c>
      <c r="C155" t="str">
        <f t="shared" si="3"/>
        <v>Quick Sort - Element losowy jako pivot</v>
      </c>
      <c r="D155" t="s">
        <v>406</v>
      </c>
      <c r="E155" t="s">
        <v>397</v>
      </c>
      <c r="F155">
        <v>0.21396699999999999</v>
      </c>
    </row>
    <row r="156" spans="1:6" x14ac:dyDescent="0.25">
      <c r="A156" t="s">
        <v>402</v>
      </c>
      <c r="B156" t="s">
        <v>403</v>
      </c>
      <c r="C156" t="str">
        <f t="shared" si="3"/>
        <v>Quick Sort - Element losowy jako pivot</v>
      </c>
      <c r="D156" t="s">
        <v>406</v>
      </c>
      <c r="E156" t="s">
        <v>397</v>
      </c>
      <c r="F156">
        <v>0.21599499999999999</v>
      </c>
    </row>
    <row r="157" spans="1:6" x14ac:dyDescent="0.25">
      <c r="A157" t="s">
        <v>402</v>
      </c>
      <c r="B157" t="s">
        <v>403</v>
      </c>
      <c r="C157" t="str">
        <f t="shared" si="3"/>
        <v>Quick Sort - Element losowy jako pivot</v>
      </c>
      <c r="D157" t="s">
        <v>406</v>
      </c>
      <c r="E157" t="s">
        <v>398</v>
      </c>
      <c r="F157">
        <v>0.17799599999999999</v>
      </c>
    </row>
    <row r="158" spans="1:6" x14ac:dyDescent="0.25">
      <c r="A158" t="s">
        <v>402</v>
      </c>
      <c r="B158" t="s">
        <v>403</v>
      </c>
      <c r="C158" t="str">
        <f t="shared" si="3"/>
        <v>Quick Sort - Element losowy jako pivot</v>
      </c>
      <c r="D158" t="s">
        <v>406</v>
      </c>
      <c r="E158" t="s">
        <v>398</v>
      </c>
      <c r="F158">
        <v>0.20300499999999999</v>
      </c>
    </row>
    <row r="159" spans="1:6" x14ac:dyDescent="0.25">
      <c r="A159" t="s">
        <v>402</v>
      </c>
      <c r="B159" t="s">
        <v>403</v>
      </c>
      <c r="C159" t="str">
        <f t="shared" si="3"/>
        <v>Quick Sort - Element losowy jako pivot</v>
      </c>
      <c r="D159" t="s">
        <v>406</v>
      </c>
      <c r="E159" t="s">
        <v>398</v>
      </c>
      <c r="F159">
        <v>0.18299499999999999</v>
      </c>
    </row>
    <row r="160" spans="1:6" x14ac:dyDescent="0.25">
      <c r="A160" t="s">
        <v>402</v>
      </c>
      <c r="B160" t="s">
        <v>403</v>
      </c>
      <c r="C160" t="str">
        <f t="shared" si="3"/>
        <v>Quick Sort - Element losowy jako pivot</v>
      </c>
      <c r="D160" t="s">
        <v>406</v>
      </c>
      <c r="E160" t="s">
        <v>398</v>
      </c>
      <c r="F160">
        <v>0.21</v>
      </c>
    </row>
    <row r="161" spans="1:6" x14ac:dyDescent="0.25">
      <c r="A161" t="s">
        <v>402</v>
      </c>
      <c r="B161" t="s">
        <v>403</v>
      </c>
      <c r="C161" t="str">
        <f t="shared" si="3"/>
        <v>Quick Sort - Element losowy jako pivot</v>
      </c>
      <c r="D161" t="s">
        <v>406</v>
      </c>
      <c r="E161" t="s">
        <v>398</v>
      </c>
      <c r="F161">
        <v>0.178006</v>
      </c>
    </row>
    <row r="162" spans="1:6" x14ac:dyDescent="0.25">
      <c r="A162" t="s">
        <v>402</v>
      </c>
      <c r="B162" t="s">
        <v>403</v>
      </c>
      <c r="C162" t="str">
        <f t="shared" si="3"/>
        <v>Quick Sort - Element losowy jako pivot</v>
      </c>
      <c r="D162" t="s">
        <v>406</v>
      </c>
      <c r="E162" t="s">
        <v>399</v>
      </c>
      <c r="F162">
        <v>0.17600199999999999</v>
      </c>
    </row>
    <row r="163" spans="1:6" x14ac:dyDescent="0.25">
      <c r="A163" t="s">
        <v>402</v>
      </c>
      <c r="B163" t="s">
        <v>403</v>
      </c>
      <c r="C163" t="str">
        <f t="shared" si="3"/>
        <v>Quick Sort - Element losowy jako pivot</v>
      </c>
      <c r="D163" t="s">
        <v>406</v>
      </c>
      <c r="E163" t="s">
        <v>399</v>
      </c>
      <c r="F163">
        <v>0.22000800000000001</v>
      </c>
    </row>
    <row r="164" spans="1:6" x14ac:dyDescent="0.25">
      <c r="A164" t="s">
        <v>402</v>
      </c>
      <c r="B164" t="s">
        <v>403</v>
      </c>
      <c r="C164" t="str">
        <f t="shared" si="3"/>
        <v>Quick Sort - Element losowy jako pivot</v>
      </c>
      <c r="D164" t="s">
        <v>406</v>
      </c>
      <c r="E164" t="s">
        <v>399</v>
      </c>
      <c r="F164">
        <v>0.16400100000000001</v>
      </c>
    </row>
    <row r="165" spans="1:6" x14ac:dyDescent="0.25">
      <c r="A165" t="s">
        <v>402</v>
      </c>
      <c r="B165" t="s">
        <v>403</v>
      </c>
      <c r="C165" t="str">
        <f t="shared" si="3"/>
        <v>Quick Sort - Element losowy jako pivot</v>
      </c>
      <c r="D165" t="s">
        <v>406</v>
      </c>
      <c r="E165" t="s">
        <v>399</v>
      </c>
      <c r="F165">
        <v>0.21100099999999999</v>
      </c>
    </row>
    <row r="166" spans="1:6" x14ac:dyDescent="0.25">
      <c r="A166" t="s">
        <v>402</v>
      </c>
      <c r="B166" t="s">
        <v>403</v>
      </c>
      <c r="C166" t="str">
        <f t="shared" si="3"/>
        <v>Quick Sort - Element losowy jako pivot</v>
      </c>
      <c r="D166" t="s">
        <v>406</v>
      </c>
      <c r="E166" t="s">
        <v>399</v>
      </c>
      <c r="F166">
        <v>0.20200499999999999</v>
      </c>
    </row>
    <row r="167" spans="1:6" x14ac:dyDescent="0.25">
      <c r="A167" t="s">
        <v>402</v>
      </c>
      <c r="B167" t="s">
        <v>403</v>
      </c>
      <c r="C167" t="str">
        <f t="shared" si="3"/>
        <v>Quick Sort - Element losowy jako pivot</v>
      </c>
      <c r="D167" t="s">
        <v>406</v>
      </c>
      <c r="E167" t="s">
        <v>400</v>
      </c>
      <c r="F167">
        <v>0.16098899999999999</v>
      </c>
    </row>
    <row r="168" spans="1:6" x14ac:dyDescent="0.25">
      <c r="A168" t="s">
        <v>402</v>
      </c>
      <c r="B168" t="s">
        <v>403</v>
      </c>
      <c r="C168" t="str">
        <f t="shared" si="3"/>
        <v>Quick Sort - Element losowy jako pivot</v>
      </c>
      <c r="D168" t="s">
        <v>406</v>
      </c>
      <c r="E168" t="s">
        <v>400</v>
      </c>
      <c r="F168">
        <v>0.20199900000000001</v>
      </c>
    </row>
    <row r="169" spans="1:6" x14ac:dyDescent="0.25">
      <c r="A169" t="s">
        <v>402</v>
      </c>
      <c r="B169" t="s">
        <v>403</v>
      </c>
      <c r="C169" t="str">
        <f t="shared" si="3"/>
        <v>Quick Sort - Element losowy jako pivot</v>
      </c>
      <c r="D169" t="s">
        <v>406</v>
      </c>
      <c r="E169" t="s">
        <v>400</v>
      </c>
      <c r="F169">
        <v>0.24200099999999999</v>
      </c>
    </row>
    <row r="170" spans="1:6" x14ac:dyDescent="0.25">
      <c r="A170" t="s">
        <v>402</v>
      </c>
      <c r="B170" t="s">
        <v>403</v>
      </c>
      <c r="C170" t="str">
        <f t="shared" si="3"/>
        <v>Quick Sort - Element losowy jako pivot</v>
      </c>
      <c r="D170" t="s">
        <v>406</v>
      </c>
      <c r="E170" t="s">
        <v>400</v>
      </c>
      <c r="F170">
        <v>0.16203699999999999</v>
      </c>
    </row>
    <row r="171" spans="1:6" x14ac:dyDescent="0.25">
      <c r="A171" t="s">
        <v>402</v>
      </c>
      <c r="B171" t="s">
        <v>403</v>
      </c>
      <c r="C171" t="str">
        <f t="shared" si="3"/>
        <v>Quick Sort - Element losowy jako pivot</v>
      </c>
      <c r="D171" t="s">
        <v>406</v>
      </c>
      <c r="E171" t="s">
        <v>400</v>
      </c>
      <c r="F171">
        <v>0.165994</v>
      </c>
    </row>
    <row r="172" spans="1:6" x14ac:dyDescent="0.25">
      <c r="A172" t="s">
        <v>402</v>
      </c>
      <c r="B172" t="s">
        <v>403</v>
      </c>
      <c r="C172" t="str">
        <f t="shared" si="3"/>
        <v>Quick Sort - Element losowy jako pivot</v>
      </c>
      <c r="D172" t="s">
        <v>406</v>
      </c>
      <c r="E172" t="s">
        <v>401</v>
      </c>
      <c r="F172">
        <v>0.191</v>
      </c>
    </row>
    <row r="173" spans="1:6" x14ac:dyDescent="0.25">
      <c r="A173" t="s">
        <v>402</v>
      </c>
      <c r="B173" t="s">
        <v>403</v>
      </c>
      <c r="C173" t="str">
        <f t="shared" si="3"/>
        <v>Quick Sort - Element losowy jako pivot</v>
      </c>
      <c r="D173" t="s">
        <v>406</v>
      </c>
      <c r="E173" t="s">
        <v>401</v>
      </c>
      <c r="F173">
        <v>0.26500299999999999</v>
      </c>
    </row>
    <row r="174" spans="1:6" x14ac:dyDescent="0.25">
      <c r="A174" t="s">
        <v>402</v>
      </c>
      <c r="B174" t="s">
        <v>403</v>
      </c>
      <c r="C174" t="str">
        <f t="shared" si="3"/>
        <v>Quick Sort - Element losowy jako pivot</v>
      </c>
      <c r="D174" t="s">
        <v>406</v>
      </c>
      <c r="E174" t="s">
        <v>401</v>
      </c>
      <c r="F174">
        <v>0.21499799999999999</v>
      </c>
    </row>
    <row r="175" spans="1:6" x14ac:dyDescent="0.25">
      <c r="A175" t="s">
        <v>402</v>
      </c>
      <c r="B175" t="s">
        <v>403</v>
      </c>
      <c r="C175" t="str">
        <f t="shared" si="3"/>
        <v>Quick Sort - Element losowy jako pivot</v>
      </c>
      <c r="D175" t="s">
        <v>406</v>
      </c>
      <c r="E175" t="s">
        <v>401</v>
      </c>
      <c r="F175">
        <v>0.157001</v>
      </c>
    </row>
    <row r="176" spans="1:6" x14ac:dyDescent="0.25">
      <c r="A176" t="s">
        <v>402</v>
      </c>
      <c r="B176" t="s">
        <v>403</v>
      </c>
      <c r="C176" t="str">
        <f t="shared" si="3"/>
        <v>Quick Sort - Element losowy jako pivot</v>
      </c>
      <c r="D176" t="s">
        <v>406</v>
      </c>
      <c r="E176" t="s">
        <v>401</v>
      </c>
      <c r="F176">
        <v>0.16800899999999999</v>
      </c>
    </row>
    <row r="177" spans="1:6" x14ac:dyDescent="0.25">
      <c r="A177" t="s">
        <v>402</v>
      </c>
      <c r="B177" t="s">
        <v>403</v>
      </c>
      <c r="C177" t="str">
        <f t="shared" si="3"/>
        <v>Quick Sort - Element losowy jako pivot</v>
      </c>
      <c r="D177" t="s">
        <v>408</v>
      </c>
      <c r="E177" t="s">
        <v>397</v>
      </c>
      <c r="F177">
        <v>0.157966</v>
      </c>
    </row>
    <row r="178" spans="1:6" x14ac:dyDescent="0.25">
      <c r="A178" t="s">
        <v>402</v>
      </c>
      <c r="B178" t="s">
        <v>403</v>
      </c>
      <c r="C178" t="str">
        <f t="shared" si="3"/>
        <v>Quick Sort - Element losowy jako pivot</v>
      </c>
      <c r="D178" t="s">
        <v>408</v>
      </c>
      <c r="E178" t="s">
        <v>397</v>
      </c>
      <c r="F178">
        <v>0.17599799999999999</v>
      </c>
    </row>
    <row r="179" spans="1:6" x14ac:dyDescent="0.25">
      <c r="A179" t="s">
        <v>402</v>
      </c>
      <c r="B179" t="s">
        <v>403</v>
      </c>
      <c r="C179" t="str">
        <f t="shared" si="3"/>
        <v>Quick Sort - Element losowy jako pivot</v>
      </c>
      <c r="D179" t="s">
        <v>408</v>
      </c>
      <c r="E179" t="s">
        <v>397</v>
      </c>
      <c r="F179">
        <v>0.14100099999999999</v>
      </c>
    </row>
    <row r="180" spans="1:6" x14ac:dyDescent="0.25">
      <c r="A180" t="s">
        <v>402</v>
      </c>
      <c r="B180" t="s">
        <v>403</v>
      </c>
      <c r="C180" t="str">
        <f t="shared" si="3"/>
        <v>Quick Sort - Element losowy jako pivot</v>
      </c>
      <c r="D180" t="s">
        <v>408</v>
      </c>
      <c r="E180" t="s">
        <v>397</v>
      </c>
      <c r="F180">
        <v>0.136966</v>
      </c>
    </row>
    <row r="181" spans="1:6" x14ac:dyDescent="0.25">
      <c r="A181" t="s">
        <v>402</v>
      </c>
      <c r="B181" t="s">
        <v>403</v>
      </c>
      <c r="C181" t="str">
        <f t="shared" si="3"/>
        <v>Quick Sort - Element losowy jako pivot</v>
      </c>
      <c r="D181" t="s">
        <v>408</v>
      </c>
      <c r="E181" t="s">
        <v>397</v>
      </c>
      <c r="F181">
        <v>0.13796900000000001</v>
      </c>
    </row>
    <row r="182" spans="1:6" x14ac:dyDescent="0.25">
      <c r="A182" t="s">
        <v>402</v>
      </c>
      <c r="B182" t="s">
        <v>403</v>
      </c>
      <c r="C182" t="str">
        <f t="shared" si="3"/>
        <v>Quick Sort - Element losowy jako pivot</v>
      </c>
      <c r="D182" t="s">
        <v>408</v>
      </c>
      <c r="E182" t="s">
        <v>398</v>
      </c>
      <c r="F182">
        <v>0.14203199999999999</v>
      </c>
    </row>
    <row r="183" spans="1:6" x14ac:dyDescent="0.25">
      <c r="A183" t="s">
        <v>402</v>
      </c>
      <c r="B183" t="s">
        <v>403</v>
      </c>
      <c r="C183" t="str">
        <f t="shared" si="3"/>
        <v>Quick Sort - Element losowy jako pivot</v>
      </c>
      <c r="D183" t="s">
        <v>408</v>
      </c>
      <c r="E183" t="s">
        <v>398</v>
      </c>
      <c r="F183">
        <v>0.13499800000000001</v>
      </c>
    </row>
    <row r="184" spans="1:6" x14ac:dyDescent="0.25">
      <c r="A184" t="s">
        <v>402</v>
      </c>
      <c r="B184" t="s">
        <v>403</v>
      </c>
      <c r="C184" t="str">
        <f t="shared" si="3"/>
        <v>Quick Sort - Element losowy jako pivot</v>
      </c>
      <c r="D184" t="s">
        <v>408</v>
      </c>
      <c r="E184" t="s">
        <v>398</v>
      </c>
      <c r="F184">
        <v>0.139963</v>
      </c>
    </row>
    <row r="185" spans="1:6" x14ac:dyDescent="0.25">
      <c r="A185" t="s">
        <v>402</v>
      </c>
      <c r="B185" t="s">
        <v>403</v>
      </c>
      <c r="C185" t="str">
        <f t="shared" si="3"/>
        <v>Quick Sort - Element losowy jako pivot</v>
      </c>
      <c r="D185" t="s">
        <v>408</v>
      </c>
      <c r="E185" t="s">
        <v>398</v>
      </c>
      <c r="F185">
        <v>0.13796700000000001</v>
      </c>
    </row>
    <row r="186" spans="1:6" x14ac:dyDescent="0.25">
      <c r="A186" t="s">
        <v>402</v>
      </c>
      <c r="B186" t="s">
        <v>403</v>
      </c>
      <c r="C186" t="str">
        <f t="shared" si="3"/>
        <v>Quick Sort - Element losowy jako pivot</v>
      </c>
      <c r="D186" t="s">
        <v>408</v>
      </c>
      <c r="E186" t="s">
        <v>398</v>
      </c>
      <c r="F186">
        <v>0.14099700000000001</v>
      </c>
    </row>
    <row r="187" spans="1:6" x14ac:dyDescent="0.25">
      <c r="A187" t="s">
        <v>402</v>
      </c>
      <c r="B187" t="s">
        <v>403</v>
      </c>
      <c r="C187" t="str">
        <f t="shared" si="3"/>
        <v>Quick Sort - Element losowy jako pivot</v>
      </c>
      <c r="D187" t="s">
        <v>408</v>
      </c>
      <c r="E187" t="s">
        <v>399</v>
      </c>
      <c r="F187">
        <v>0.174039</v>
      </c>
    </row>
    <row r="188" spans="1:6" x14ac:dyDescent="0.25">
      <c r="A188" t="s">
        <v>402</v>
      </c>
      <c r="B188" t="s">
        <v>403</v>
      </c>
      <c r="C188" t="str">
        <f t="shared" si="3"/>
        <v>Quick Sort - Element losowy jako pivot</v>
      </c>
      <c r="D188" t="s">
        <v>408</v>
      </c>
      <c r="E188" t="s">
        <v>399</v>
      </c>
      <c r="F188">
        <v>0.14496700000000001</v>
      </c>
    </row>
    <row r="189" spans="1:6" x14ac:dyDescent="0.25">
      <c r="A189" t="s">
        <v>402</v>
      </c>
      <c r="B189" t="s">
        <v>403</v>
      </c>
      <c r="C189" t="str">
        <f t="shared" si="3"/>
        <v>Quick Sort - Element losowy jako pivot</v>
      </c>
      <c r="D189" t="s">
        <v>408</v>
      </c>
      <c r="E189" t="s">
        <v>399</v>
      </c>
      <c r="F189">
        <v>0.155006</v>
      </c>
    </row>
    <row r="190" spans="1:6" x14ac:dyDescent="0.25">
      <c r="A190" t="s">
        <v>402</v>
      </c>
      <c r="B190" t="s">
        <v>403</v>
      </c>
      <c r="C190" t="str">
        <f t="shared" si="3"/>
        <v>Quick Sort - Element losowy jako pivot</v>
      </c>
      <c r="D190" t="s">
        <v>408</v>
      </c>
      <c r="E190" t="s">
        <v>399</v>
      </c>
      <c r="F190">
        <v>0.14559</v>
      </c>
    </row>
    <row r="191" spans="1:6" x14ac:dyDescent="0.25">
      <c r="A191" t="s">
        <v>402</v>
      </c>
      <c r="B191" t="s">
        <v>403</v>
      </c>
      <c r="C191" t="str">
        <f t="shared" si="3"/>
        <v>Quick Sort - Element losowy jako pivot</v>
      </c>
      <c r="D191" t="s">
        <v>408</v>
      </c>
      <c r="E191" t="s">
        <v>399</v>
      </c>
      <c r="F191">
        <v>0.147977</v>
      </c>
    </row>
    <row r="192" spans="1:6" x14ac:dyDescent="0.25">
      <c r="A192" t="s">
        <v>402</v>
      </c>
      <c r="B192" t="s">
        <v>403</v>
      </c>
      <c r="C192" t="str">
        <f t="shared" si="3"/>
        <v>Quick Sort - Element losowy jako pivot</v>
      </c>
      <c r="D192" t="s">
        <v>408</v>
      </c>
      <c r="E192" t="s">
        <v>400</v>
      </c>
      <c r="F192">
        <v>0.154278</v>
      </c>
    </row>
    <row r="193" spans="1:6" x14ac:dyDescent="0.25">
      <c r="A193" t="s">
        <v>402</v>
      </c>
      <c r="B193" t="s">
        <v>403</v>
      </c>
      <c r="C193" t="str">
        <f t="shared" si="3"/>
        <v>Quick Sort - Element losowy jako pivot</v>
      </c>
      <c r="D193" t="s">
        <v>408</v>
      </c>
      <c r="E193" t="s">
        <v>400</v>
      </c>
      <c r="F193">
        <v>0.150034</v>
      </c>
    </row>
    <row r="194" spans="1:6" x14ac:dyDescent="0.25">
      <c r="A194" t="s">
        <v>402</v>
      </c>
      <c r="B194" t="s">
        <v>403</v>
      </c>
      <c r="C194" t="str">
        <f t="shared" si="3"/>
        <v>Quick Sort - Element losowy jako pivot</v>
      </c>
      <c r="D194" t="s">
        <v>408</v>
      </c>
      <c r="E194" t="s">
        <v>400</v>
      </c>
      <c r="F194">
        <v>0.13700899999999999</v>
      </c>
    </row>
    <row r="195" spans="1:6" x14ac:dyDescent="0.25">
      <c r="A195" t="s">
        <v>402</v>
      </c>
      <c r="B195" t="s">
        <v>403</v>
      </c>
      <c r="C195" t="str">
        <f t="shared" si="3"/>
        <v>Quick Sort - Element losowy jako pivot</v>
      </c>
      <c r="D195" t="s">
        <v>408</v>
      </c>
      <c r="E195" t="s">
        <v>400</v>
      </c>
      <c r="F195">
        <v>0.13700599999999999</v>
      </c>
    </row>
    <row r="196" spans="1:6" x14ac:dyDescent="0.25">
      <c r="A196" t="s">
        <v>402</v>
      </c>
      <c r="B196" t="s">
        <v>403</v>
      </c>
      <c r="C196" t="str">
        <f t="shared" si="3"/>
        <v>Quick Sort - Element losowy jako pivot</v>
      </c>
      <c r="D196" t="s">
        <v>408</v>
      </c>
      <c r="E196" t="s">
        <v>400</v>
      </c>
      <c r="F196">
        <v>0.16103000000000001</v>
      </c>
    </row>
    <row r="197" spans="1:6" x14ac:dyDescent="0.25">
      <c r="A197" t="s">
        <v>402</v>
      </c>
      <c r="B197" t="s">
        <v>403</v>
      </c>
      <c r="C197" t="str">
        <f t="shared" si="3"/>
        <v>Quick Sort - Element losowy jako pivot</v>
      </c>
      <c r="D197" t="s">
        <v>408</v>
      </c>
      <c r="E197" t="s">
        <v>401</v>
      </c>
      <c r="F197">
        <v>0.16500200000000001</v>
      </c>
    </row>
    <row r="198" spans="1:6" x14ac:dyDescent="0.25">
      <c r="A198" t="s">
        <v>402</v>
      </c>
      <c r="B198" t="s">
        <v>403</v>
      </c>
      <c r="C198" t="str">
        <f t="shared" si="3"/>
        <v>Quick Sort - Element losowy jako pivot</v>
      </c>
      <c r="D198" t="s">
        <v>408</v>
      </c>
      <c r="E198" t="s">
        <v>401</v>
      </c>
      <c r="F198">
        <v>0.152035</v>
      </c>
    </row>
    <row r="199" spans="1:6" x14ac:dyDescent="0.25">
      <c r="A199" t="s">
        <v>402</v>
      </c>
      <c r="B199" t="s">
        <v>403</v>
      </c>
      <c r="C199" t="str">
        <f t="shared" si="3"/>
        <v>Quick Sort - Element losowy jako pivot</v>
      </c>
      <c r="D199" t="s">
        <v>408</v>
      </c>
      <c r="E199" t="s">
        <v>401</v>
      </c>
      <c r="F199">
        <v>0.141099</v>
      </c>
    </row>
    <row r="200" spans="1:6" x14ac:dyDescent="0.25">
      <c r="A200" t="s">
        <v>402</v>
      </c>
      <c r="B200" t="s">
        <v>403</v>
      </c>
      <c r="C200" t="str">
        <f t="shared" si="3"/>
        <v>Quick Sort - Element losowy jako pivot</v>
      </c>
      <c r="D200" t="s">
        <v>408</v>
      </c>
      <c r="E200" t="s">
        <v>401</v>
      </c>
      <c r="F200">
        <v>0.142011</v>
      </c>
    </row>
    <row r="201" spans="1:6" x14ac:dyDescent="0.25">
      <c r="A201" t="s">
        <v>402</v>
      </c>
      <c r="B201" t="s">
        <v>403</v>
      </c>
      <c r="C201" t="str">
        <f t="shared" si="3"/>
        <v>Quick Sort - Element losowy jako pivot</v>
      </c>
      <c r="D201" t="s">
        <v>408</v>
      </c>
      <c r="E201" t="s">
        <v>401</v>
      </c>
      <c r="F201">
        <v>0.140015</v>
      </c>
    </row>
    <row r="202" spans="1:6" x14ac:dyDescent="0.25">
      <c r="A202" t="s">
        <v>402</v>
      </c>
      <c r="B202" t="s">
        <v>403</v>
      </c>
      <c r="C202" t="str">
        <f t="shared" si="3"/>
        <v>Quick Sort - Element losowy jako pivot</v>
      </c>
      <c r="D202" t="s">
        <v>407</v>
      </c>
      <c r="E202" t="s">
        <v>397</v>
      </c>
      <c r="F202">
        <v>0.19096099999999999</v>
      </c>
    </row>
    <row r="203" spans="1:6" x14ac:dyDescent="0.25">
      <c r="A203" t="s">
        <v>402</v>
      </c>
      <c r="B203" t="s">
        <v>403</v>
      </c>
      <c r="C203" t="str">
        <f t="shared" si="3"/>
        <v>Quick Sort - Element losowy jako pivot</v>
      </c>
      <c r="D203" t="s">
        <v>407</v>
      </c>
      <c r="E203" t="s">
        <v>397</v>
      </c>
      <c r="F203">
        <v>0.152999</v>
      </c>
    </row>
    <row r="204" spans="1:6" x14ac:dyDescent="0.25">
      <c r="A204" t="s">
        <v>402</v>
      </c>
      <c r="B204" t="s">
        <v>403</v>
      </c>
      <c r="C204" t="str">
        <f t="shared" si="3"/>
        <v>Quick Sort - Element losowy jako pivot</v>
      </c>
      <c r="D204" t="s">
        <v>407</v>
      </c>
      <c r="E204" t="s">
        <v>397</v>
      </c>
      <c r="F204">
        <v>0.153999</v>
      </c>
    </row>
    <row r="205" spans="1:6" x14ac:dyDescent="0.25">
      <c r="A205" t="s">
        <v>402</v>
      </c>
      <c r="B205" t="s">
        <v>403</v>
      </c>
      <c r="C205" t="str">
        <f t="shared" si="3"/>
        <v>Quick Sort - Element losowy jako pivot</v>
      </c>
      <c r="D205" t="s">
        <v>407</v>
      </c>
      <c r="E205" t="s">
        <v>397</v>
      </c>
      <c r="F205">
        <v>0.16200000000000001</v>
      </c>
    </row>
    <row r="206" spans="1:6" x14ac:dyDescent="0.25">
      <c r="A206" t="s">
        <v>402</v>
      </c>
      <c r="B206" t="s">
        <v>403</v>
      </c>
      <c r="C206" t="str">
        <f t="shared" si="3"/>
        <v>Quick Sort - Element losowy jako pivot</v>
      </c>
      <c r="D206" t="s">
        <v>407</v>
      </c>
      <c r="E206" t="s">
        <v>397</v>
      </c>
      <c r="F206">
        <v>0.15800700000000001</v>
      </c>
    </row>
    <row r="207" spans="1:6" x14ac:dyDescent="0.25">
      <c r="A207" t="s">
        <v>402</v>
      </c>
      <c r="B207" t="s">
        <v>403</v>
      </c>
      <c r="C207" t="str">
        <f t="shared" si="3"/>
        <v>Quick Sort - Element losowy jako pivot</v>
      </c>
      <c r="D207" t="s">
        <v>407</v>
      </c>
      <c r="E207" t="s">
        <v>398</v>
      </c>
      <c r="F207">
        <v>0.22600300000000001</v>
      </c>
    </row>
    <row r="208" spans="1:6" x14ac:dyDescent="0.25">
      <c r="A208" t="s">
        <v>402</v>
      </c>
      <c r="B208" t="s">
        <v>403</v>
      </c>
      <c r="C208" t="str">
        <f t="shared" si="3"/>
        <v>Quick Sort - Element losowy jako pivot</v>
      </c>
      <c r="D208" t="s">
        <v>407</v>
      </c>
      <c r="E208" t="s">
        <v>398</v>
      </c>
      <c r="F208">
        <v>0.27200000000000002</v>
      </c>
    </row>
    <row r="209" spans="1:6" x14ac:dyDescent="0.25">
      <c r="A209" t="s">
        <v>402</v>
      </c>
      <c r="B209" t="s">
        <v>403</v>
      </c>
      <c r="C209" t="str">
        <f t="shared" si="3"/>
        <v>Quick Sort - Element losowy jako pivot</v>
      </c>
      <c r="D209" t="s">
        <v>407</v>
      </c>
      <c r="E209" t="s">
        <v>398</v>
      </c>
      <c r="F209">
        <v>0.22800300000000001</v>
      </c>
    </row>
    <row r="210" spans="1:6" x14ac:dyDescent="0.25">
      <c r="A210" t="s">
        <v>402</v>
      </c>
      <c r="B210" t="s">
        <v>403</v>
      </c>
      <c r="C210" t="str">
        <f t="shared" si="3"/>
        <v>Quick Sort - Element losowy jako pivot</v>
      </c>
      <c r="D210" t="s">
        <v>407</v>
      </c>
      <c r="E210" t="s">
        <v>398</v>
      </c>
      <c r="F210">
        <v>0.157004</v>
      </c>
    </row>
    <row r="211" spans="1:6" x14ac:dyDescent="0.25">
      <c r="A211" t="s">
        <v>402</v>
      </c>
      <c r="B211" t="s">
        <v>403</v>
      </c>
      <c r="C211" t="str">
        <f t="shared" si="3"/>
        <v>Quick Sort - Element losowy jako pivot</v>
      </c>
      <c r="D211" t="s">
        <v>407</v>
      </c>
      <c r="E211" t="s">
        <v>398</v>
      </c>
      <c r="F211">
        <v>0.16899400000000001</v>
      </c>
    </row>
    <row r="212" spans="1:6" x14ac:dyDescent="0.25">
      <c r="A212" t="s">
        <v>402</v>
      </c>
      <c r="B212" t="s">
        <v>403</v>
      </c>
      <c r="C212" t="str">
        <f t="shared" si="3"/>
        <v>Quick Sort - Element losowy jako pivot</v>
      </c>
      <c r="D212" t="s">
        <v>407</v>
      </c>
      <c r="E212" t="s">
        <v>399</v>
      </c>
      <c r="F212">
        <v>0.162998</v>
      </c>
    </row>
    <row r="213" spans="1:6" x14ac:dyDescent="0.25">
      <c r="A213" t="s">
        <v>402</v>
      </c>
      <c r="B213" t="s">
        <v>403</v>
      </c>
      <c r="C213" t="str">
        <f t="shared" si="3"/>
        <v>Quick Sort - Element losowy jako pivot</v>
      </c>
      <c r="D213" t="s">
        <v>407</v>
      </c>
      <c r="E213" t="s">
        <v>399</v>
      </c>
      <c r="F213">
        <v>0.20099700000000001</v>
      </c>
    </row>
    <row r="214" spans="1:6" x14ac:dyDescent="0.25">
      <c r="A214" t="s">
        <v>402</v>
      </c>
      <c r="B214" t="s">
        <v>403</v>
      </c>
      <c r="C214" t="str">
        <f t="shared" si="3"/>
        <v>Quick Sort - Element losowy jako pivot</v>
      </c>
      <c r="D214" t="s">
        <v>407</v>
      </c>
      <c r="E214" t="s">
        <v>399</v>
      </c>
      <c r="F214">
        <v>0.145005</v>
      </c>
    </row>
    <row r="215" spans="1:6" x14ac:dyDescent="0.25">
      <c r="A215" t="s">
        <v>402</v>
      </c>
      <c r="B215" t="s">
        <v>403</v>
      </c>
      <c r="C215" t="str">
        <f t="shared" si="3"/>
        <v>Quick Sort - Element losowy jako pivot</v>
      </c>
      <c r="D215" t="s">
        <v>407</v>
      </c>
      <c r="E215" t="s">
        <v>399</v>
      </c>
      <c r="F215">
        <v>0.17999499999999999</v>
      </c>
    </row>
    <row r="216" spans="1:6" x14ac:dyDescent="0.25">
      <c r="A216" t="s">
        <v>402</v>
      </c>
      <c r="B216" t="s">
        <v>403</v>
      </c>
      <c r="C216" t="str">
        <f t="shared" si="3"/>
        <v>Quick Sort - Element losowy jako pivot</v>
      </c>
      <c r="D216" t="s">
        <v>407</v>
      </c>
      <c r="E216" t="s">
        <v>399</v>
      </c>
      <c r="F216">
        <v>0.157003</v>
      </c>
    </row>
    <row r="217" spans="1:6" x14ac:dyDescent="0.25">
      <c r="A217" t="s">
        <v>402</v>
      </c>
      <c r="B217" t="s">
        <v>403</v>
      </c>
      <c r="C217" t="str">
        <f t="shared" ref="C217:C280" si="4">A217&amp;" - "&amp;B217</f>
        <v>Quick Sort - Element losowy jako pivot</v>
      </c>
      <c r="D217" t="s">
        <v>407</v>
      </c>
      <c r="E217" t="s">
        <v>400</v>
      </c>
      <c r="F217">
        <v>0.17799699999999999</v>
      </c>
    </row>
    <row r="218" spans="1:6" x14ac:dyDescent="0.25">
      <c r="A218" t="s">
        <v>402</v>
      </c>
      <c r="B218" t="s">
        <v>403</v>
      </c>
      <c r="C218" t="str">
        <f t="shared" si="4"/>
        <v>Quick Sort - Element losowy jako pivot</v>
      </c>
      <c r="D218" t="s">
        <v>407</v>
      </c>
      <c r="E218" t="s">
        <v>400</v>
      </c>
      <c r="F218">
        <v>0.16700699999999999</v>
      </c>
    </row>
    <row r="219" spans="1:6" x14ac:dyDescent="0.25">
      <c r="A219" t="s">
        <v>402</v>
      </c>
      <c r="B219" t="s">
        <v>403</v>
      </c>
      <c r="C219" t="str">
        <f t="shared" si="4"/>
        <v>Quick Sort - Element losowy jako pivot</v>
      </c>
      <c r="D219" t="s">
        <v>407</v>
      </c>
      <c r="E219" t="s">
        <v>400</v>
      </c>
      <c r="F219">
        <v>0.159998</v>
      </c>
    </row>
    <row r="220" spans="1:6" x14ac:dyDescent="0.25">
      <c r="A220" t="s">
        <v>402</v>
      </c>
      <c r="B220" t="s">
        <v>403</v>
      </c>
      <c r="C220" t="str">
        <f t="shared" si="4"/>
        <v>Quick Sort - Element losowy jako pivot</v>
      </c>
      <c r="D220" t="s">
        <v>407</v>
      </c>
      <c r="E220" t="s">
        <v>400</v>
      </c>
      <c r="F220">
        <v>0.14499300000000001</v>
      </c>
    </row>
    <row r="221" spans="1:6" x14ac:dyDescent="0.25">
      <c r="A221" t="s">
        <v>402</v>
      </c>
      <c r="B221" t="s">
        <v>403</v>
      </c>
      <c r="C221" t="str">
        <f t="shared" si="4"/>
        <v>Quick Sort - Element losowy jako pivot</v>
      </c>
      <c r="D221" t="s">
        <v>407</v>
      </c>
      <c r="E221" t="s">
        <v>400</v>
      </c>
      <c r="F221">
        <v>0.20199400000000001</v>
      </c>
    </row>
    <row r="222" spans="1:6" x14ac:dyDescent="0.25">
      <c r="A222" t="s">
        <v>402</v>
      </c>
      <c r="B222" t="s">
        <v>403</v>
      </c>
      <c r="C222" t="str">
        <f t="shared" si="4"/>
        <v>Quick Sort - Element losowy jako pivot</v>
      </c>
      <c r="D222" t="s">
        <v>407</v>
      </c>
      <c r="E222" t="s">
        <v>401</v>
      </c>
      <c r="F222">
        <v>0.13900000000000001</v>
      </c>
    </row>
    <row r="223" spans="1:6" x14ac:dyDescent="0.25">
      <c r="A223" t="s">
        <v>402</v>
      </c>
      <c r="B223" t="s">
        <v>403</v>
      </c>
      <c r="C223" t="str">
        <f t="shared" si="4"/>
        <v>Quick Sort - Element losowy jako pivot</v>
      </c>
      <c r="D223" t="s">
        <v>407</v>
      </c>
      <c r="E223" t="s">
        <v>401</v>
      </c>
      <c r="F223">
        <v>0.162019</v>
      </c>
    </row>
    <row r="224" spans="1:6" x14ac:dyDescent="0.25">
      <c r="A224" t="s">
        <v>402</v>
      </c>
      <c r="B224" t="s">
        <v>403</v>
      </c>
      <c r="C224" t="str">
        <f t="shared" si="4"/>
        <v>Quick Sort - Element losowy jako pivot</v>
      </c>
      <c r="D224" t="s">
        <v>407</v>
      </c>
      <c r="E224" t="s">
        <v>401</v>
      </c>
      <c r="F224">
        <v>0.155999</v>
      </c>
    </row>
    <row r="225" spans="1:6" x14ac:dyDescent="0.25">
      <c r="A225" t="s">
        <v>402</v>
      </c>
      <c r="B225" t="s">
        <v>403</v>
      </c>
      <c r="C225" t="str">
        <f t="shared" si="4"/>
        <v>Quick Sort - Element losowy jako pivot</v>
      </c>
      <c r="D225" t="s">
        <v>407</v>
      </c>
      <c r="E225" t="s">
        <v>401</v>
      </c>
      <c r="F225">
        <v>0.16403899999999999</v>
      </c>
    </row>
    <row r="226" spans="1:6" x14ac:dyDescent="0.25">
      <c r="A226" t="s">
        <v>402</v>
      </c>
      <c r="B226" t="s">
        <v>403</v>
      </c>
      <c r="C226" t="str">
        <f t="shared" si="4"/>
        <v>Quick Sort - Element losowy jako pivot</v>
      </c>
      <c r="D226" t="s">
        <v>407</v>
      </c>
      <c r="E226" t="s">
        <v>401</v>
      </c>
      <c r="F226">
        <v>0.158967</v>
      </c>
    </row>
    <row r="227" spans="1:6" x14ac:dyDescent="0.25">
      <c r="A227" t="s">
        <v>402</v>
      </c>
      <c r="B227" t="s">
        <v>405</v>
      </c>
      <c r="C227" t="str">
        <f t="shared" si="4"/>
        <v>Quick Sort - Ostatni element jako pivot</v>
      </c>
      <c r="D227" t="s">
        <v>406</v>
      </c>
      <c r="E227" t="s">
        <v>397</v>
      </c>
      <c r="F227">
        <v>0.12700600000000001</v>
      </c>
    </row>
    <row r="228" spans="1:6" x14ac:dyDescent="0.25">
      <c r="A228" t="s">
        <v>402</v>
      </c>
      <c r="B228" t="s">
        <v>405</v>
      </c>
      <c r="C228" t="str">
        <f t="shared" si="4"/>
        <v>Quick Sort - Ostatni element jako pivot</v>
      </c>
      <c r="D228" t="s">
        <v>406</v>
      </c>
      <c r="E228" t="s">
        <v>397</v>
      </c>
      <c r="F228">
        <v>0.19800499999999999</v>
      </c>
    </row>
    <row r="229" spans="1:6" x14ac:dyDescent="0.25">
      <c r="A229" t="s">
        <v>402</v>
      </c>
      <c r="B229" t="s">
        <v>405</v>
      </c>
      <c r="C229" t="str">
        <f t="shared" si="4"/>
        <v>Quick Sort - Ostatni element jako pivot</v>
      </c>
      <c r="D229" t="s">
        <v>406</v>
      </c>
      <c r="E229" t="s">
        <v>397</v>
      </c>
      <c r="F229">
        <v>0.157004</v>
      </c>
    </row>
    <row r="230" spans="1:6" x14ac:dyDescent="0.25">
      <c r="A230" t="s">
        <v>402</v>
      </c>
      <c r="B230" t="s">
        <v>405</v>
      </c>
      <c r="C230" t="str">
        <f t="shared" si="4"/>
        <v>Quick Sort - Ostatni element jako pivot</v>
      </c>
      <c r="D230" t="s">
        <v>406</v>
      </c>
      <c r="E230" t="s">
        <v>397</v>
      </c>
      <c r="F230">
        <v>0.221002</v>
      </c>
    </row>
    <row r="231" spans="1:6" x14ac:dyDescent="0.25">
      <c r="A231" t="s">
        <v>402</v>
      </c>
      <c r="B231" t="s">
        <v>405</v>
      </c>
      <c r="C231" t="str">
        <f t="shared" si="4"/>
        <v>Quick Sort - Ostatni element jako pivot</v>
      </c>
      <c r="D231" t="s">
        <v>406</v>
      </c>
      <c r="E231" t="s">
        <v>397</v>
      </c>
      <c r="F231">
        <v>0.103036</v>
      </c>
    </row>
    <row r="232" spans="1:6" x14ac:dyDescent="0.25">
      <c r="A232" t="s">
        <v>402</v>
      </c>
      <c r="B232" t="s">
        <v>405</v>
      </c>
      <c r="C232" t="str">
        <f t="shared" si="4"/>
        <v>Quick Sort - Ostatni element jako pivot</v>
      </c>
      <c r="D232" t="s">
        <v>406</v>
      </c>
      <c r="E232" t="s">
        <v>398</v>
      </c>
      <c r="F232">
        <v>0.126967</v>
      </c>
    </row>
    <row r="233" spans="1:6" x14ac:dyDescent="0.25">
      <c r="A233" t="s">
        <v>402</v>
      </c>
      <c r="B233" t="s">
        <v>405</v>
      </c>
      <c r="C233" t="str">
        <f t="shared" si="4"/>
        <v>Quick Sort - Ostatni element jako pivot</v>
      </c>
      <c r="D233" t="s">
        <v>406</v>
      </c>
      <c r="E233" t="s">
        <v>398</v>
      </c>
      <c r="F233">
        <v>0.134996</v>
      </c>
    </row>
    <row r="234" spans="1:6" x14ac:dyDescent="0.25">
      <c r="A234" t="s">
        <v>402</v>
      </c>
      <c r="B234" t="s">
        <v>405</v>
      </c>
      <c r="C234" t="str">
        <f t="shared" si="4"/>
        <v>Quick Sort - Ostatni element jako pivot</v>
      </c>
      <c r="D234" t="s">
        <v>406</v>
      </c>
      <c r="E234" t="s">
        <v>398</v>
      </c>
      <c r="F234">
        <v>0.13500300000000001</v>
      </c>
    </row>
    <row r="235" spans="1:6" x14ac:dyDescent="0.25">
      <c r="A235" t="s">
        <v>402</v>
      </c>
      <c r="B235" t="s">
        <v>405</v>
      </c>
      <c r="C235" t="str">
        <f t="shared" si="4"/>
        <v>Quick Sort - Ostatni element jako pivot</v>
      </c>
      <c r="D235" t="s">
        <v>406</v>
      </c>
      <c r="E235" t="s">
        <v>398</v>
      </c>
      <c r="F235">
        <v>0.13100600000000001</v>
      </c>
    </row>
    <row r="236" spans="1:6" x14ac:dyDescent="0.25">
      <c r="A236" t="s">
        <v>402</v>
      </c>
      <c r="B236" t="s">
        <v>405</v>
      </c>
      <c r="C236" t="str">
        <f t="shared" si="4"/>
        <v>Quick Sort - Ostatni element jako pivot</v>
      </c>
      <c r="D236" t="s">
        <v>406</v>
      </c>
      <c r="E236" t="s">
        <v>398</v>
      </c>
      <c r="F236">
        <v>0.21699599999999999</v>
      </c>
    </row>
    <row r="237" spans="1:6" x14ac:dyDescent="0.25">
      <c r="A237" t="s">
        <v>402</v>
      </c>
      <c r="B237" t="s">
        <v>405</v>
      </c>
      <c r="C237" t="str">
        <f t="shared" si="4"/>
        <v>Quick Sort - Ostatni element jako pivot</v>
      </c>
      <c r="D237" t="s">
        <v>406</v>
      </c>
      <c r="E237" t="s">
        <v>399</v>
      </c>
      <c r="F237">
        <v>0.120005</v>
      </c>
    </row>
    <row r="238" spans="1:6" x14ac:dyDescent="0.25">
      <c r="A238" t="s">
        <v>402</v>
      </c>
      <c r="B238" t="s">
        <v>405</v>
      </c>
      <c r="C238" t="str">
        <f t="shared" si="4"/>
        <v>Quick Sort - Ostatni element jako pivot</v>
      </c>
      <c r="D238" t="s">
        <v>406</v>
      </c>
      <c r="E238" t="s">
        <v>399</v>
      </c>
      <c r="F238">
        <v>0.123001</v>
      </c>
    </row>
    <row r="239" spans="1:6" x14ac:dyDescent="0.25">
      <c r="A239" t="s">
        <v>402</v>
      </c>
      <c r="B239" t="s">
        <v>405</v>
      </c>
      <c r="C239" t="str">
        <f t="shared" si="4"/>
        <v>Quick Sort - Ostatni element jako pivot</v>
      </c>
      <c r="D239" t="s">
        <v>406</v>
      </c>
      <c r="E239" t="s">
        <v>399</v>
      </c>
      <c r="F239">
        <v>0.16599900000000001</v>
      </c>
    </row>
    <row r="240" spans="1:6" x14ac:dyDescent="0.25">
      <c r="A240" t="s">
        <v>402</v>
      </c>
      <c r="B240" t="s">
        <v>405</v>
      </c>
      <c r="C240" t="str">
        <f t="shared" si="4"/>
        <v>Quick Sort - Ostatni element jako pivot</v>
      </c>
      <c r="D240" t="s">
        <v>406</v>
      </c>
      <c r="E240" t="s">
        <v>399</v>
      </c>
      <c r="F240">
        <v>0.13098899999999999</v>
      </c>
    </row>
    <row r="241" spans="1:6" x14ac:dyDescent="0.25">
      <c r="A241" t="s">
        <v>402</v>
      </c>
      <c r="B241" t="s">
        <v>405</v>
      </c>
      <c r="C241" t="str">
        <f t="shared" si="4"/>
        <v>Quick Sort - Ostatni element jako pivot</v>
      </c>
      <c r="D241" t="s">
        <v>406</v>
      </c>
      <c r="E241" t="s">
        <v>399</v>
      </c>
      <c r="F241">
        <v>0.120001</v>
      </c>
    </row>
    <row r="242" spans="1:6" x14ac:dyDescent="0.25">
      <c r="A242" t="s">
        <v>402</v>
      </c>
      <c r="B242" t="s">
        <v>405</v>
      </c>
      <c r="C242" t="str">
        <f t="shared" si="4"/>
        <v>Quick Sort - Ostatni element jako pivot</v>
      </c>
      <c r="D242" t="s">
        <v>406</v>
      </c>
      <c r="E242" t="s">
        <v>400</v>
      </c>
      <c r="F242">
        <v>0.126002</v>
      </c>
    </row>
    <row r="243" spans="1:6" x14ac:dyDescent="0.25">
      <c r="A243" t="s">
        <v>402</v>
      </c>
      <c r="B243" t="s">
        <v>405</v>
      </c>
      <c r="C243" t="str">
        <f t="shared" si="4"/>
        <v>Quick Sort - Ostatni element jako pivot</v>
      </c>
      <c r="D243" t="s">
        <v>406</v>
      </c>
      <c r="E243" t="s">
        <v>400</v>
      </c>
      <c r="F243">
        <v>0.13399900000000001</v>
      </c>
    </row>
    <row r="244" spans="1:6" x14ac:dyDescent="0.25">
      <c r="A244" t="s">
        <v>402</v>
      </c>
      <c r="B244" t="s">
        <v>405</v>
      </c>
      <c r="C244" t="str">
        <f t="shared" si="4"/>
        <v>Quick Sort - Ostatni element jako pivot</v>
      </c>
      <c r="D244" t="s">
        <v>406</v>
      </c>
      <c r="E244" t="s">
        <v>400</v>
      </c>
      <c r="F244">
        <v>0.122998</v>
      </c>
    </row>
    <row r="245" spans="1:6" x14ac:dyDescent="0.25">
      <c r="A245" t="s">
        <v>402</v>
      </c>
      <c r="B245" t="s">
        <v>405</v>
      </c>
      <c r="C245" t="str">
        <f t="shared" si="4"/>
        <v>Quick Sort - Ostatni element jako pivot</v>
      </c>
      <c r="D245" t="s">
        <v>406</v>
      </c>
      <c r="E245" t="s">
        <v>400</v>
      </c>
      <c r="F245">
        <v>0.13100500000000001</v>
      </c>
    </row>
    <row r="246" spans="1:6" x14ac:dyDescent="0.25">
      <c r="A246" t="s">
        <v>402</v>
      </c>
      <c r="B246" t="s">
        <v>405</v>
      </c>
      <c r="C246" t="str">
        <f t="shared" si="4"/>
        <v>Quick Sort - Ostatni element jako pivot</v>
      </c>
      <c r="D246" t="s">
        <v>406</v>
      </c>
      <c r="E246" t="s">
        <v>400</v>
      </c>
      <c r="F246">
        <v>0.117988</v>
      </c>
    </row>
    <row r="247" spans="1:6" x14ac:dyDescent="0.25">
      <c r="A247" t="s">
        <v>402</v>
      </c>
      <c r="B247" t="s">
        <v>405</v>
      </c>
      <c r="C247" t="str">
        <f t="shared" si="4"/>
        <v>Quick Sort - Ostatni element jako pivot</v>
      </c>
      <c r="D247" t="s">
        <v>406</v>
      </c>
      <c r="E247" t="s">
        <v>401</v>
      </c>
      <c r="F247">
        <v>0.13400200000000001</v>
      </c>
    </row>
    <row r="248" spans="1:6" x14ac:dyDescent="0.25">
      <c r="A248" t="s">
        <v>402</v>
      </c>
      <c r="B248" t="s">
        <v>405</v>
      </c>
      <c r="C248" t="str">
        <f t="shared" si="4"/>
        <v>Quick Sort - Ostatni element jako pivot</v>
      </c>
      <c r="D248" t="s">
        <v>406</v>
      </c>
      <c r="E248" t="s">
        <v>401</v>
      </c>
      <c r="F248">
        <v>0.12800600000000001</v>
      </c>
    </row>
    <row r="249" spans="1:6" x14ac:dyDescent="0.25">
      <c r="A249" t="s">
        <v>402</v>
      </c>
      <c r="B249" t="s">
        <v>405</v>
      </c>
      <c r="C249" t="str">
        <f t="shared" si="4"/>
        <v>Quick Sort - Ostatni element jako pivot</v>
      </c>
      <c r="D249" t="s">
        <v>406</v>
      </c>
      <c r="E249" t="s">
        <v>401</v>
      </c>
      <c r="F249">
        <v>0.16399900000000001</v>
      </c>
    </row>
    <row r="250" spans="1:6" x14ac:dyDescent="0.25">
      <c r="A250" t="s">
        <v>402</v>
      </c>
      <c r="B250" t="s">
        <v>405</v>
      </c>
      <c r="C250" t="str">
        <f t="shared" si="4"/>
        <v>Quick Sort - Ostatni element jako pivot</v>
      </c>
      <c r="D250" t="s">
        <v>406</v>
      </c>
      <c r="E250" t="s">
        <v>401</v>
      </c>
      <c r="F250">
        <v>0.13200000000000001</v>
      </c>
    </row>
    <row r="251" spans="1:6" x14ac:dyDescent="0.25">
      <c r="A251" t="s">
        <v>402</v>
      </c>
      <c r="B251" t="s">
        <v>405</v>
      </c>
      <c r="C251" t="str">
        <f t="shared" si="4"/>
        <v>Quick Sort - Ostatni element jako pivot</v>
      </c>
      <c r="D251" t="s">
        <v>406</v>
      </c>
      <c r="E251" t="s">
        <v>401</v>
      </c>
      <c r="F251">
        <v>0.13200300000000001</v>
      </c>
    </row>
    <row r="252" spans="1:6" x14ac:dyDescent="0.25">
      <c r="A252" t="s">
        <v>402</v>
      </c>
      <c r="B252" t="s">
        <v>405</v>
      </c>
      <c r="C252" t="str">
        <f t="shared" si="4"/>
        <v>Quick Sort - Ostatni element jako pivot</v>
      </c>
      <c r="D252" t="s">
        <v>408</v>
      </c>
      <c r="E252" t="s">
        <v>397</v>
      </c>
      <c r="F252">
        <v>54.737504000000001</v>
      </c>
    </row>
    <row r="253" spans="1:6" x14ac:dyDescent="0.25">
      <c r="A253" t="s">
        <v>402</v>
      </c>
      <c r="B253" t="s">
        <v>405</v>
      </c>
      <c r="C253" t="str">
        <f t="shared" si="4"/>
        <v>Quick Sort - Ostatni element jako pivot</v>
      </c>
      <c r="D253" t="s">
        <v>408</v>
      </c>
      <c r="E253" t="s">
        <v>397</v>
      </c>
      <c r="F253">
        <v>53.946783000000003</v>
      </c>
    </row>
    <row r="254" spans="1:6" x14ac:dyDescent="0.25">
      <c r="A254" t="s">
        <v>402</v>
      </c>
      <c r="B254" t="s">
        <v>405</v>
      </c>
      <c r="C254" t="str">
        <f t="shared" si="4"/>
        <v>Quick Sort - Ostatni element jako pivot</v>
      </c>
      <c r="D254" t="s">
        <v>408</v>
      </c>
      <c r="E254" t="s">
        <v>397</v>
      </c>
      <c r="F254">
        <v>51.312294000000001</v>
      </c>
    </row>
    <row r="255" spans="1:6" x14ac:dyDescent="0.25">
      <c r="A255" t="s">
        <v>402</v>
      </c>
      <c r="B255" t="s">
        <v>405</v>
      </c>
      <c r="C255" t="str">
        <f t="shared" si="4"/>
        <v>Quick Sort - Ostatni element jako pivot</v>
      </c>
      <c r="D255" t="s">
        <v>408</v>
      </c>
      <c r="E255" t="s">
        <v>397</v>
      </c>
      <c r="F255">
        <v>50.200346000000003</v>
      </c>
    </row>
    <row r="256" spans="1:6" x14ac:dyDescent="0.25">
      <c r="A256" t="s">
        <v>402</v>
      </c>
      <c r="B256" t="s">
        <v>405</v>
      </c>
      <c r="C256" t="str">
        <f t="shared" si="4"/>
        <v>Quick Sort - Ostatni element jako pivot</v>
      </c>
      <c r="D256" t="s">
        <v>408</v>
      </c>
      <c r="E256" t="s">
        <v>397</v>
      </c>
      <c r="F256">
        <v>53.122183</v>
      </c>
    </row>
    <row r="257" spans="1:6" x14ac:dyDescent="0.25">
      <c r="A257" t="s">
        <v>402</v>
      </c>
      <c r="B257" t="s">
        <v>405</v>
      </c>
      <c r="C257" t="str">
        <f t="shared" si="4"/>
        <v>Quick Sort - Ostatni element jako pivot</v>
      </c>
      <c r="D257" t="s">
        <v>408</v>
      </c>
      <c r="E257" t="s">
        <v>398</v>
      </c>
      <c r="F257">
        <v>56.126032000000002</v>
      </c>
    </row>
    <row r="258" spans="1:6" x14ac:dyDescent="0.25">
      <c r="A258" t="s">
        <v>402</v>
      </c>
      <c r="B258" t="s">
        <v>405</v>
      </c>
      <c r="C258" t="str">
        <f t="shared" si="4"/>
        <v>Quick Sort - Ostatni element jako pivot</v>
      </c>
      <c r="D258" t="s">
        <v>408</v>
      </c>
      <c r="E258" t="s">
        <v>398</v>
      </c>
      <c r="F258">
        <v>52.506053999999999</v>
      </c>
    </row>
    <row r="259" spans="1:6" x14ac:dyDescent="0.25">
      <c r="A259" t="s">
        <v>402</v>
      </c>
      <c r="B259" t="s">
        <v>405</v>
      </c>
      <c r="C259" t="str">
        <f t="shared" si="4"/>
        <v>Quick Sort - Ostatni element jako pivot</v>
      </c>
      <c r="D259" t="s">
        <v>408</v>
      </c>
      <c r="E259" t="s">
        <v>398</v>
      </c>
      <c r="F259">
        <v>57.488557</v>
      </c>
    </row>
    <row r="260" spans="1:6" x14ac:dyDescent="0.25">
      <c r="A260" t="s">
        <v>402</v>
      </c>
      <c r="B260" t="s">
        <v>405</v>
      </c>
      <c r="C260" t="str">
        <f t="shared" si="4"/>
        <v>Quick Sort - Ostatni element jako pivot</v>
      </c>
      <c r="D260" t="s">
        <v>408</v>
      </c>
      <c r="E260" t="s">
        <v>398</v>
      </c>
      <c r="F260">
        <v>51.705458</v>
      </c>
    </row>
    <row r="261" spans="1:6" x14ac:dyDescent="0.25">
      <c r="A261" t="s">
        <v>402</v>
      </c>
      <c r="B261" t="s">
        <v>405</v>
      </c>
      <c r="C261" t="str">
        <f t="shared" si="4"/>
        <v>Quick Sort - Ostatni element jako pivot</v>
      </c>
      <c r="D261" t="s">
        <v>408</v>
      </c>
      <c r="E261" t="s">
        <v>398</v>
      </c>
      <c r="F261">
        <v>56.210816000000001</v>
      </c>
    </row>
    <row r="262" spans="1:6" x14ac:dyDescent="0.25">
      <c r="A262" t="s">
        <v>402</v>
      </c>
      <c r="B262" t="s">
        <v>405</v>
      </c>
      <c r="C262" t="str">
        <f t="shared" si="4"/>
        <v>Quick Sort - Ostatni element jako pivot</v>
      </c>
      <c r="D262" t="s">
        <v>408</v>
      </c>
      <c r="E262" t="s">
        <v>399</v>
      </c>
      <c r="F262">
        <v>55.943095</v>
      </c>
    </row>
    <row r="263" spans="1:6" x14ac:dyDescent="0.25">
      <c r="A263" t="s">
        <v>402</v>
      </c>
      <c r="B263" t="s">
        <v>405</v>
      </c>
      <c r="C263" t="str">
        <f t="shared" si="4"/>
        <v>Quick Sort - Ostatni element jako pivot</v>
      </c>
      <c r="D263" t="s">
        <v>408</v>
      </c>
      <c r="E263" t="s">
        <v>399</v>
      </c>
      <c r="F263">
        <v>56.741968</v>
      </c>
    </row>
    <row r="264" spans="1:6" x14ac:dyDescent="0.25">
      <c r="A264" t="s">
        <v>402</v>
      </c>
      <c r="B264" t="s">
        <v>405</v>
      </c>
      <c r="C264" t="str">
        <f t="shared" si="4"/>
        <v>Quick Sort - Ostatni element jako pivot</v>
      </c>
      <c r="D264" t="s">
        <v>408</v>
      </c>
      <c r="E264" t="s">
        <v>399</v>
      </c>
      <c r="F264">
        <v>58.960262999999998</v>
      </c>
    </row>
    <row r="265" spans="1:6" x14ac:dyDescent="0.25">
      <c r="A265" t="s">
        <v>402</v>
      </c>
      <c r="B265" t="s">
        <v>405</v>
      </c>
      <c r="C265" t="str">
        <f t="shared" si="4"/>
        <v>Quick Sort - Ostatni element jako pivot</v>
      </c>
      <c r="D265" t="s">
        <v>408</v>
      </c>
      <c r="E265" t="s">
        <v>399</v>
      </c>
      <c r="F265">
        <v>57.828995999999997</v>
      </c>
    </row>
    <row r="266" spans="1:6" x14ac:dyDescent="0.25">
      <c r="A266" t="s">
        <v>402</v>
      </c>
      <c r="B266" t="s">
        <v>405</v>
      </c>
      <c r="C266" t="str">
        <f t="shared" si="4"/>
        <v>Quick Sort - Ostatni element jako pivot</v>
      </c>
      <c r="D266" t="s">
        <v>408</v>
      </c>
      <c r="E266" t="s">
        <v>399</v>
      </c>
      <c r="F266">
        <v>57.066825000000001</v>
      </c>
    </row>
    <row r="267" spans="1:6" x14ac:dyDescent="0.25">
      <c r="A267" t="s">
        <v>402</v>
      </c>
      <c r="B267" t="s">
        <v>405</v>
      </c>
      <c r="C267" t="str">
        <f t="shared" si="4"/>
        <v>Quick Sort - Ostatni element jako pivot</v>
      </c>
      <c r="D267" t="s">
        <v>408</v>
      </c>
      <c r="E267" t="s">
        <v>400</v>
      </c>
      <c r="F267">
        <v>55.539512999999999</v>
      </c>
    </row>
    <row r="268" spans="1:6" x14ac:dyDescent="0.25">
      <c r="A268" t="s">
        <v>402</v>
      </c>
      <c r="B268" t="s">
        <v>405</v>
      </c>
      <c r="C268" t="str">
        <f t="shared" si="4"/>
        <v>Quick Sort - Ostatni element jako pivot</v>
      </c>
      <c r="D268" t="s">
        <v>408</v>
      </c>
      <c r="E268" t="s">
        <v>400</v>
      </c>
      <c r="F268">
        <v>65.368161000000001</v>
      </c>
    </row>
    <row r="269" spans="1:6" x14ac:dyDescent="0.25">
      <c r="A269" t="s">
        <v>402</v>
      </c>
      <c r="B269" t="s">
        <v>405</v>
      </c>
      <c r="C269" t="str">
        <f t="shared" si="4"/>
        <v>Quick Sort - Ostatni element jako pivot</v>
      </c>
      <c r="D269" t="s">
        <v>408</v>
      </c>
      <c r="E269" t="s">
        <v>400</v>
      </c>
      <c r="F269">
        <v>58.449258</v>
      </c>
    </row>
    <row r="270" spans="1:6" x14ac:dyDescent="0.25">
      <c r="A270" t="s">
        <v>402</v>
      </c>
      <c r="B270" t="s">
        <v>405</v>
      </c>
      <c r="C270" t="str">
        <f t="shared" si="4"/>
        <v>Quick Sort - Ostatni element jako pivot</v>
      </c>
      <c r="D270" t="s">
        <v>408</v>
      </c>
      <c r="E270" t="s">
        <v>400</v>
      </c>
      <c r="F270">
        <v>58.936408999999998</v>
      </c>
    </row>
    <row r="271" spans="1:6" x14ac:dyDescent="0.25">
      <c r="A271" t="s">
        <v>402</v>
      </c>
      <c r="B271" t="s">
        <v>405</v>
      </c>
      <c r="C271" t="str">
        <f t="shared" si="4"/>
        <v>Quick Sort - Ostatni element jako pivot</v>
      </c>
      <c r="D271" t="s">
        <v>408</v>
      </c>
      <c r="E271" t="s">
        <v>400</v>
      </c>
      <c r="F271">
        <v>57.395316999999999</v>
      </c>
    </row>
    <row r="272" spans="1:6" x14ac:dyDescent="0.25">
      <c r="A272" t="s">
        <v>402</v>
      </c>
      <c r="B272" t="s">
        <v>405</v>
      </c>
      <c r="C272" t="str">
        <f t="shared" si="4"/>
        <v>Quick Sort - Ostatni element jako pivot</v>
      </c>
      <c r="D272" t="s">
        <v>408</v>
      </c>
      <c r="E272" t="s">
        <v>401</v>
      </c>
      <c r="F272">
        <v>57.853119999999997</v>
      </c>
    </row>
    <row r="273" spans="1:6" x14ac:dyDescent="0.25">
      <c r="A273" t="s">
        <v>402</v>
      </c>
      <c r="B273" t="s">
        <v>405</v>
      </c>
      <c r="C273" t="str">
        <f t="shared" si="4"/>
        <v>Quick Sort - Ostatni element jako pivot</v>
      </c>
      <c r="D273" t="s">
        <v>408</v>
      </c>
      <c r="E273" t="s">
        <v>401</v>
      </c>
      <c r="F273">
        <v>59.324117000000001</v>
      </c>
    </row>
    <row r="274" spans="1:6" x14ac:dyDescent="0.25">
      <c r="A274" t="s">
        <v>402</v>
      </c>
      <c r="B274" t="s">
        <v>405</v>
      </c>
      <c r="C274" t="str">
        <f t="shared" si="4"/>
        <v>Quick Sort - Ostatni element jako pivot</v>
      </c>
      <c r="D274" t="s">
        <v>408</v>
      </c>
      <c r="E274" t="s">
        <v>401</v>
      </c>
      <c r="F274">
        <v>49.807532999999999</v>
      </c>
    </row>
    <row r="275" spans="1:6" x14ac:dyDescent="0.25">
      <c r="A275" t="s">
        <v>402</v>
      </c>
      <c r="B275" t="s">
        <v>405</v>
      </c>
      <c r="C275" t="str">
        <f t="shared" si="4"/>
        <v>Quick Sort - Ostatni element jako pivot</v>
      </c>
      <c r="D275" t="s">
        <v>408</v>
      </c>
      <c r="E275" t="s">
        <v>401</v>
      </c>
      <c r="F275">
        <v>57.100068</v>
      </c>
    </row>
    <row r="276" spans="1:6" x14ac:dyDescent="0.25">
      <c r="A276" t="s">
        <v>402</v>
      </c>
      <c r="B276" t="s">
        <v>405</v>
      </c>
      <c r="C276" t="str">
        <f t="shared" si="4"/>
        <v>Quick Sort - Ostatni element jako pivot</v>
      </c>
      <c r="D276" t="s">
        <v>408</v>
      </c>
      <c r="E276" t="s">
        <v>401</v>
      </c>
      <c r="F276">
        <v>51.634892999999998</v>
      </c>
    </row>
    <row r="277" spans="1:6" x14ac:dyDescent="0.25">
      <c r="A277" t="s">
        <v>402</v>
      </c>
      <c r="B277" t="s">
        <v>405</v>
      </c>
      <c r="C277" t="str">
        <f t="shared" si="4"/>
        <v>Quick Sort - Ostatni element jako pivot</v>
      </c>
      <c r="D277" t="s">
        <v>407</v>
      </c>
      <c r="E277" t="s">
        <v>397</v>
      </c>
      <c r="F277">
        <v>72.901865000000001</v>
      </c>
    </row>
    <row r="278" spans="1:6" x14ac:dyDescent="0.25">
      <c r="A278" t="s">
        <v>402</v>
      </c>
      <c r="B278" t="s">
        <v>405</v>
      </c>
      <c r="C278" t="str">
        <f t="shared" si="4"/>
        <v>Quick Sort - Ostatni element jako pivot</v>
      </c>
      <c r="D278" t="s">
        <v>407</v>
      </c>
      <c r="E278" t="s">
        <v>397</v>
      </c>
      <c r="F278">
        <v>72.717183000000006</v>
      </c>
    </row>
    <row r="279" spans="1:6" x14ac:dyDescent="0.25">
      <c r="A279" t="s">
        <v>402</v>
      </c>
      <c r="B279" t="s">
        <v>405</v>
      </c>
      <c r="C279" t="str">
        <f t="shared" si="4"/>
        <v>Quick Sort - Ostatni element jako pivot</v>
      </c>
      <c r="D279" t="s">
        <v>407</v>
      </c>
      <c r="E279" t="s">
        <v>397</v>
      </c>
      <c r="F279">
        <v>74.198299000000006</v>
      </c>
    </row>
    <row r="280" spans="1:6" x14ac:dyDescent="0.25">
      <c r="A280" t="s">
        <v>402</v>
      </c>
      <c r="B280" t="s">
        <v>405</v>
      </c>
      <c r="C280" t="str">
        <f t="shared" si="4"/>
        <v>Quick Sort - Ostatni element jako pivot</v>
      </c>
      <c r="D280" t="s">
        <v>407</v>
      </c>
      <c r="E280" t="s">
        <v>397</v>
      </c>
      <c r="F280">
        <v>73.980759000000006</v>
      </c>
    </row>
    <row r="281" spans="1:6" x14ac:dyDescent="0.25">
      <c r="A281" t="s">
        <v>402</v>
      </c>
      <c r="B281" t="s">
        <v>405</v>
      </c>
      <c r="C281" t="str">
        <f t="shared" ref="C281:C344" si="5">A281&amp;" - "&amp;B281</f>
        <v>Quick Sort - Ostatni element jako pivot</v>
      </c>
      <c r="D281" t="s">
        <v>407</v>
      </c>
      <c r="E281" t="s">
        <v>397</v>
      </c>
      <c r="F281">
        <v>71.782066999999998</v>
      </c>
    </row>
    <row r="282" spans="1:6" x14ac:dyDescent="0.25">
      <c r="A282" t="s">
        <v>402</v>
      </c>
      <c r="B282" t="s">
        <v>405</v>
      </c>
      <c r="C282" t="str">
        <f t="shared" si="5"/>
        <v>Quick Sort - Ostatni element jako pivot</v>
      </c>
      <c r="D282" t="s">
        <v>407</v>
      </c>
      <c r="E282" t="s">
        <v>398</v>
      </c>
      <c r="F282">
        <v>71.595860000000002</v>
      </c>
    </row>
    <row r="283" spans="1:6" x14ac:dyDescent="0.25">
      <c r="A283" t="s">
        <v>402</v>
      </c>
      <c r="B283" t="s">
        <v>405</v>
      </c>
      <c r="C283" t="str">
        <f t="shared" si="5"/>
        <v>Quick Sort - Ostatni element jako pivot</v>
      </c>
      <c r="D283" t="s">
        <v>407</v>
      </c>
      <c r="E283" t="s">
        <v>398</v>
      </c>
      <c r="F283">
        <v>75.348224999999999</v>
      </c>
    </row>
    <row r="284" spans="1:6" x14ac:dyDescent="0.25">
      <c r="A284" t="s">
        <v>402</v>
      </c>
      <c r="B284" t="s">
        <v>405</v>
      </c>
      <c r="C284" t="str">
        <f t="shared" si="5"/>
        <v>Quick Sort - Ostatni element jako pivot</v>
      </c>
      <c r="D284" t="s">
        <v>407</v>
      </c>
      <c r="E284" t="s">
        <v>398</v>
      </c>
      <c r="F284">
        <v>73.968153999999998</v>
      </c>
    </row>
    <row r="285" spans="1:6" x14ac:dyDescent="0.25">
      <c r="A285" t="s">
        <v>402</v>
      </c>
      <c r="B285" t="s">
        <v>405</v>
      </c>
      <c r="C285" t="str">
        <f t="shared" si="5"/>
        <v>Quick Sort - Ostatni element jako pivot</v>
      </c>
      <c r="D285" t="s">
        <v>407</v>
      </c>
      <c r="E285" t="s">
        <v>398</v>
      </c>
      <c r="F285">
        <v>75.064363999999998</v>
      </c>
    </row>
    <row r="286" spans="1:6" x14ac:dyDescent="0.25">
      <c r="A286" t="s">
        <v>402</v>
      </c>
      <c r="B286" t="s">
        <v>405</v>
      </c>
      <c r="C286" t="str">
        <f t="shared" si="5"/>
        <v>Quick Sort - Ostatni element jako pivot</v>
      </c>
      <c r="D286" t="s">
        <v>407</v>
      </c>
      <c r="E286" t="s">
        <v>398</v>
      </c>
      <c r="F286">
        <v>73.225272000000004</v>
      </c>
    </row>
    <row r="287" spans="1:6" x14ac:dyDescent="0.25">
      <c r="A287" t="s">
        <v>402</v>
      </c>
      <c r="B287" t="s">
        <v>405</v>
      </c>
      <c r="C287" t="str">
        <f t="shared" si="5"/>
        <v>Quick Sort - Ostatni element jako pivot</v>
      </c>
      <c r="D287" t="s">
        <v>407</v>
      </c>
      <c r="E287" t="s">
        <v>399</v>
      </c>
      <c r="F287">
        <v>73.792210999999995</v>
      </c>
    </row>
    <row r="288" spans="1:6" x14ac:dyDescent="0.25">
      <c r="A288" t="s">
        <v>402</v>
      </c>
      <c r="B288" t="s">
        <v>405</v>
      </c>
      <c r="C288" t="str">
        <f t="shared" si="5"/>
        <v>Quick Sort - Ostatni element jako pivot</v>
      </c>
      <c r="D288" t="s">
        <v>407</v>
      </c>
      <c r="E288" t="s">
        <v>399</v>
      </c>
      <c r="F288">
        <v>72.520640999999998</v>
      </c>
    </row>
    <row r="289" spans="1:6" x14ac:dyDescent="0.25">
      <c r="A289" t="s">
        <v>402</v>
      </c>
      <c r="B289" t="s">
        <v>405</v>
      </c>
      <c r="C289" t="str">
        <f t="shared" si="5"/>
        <v>Quick Sort - Ostatni element jako pivot</v>
      </c>
      <c r="D289" t="s">
        <v>407</v>
      </c>
      <c r="E289" t="s">
        <v>399</v>
      </c>
      <c r="F289">
        <v>71.839774000000006</v>
      </c>
    </row>
    <row r="290" spans="1:6" x14ac:dyDescent="0.25">
      <c r="A290" t="s">
        <v>402</v>
      </c>
      <c r="B290" t="s">
        <v>405</v>
      </c>
      <c r="C290" t="str">
        <f t="shared" si="5"/>
        <v>Quick Sort - Ostatni element jako pivot</v>
      </c>
      <c r="D290" t="s">
        <v>407</v>
      </c>
      <c r="E290" t="s">
        <v>399</v>
      </c>
      <c r="F290">
        <v>90.612477999999996</v>
      </c>
    </row>
    <row r="291" spans="1:6" x14ac:dyDescent="0.25">
      <c r="A291" t="s">
        <v>402</v>
      </c>
      <c r="B291" t="s">
        <v>405</v>
      </c>
      <c r="C291" t="str">
        <f t="shared" si="5"/>
        <v>Quick Sort - Ostatni element jako pivot</v>
      </c>
      <c r="D291" t="s">
        <v>407</v>
      </c>
      <c r="E291" t="s">
        <v>399</v>
      </c>
      <c r="F291">
        <v>94.686364999999995</v>
      </c>
    </row>
    <row r="292" spans="1:6" x14ac:dyDescent="0.25">
      <c r="A292" t="s">
        <v>402</v>
      </c>
      <c r="B292" t="s">
        <v>405</v>
      </c>
      <c r="C292" t="str">
        <f t="shared" si="5"/>
        <v>Quick Sort - Ostatni element jako pivot</v>
      </c>
      <c r="D292" t="s">
        <v>407</v>
      </c>
      <c r="E292" t="s">
        <v>400</v>
      </c>
      <c r="F292">
        <v>89.351005999999998</v>
      </c>
    </row>
    <row r="293" spans="1:6" x14ac:dyDescent="0.25">
      <c r="A293" t="s">
        <v>402</v>
      </c>
      <c r="B293" t="s">
        <v>405</v>
      </c>
      <c r="C293" t="str">
        <f t="shared" si="5"/>
        <v>Quick Sort - Ostatni element jako pivot</v>
      </c>
      <c r="D293" t="s">
        <v>407</v>
      </c>
      <c r="E293" t="s">
        <v>400</v>
      </c>
      <c r="F293">
        <v>88.745481999999996</v>
      </c>
    </row>
    <row r="294" spans="1:6" x14ac:dyDescent="0.25">
      <c r="A294" t="s">
        <v>402</v>
      </c>
      <c r="B294" t="s">
        <v>405</v>
      </c>
      <c r="C294" t="str">
        <f t="shared" si="5"/>
        <v>Quick Sort - Ostatni element jako pivot</v>
      </c>
      <c r="D294" t="s">
        <v>407</v>
      </c>
      <c r="E294" t="s">
        <v>400</v>
      </c>
      <c r="F294">
        <v>85.679684000000009</v>
      </c>
    </row>
    <row r="295" spans="1:6" x14ac:dyDescent="0.25">
      <c r="A295" t="s">
        <v>402</v>
      </c>
      <c r="B295" t="s">
        <v>405</v>
      </c>
      <c r="C295" t="str">
        <f t="shared" si="5"/>
        <v>Quick Sort - Ostatni element jako pivot</v>
      </c>
      <c r="D295" t="s">
        <v>407</v>
      </c>
      <c r="E295" t="s">
        <v>400</v>
      </c>
      <c r="F295">
        <v>118.25627900000001</v>
      </c>
    </row>
    <row r="296" spans="1:6" x14ac:dyDescent="0.25">
      <c r="A296" t="s">
        <v>402</v>
      </c>
      <c r="B296" t="s">
        <v>405</v>
      </c>
      <c r="C296" t="str">
        <f t="shared" si="5"/>
        <v>Quick Sort - Ostatni element jako pivot</v>
      </c>
      <c r="D296" t="s">
        <v>407</v>
      </c>
      <c r="E296" t="s">
        <v>400</v>
      </c>
      <c r="F296">
        <v>131.13024000000001</v>
      </c>
    </row>
    <row r="297" spans="1:6" x14ac:dyDescent="0.25">
      <c r="A297" t="s">
        <v>402</v>
      </c>
      <c r="B297" t="s">
        <v>405</v>
      </c>
      <c r="C297" t="str">
        <f t="shared" si="5"/>
        <v>Quick Sort - Ostatni element jako pivot</v>
      </c>
      <c r="D297" t="s">
        <v>407</v>
      </c>
      <c r="E297" t="s">
        <v>401</v>
      </c>
      <c r="F297">
        <v>122.089967</v>
      </c>
    </row>
    <row r="298" spans="1:6" x14ac:dyDescent="0.25">
      <c r="A298" t="s">
        <v>402</v>
      </c>
      <c r="B298" t="s">
        <v>405</v>
      </c>
      <c r="C298" t="str">
        <f t="shared" si="5"/>
        <v>Quick Sort - Ostatni element jako pivot</v>
      </c>
      <c r="D298" t="s">
        <v>407</v>
      </c>
      <c r="E298" t="s">
        <v>401</v>
      </c>
      <c r="F298">
        <v>122.87348799999999</v>
      </c>
    </row>
    <row r="299" spans="1:6" x14ac:dyDescent="0.25">
      <c r="A299" t="s">
        <v>402</v>
      </c>
      <c r="B299" t="s">
        <v>405</v>
      </c>
      <c r="C299" t="str">
        <f t="shared" si="5"/>
        <v>Quick Sort - Ostatni element jako pivot</v>
      </c>
      <c r="D299" t="s">
        <v>407</v>
      </c>
      <c r="E299" t="s">
        <v>401</v>
      </c>
      <c r="F299">
        <v>125.72949</v>
      </c>
    </row>
    <row r="300" spans="1:6" x14ac:dyDescent="0.25">
      <c r="A300" t="s">
        <v>402</v>
      </c>
      <c r="B300" t="s">
        <v>405</v>
      </c>
      <c r="C300" t="str">
        <f t="shared" si="5"/>
        <v>Quick Sort - Ostatni element jako pivot</v>
      </c>
      <c r="D300" t="s">
        <v>407</v>
      </c>
      <c r="E300" t="s">
        <v>401</v>
      </c>
      <c r="F300">
        <v>100.59207599999999</v>
      </c>
    </row>
    <row r="301" spans="1:6" x14ac:dyDescent="0.25">
      <c r="A301" t="s">
        <v>402</v>
      </c>
      <c r="B301" t="s">
        <v>405</v>
      </c>
      <c r="C301" t="str">
        <f t="shared" si="5"/>
        <v>Quick Sort - Ostatni element jako pivot</v>
      </c>
      <c r="D301" t="s">
        <v>407</v>
      </c>
      <c r="E301" t="s">
        <v>401</v>
      </c>
      <c r="F301">
        <v>81.003440999999995</v>
      </c>
    </row>
    <row r="302" spans="1:6" x14ac:dyDescent="0.25">
      <c r="A302" t="s">
        <v>402</v>
      </c>
      <c r="B302" t="s">
        <v>404</v>
      </c>
      <c r="C302" t="str">
        <f t="shared" si="5"/>
        <v>Quick Sort - Pierwszy element jako pivot</v>
      </c>
      <c r="D302" t="s">
        <v>406</v>
      </c>
      <c r="E302" t="s">
        <v>397</v>
      </c>
      <c r="F302">
        <v>0.16500400000000001</v>
      </c>
    </row>
    <row r="303" spans="1:6" x14ac:dyDescent="0.25">
      <c r="A303" t="s">
        <v>402</v>
      </c>
      <c r="B303" t="s">
        <v>404</v>
      </c>
      <c r="C303" t="str">
        <f t="shared" si="5"/>
        <v>Quick Sort - Pierwszy element jako pivot</v>
      </c>
      <c r="D303" t="s">
        <v>406</v>
      </c>
      <c r="E303" t="s">
        <v>397</v>
      </c>
      <c r="F303">
        <v>0.14199800000000001</v>
      </c>
    </row>
    <row r="304" spans="1:6" x14ac:dyDescent="0.25">
      <c r="A304" t="s">
        <v>402</v>
      </c>
      <c r="B304" t="s">
        <v>404</v>
      </c>
      <c r="C304" t="str">
        <f t="shared" si="5"/>
        <v>Quick Sort - Pierwszy element jako pivot</v>
      </c>
      <c r="D304" t="s">
        <v>406</v>
      </c>
      <c r="E304" t="s">
        <v>397</v>
      </c>
      <c r="F304">
        <v>0.19600000000000001</v>
      </c>
    </row>
    <row r="305" spans="1:6" x14ac:dyDescent="0.25">
      <c r="A305" t="s">
        <v>402</v>
      </c>
      <c r="B305" t="s">
        <v>404</v>
      </c>
      <c r="C305" t="str">
        <f t="shared" si="5"/>
        <v>Quick Sort - Pierwszy element jako pivot</v>
      </c>
      <c r="D305" t="s">
        <v>406</v>
      </c>
      <c r="E305" t="s">
        <v>397</v>
      </c>
      <c r="F305">
        <v>0.155997</v>
      </c>
    </row>
    <row r="306" spans="1:6" x14ac:dyDescent="0.25">
      <c r="A306" t="s">
        <v>402</v>
      </c>
      <c r="B306" t="s">
        <v>404</v>
      </c>
      <c r="C306" t="str">
        <f t="shared" si="5"/>
        <v>Quick Sort - Pierwszy element jako pivot</v>
      </c>
      <c r="D306" t="s">
        <v>406</v>
      </c>
      <c r="E306" t="s">
        <v>397</v>
      </c>
      <c r="F306">
        <v>0.14799999999999999</v>
      </c>
    </row>
    <row r="307" spans="1:6" x14ac:dyDescent="0.25">
      <c r="A307" t="s">
        <v>402</v>
      </c>
      <c r="B307" t="s">
        <v>404</v>
      </c>
      <c r="C307" t="str">
        <f t="shared" si="5"/>
        <v>Quick Sort - Pierwszy element jako pivot</v>
      </c>
      <c r="D307" t="s">
        <v>406</v>
      </c>
      <c r="E307" t="s">
        <v>398</v>
      </c>
      <c r="F307">
        <v>0.17599000000000001</v>
      </c>
    </row>
    <row r="308" spans="1:6" x14ac:dyDescent="0.25">
      <c r="A308" t="s">
        <v>402</v>
      </c>
      <c r="B308" t="s">
        <v>404</v>
      </c>
      <c r="C308" t="str">
        <f t="shared" si="5"/>
        <v>Quick Sort - Pierwszy element jako pivot</v>
      </c>
      <c r="D308" t="s">
        <v>406</v>
      </c>
      <c r="E308" t="s">
        <v>398</v>
      </c>
      <c r="F308">
        <v>0.17899899999999999</v>
      </c>
    </row>
    <row r="309" spans="1:6" x14ac:dyDescent="0.25">
      <c r="A309" t="s">
        <v>402</v>
      </c>
      <c r="B309" t="s">
        <v>404</v>
      </c>
      <c r="C309" t="str">
        <f t="shared" si="5"/>
        <v>Quick Sort - Pierwszy element jako pivot</v>
      </c>
      <c r="D309" t="s">
        <v>406</v>
      </c>
      <c r="E309" t="s">
        <v>398</v>
      </c>
      <c r="F309">
        <v>0.150001</v>
      </c>
    </row>
    <row r="310" spans="1:6" x14ac:dyDescent="0.25">
      <c r="A310" t="s">
        <v>402</v>
      </c>
      <c r="B310" t="s">
        <v>404</v>
      </c>
      <c r="C310" t="str">
        <f t="shared" si="5"/>
        <v>Quick Sort - Pierwszy element jako pivot</v>
      </c>
      <c r="D310" t="s">
        <v>406</v>
      </c>
      <c r="E310" t="s">
        <v>398</v>
      </c>
      <c r="F310">
        <v>0.181003</v>
      </c>
    </row>
    <row r="311" spans="1:6" x14ac:dyDescent="0.25">
      <c r="A311" t="s">
        <v>402</v>
      </c>
      <c r="B311" t="s">
        <v>404</v>
      </c>
      <c r="C311" t="str">
        <f t="shared" si="5"/>
        <v>Quick Sort - Pierwszy element jako pivot</v>
      </c>
      <c r="D311" t="s">
        <v>406</v>
      </c>
      <c r="E311" t="s">
        <v>398</v>
      </c>
      <c r="F311">
        <v>0.17499899999999999</v>
      </c>
    </row>
    <row r="312" spans="1:6" x14ac:dyDescent="0.25">
      <c r="A312" t="s">
        <v>402</v>
      </c>
      <c r="B312" t="s">
        <v>404</v>
      </c>
      <c r="C312" t="str">
        <f t="shared" si="5"/>
        <v>Quick Sort - Pierwszy element jako pivot</v>
      </c>
      <c r="D312" t="s">
        <v>406</v>
      </c>
      <c r="E312" t="s">
        <v>399</v>
      </c>
      <c r="F312">
        <v>0.24298600000000001</v>
      </c>
    </row>
    <row r="313" spans="1:6" x14ac:dyDescent="0.25">
      <c r="A313" t="s">
        <v>402</v>
      </c>
      <c r="B313" t="s">
        <v>404</v>
      </c>
      <c r="C313" t="str">
        <f t="shared" si="5"/>
        <v>Quick Sort - Pierwszy element jako pivot</v>
      </c>
      <c r="D313" t="s">
        <v>406</v>
      </c>
      <c r="E313" t="s">
        <v>399</v>
      </c>
      <c r="F313">
        <v>0.19401099999999999</v>
      </c>
    </row>
    <row r="314" spans="1:6" x14ac:dyDescent="0.25">
      <c r="A314" t="s">
        <v>402</v>
      </c>
      <c r="B314" t="s">
        <v>404</v>
      </c>
      <c r="C314" t="str">
        <f t="shared" si="5"/>
        <v>Quick Sort - Pierwszy element jako pivot</v>
      </c>
      <c r="D314" t="s">
        <v>406</v>
      </c>
      <c r="E314" t="s">
        <v>399</v>
      </c>
      <c r="F314">
        <v>0.188997</v>
      </c>
    </row>
    <row r="315" spans="1:6" x14ac:dyDescent="0.25">
      <c r="A315" t="s">
        <v>402</v>
      </c>
      <c r="B315" t="s">
        <v>404</v>
      </c>
      <c r="C315" t="str">
        <f t="shared" si="5"/>
        <v>Quick Sort - Pierwszy element jako pivot</v>
      </c>
      <c r="D315" t="s">
        <v>406</v>
      </c>
      <c r="E315" t="s">
        <v>399</v>
      </c>
      <c r="F315">
        <v>0.253002</v>
      </c>
    </row>
    <row r="316" spans="1:6" x14ac:dyDescent="0.25">
      <c r="A316" t="s">
        <v>402</v>
      </c>
      <c r="B316" t="s">
        <v>404</v>
      </c>
      <c r="C316" t="str">
        <f t="shared" si="5"/>
        <v>Quick Sort - Pierwszy element jako pivot</v>
      </c>
      <c r="D316" t="s">
        <v>406</v>
      </c>
      <c r="E316" t="s">
        <v>399</v>
      </c>
      <c r="F316">
        <v>0.13400200000000001</v>
      </c>
    </row>
    <row r="317" spans="1:6" x14ac:dyDescent="0.25">
      <c r="A317" t="s">
        <v>402</v>
      </c>
      <c r="B317" t="s">
        <v>404</v>
      </c>
      <c r="C317" t="str">
        <f t="shared" si="5"/>
        <v>Quick Sort - Pierwszy element jako pivot</v>
      </c>
      <c r="D317" t="s">
        <v>406</v>
      </c>
      <c r="E317" t="s">
        <v>400</v>
      </c>
      <c r="F317">
        <v>0.24099799999999999</v>
      </c>
    </row>
    <row r="318" spans="1:6" x14ac:dyDescent="0.25">
      <c r="A318" t="s">
        <v>402</v>
      </c>
      <c r="B318" t="s">
        <v>404</v>
      </c>
      <c r="C318" t="str">
        <f t="shared" si="5"/>
        <v>Quick Sort - Pierwszy element jako pivot</v>
      </c>
      <c r="D318" t="s">
        <v>406</v>
      </c>
      <c r="E318" t="s">
        <v>400</v>
      </c>
      <c r="F318">
        <v>0.214999</v>
      </c>
    </row>
    <row r="319" spans="1:6" x14ac:dyDescent="0.25">
      <c r="A319" t="s">
        <v>402</v>
      </c>
      <c r="B319" t="s">
        <v>404</v>
      </c>
      <c r="C319" t="str">
        <f t="shared" si="5"/>
        <v>Quick Sort - Pierwszy element jako pivot</v>
      </c>
      <c r="D319" t="s">
        <v>406</v>
      </c>
      <c r="E319" t="s">
        <v>400</v>
      </c>
      <c r="F319">
        <v>0.13500300000000001</v>
      </c>
    </row>
    <row r="320" spans="1:6" x14ac:dyDescent="0.25">
      <c r="A320" t="s">
        <v>402</v>
      </c>
      <c r="B320" t="s">
        <v>404</v>
      </c>
      <c r="C320" t="str">
        <f t="shared" si="5"/>
        <v>Quick Sort - Pierwszy element jako pivot</v>
      </c>
      <c r="D320" t="s">
        <v>406</v>
      </c>
      <c r="E320" t="s">
        <v>400</v>
      </c>
      <c r="F320">
        <v>0.221</v>
      </c>
    </row>
    <row r="321" spans="1:6" x14ac:dyDescent="0.25">
      <c r="A321" t="s">
        <v>402</v>
      </c>
      <c r="B321" t="s">
        <v>404</v>
      </c>
      <c r="C321" t="str">
        <f t="shared" si="5"/>
        <v>Quick Sort - Pierwszy element jako pivot</v>
      </c>
      <c r="D321" t="s">
        <v>406</v>
      </c>
      <c r="E321" t="s">
        <v>400</v>
      </c>
      <c r="F321">
        <v>0.20599700000000001</v>
      </c>
    </row>
    <row r="322" spans="1:6" x14ac:dyDescent="0.25">
      <c r="A322" t="s">
        <v>402</v>
      </c>
      <c r="B322" t="s">
        <v>404</v>
      </c>
      <c r="C322" t="str">
        <f t="shared" si="5"/>
        <v>Quick Sort - Pierwszy element jako pivot</v>
      </c>
      <c r="D322" t="s">
        <v>406</v>
      </c>
      <c r="E322" t="s">
        <v>401</v>
      </c>
      <c r="F322">
        <v>0.26200600000000002</v>
      </c>
    </row>
    <row r="323" spans="1:6" x14ac:dyDescent="0.25">
      <c r="A323" t="s">
        <v>402</v>
      </c>
      <c r="B323" t="s">
        <v>404</v>
      </c>
      <c r="C323" t="str">
        <f t="shared" si="5"/>
        <v>Quick Sort - Pierwszy element jako pivot</v>
      </c>
      <c r="D323" t="s">
        <v>406</v>
      </c>
      <c r="E323" t="s">
        <v>401</v>
      </c>
      <c r="F323">
        <v>0.20300099999999999</v>
      </c>
    </row>
    <row r="324" spans="1:6" x14ac:dyDescent="0.25">
      <c r="A324" t="s">
        <v>402</v>
      </c>
      <c r="B324" t="s">
        <v>404</v>
      </c>
      <c r="C324" t="str">
        <f t="shared" si="5"/>
        <v>Quick Sort - Pierwszy element jako pivot</v>
      </c>
      <c r="D324" t="s">
        <v>406</v>
      </c>
      <c r="E324" t="s">
        <v>401</v>
      </c>
      <c r="F324">
        <v>0.17499799999999999</v>
      </c>
    </row>
    <row r="325" spans="1:6" x14ac:dyDescent="0.25">
      <c r="A325" t="s">
        <v>402</v>
      </c>
      <c r="B325" t="s">
        <v>404</v>
      </c>
      <c r="C325" t="str">
        <f t="shared" si="5"/>
        <v>Quick Sort - Pierwszy element jako pivot</v>
      </c>
      <c r="D325" t="s">
        <v>406</v>
      </c>
      <c r="E325" t="s">
        <v>401</v>
      </c>
      <c r="F325">
        <v>0.159999</v>
      </c>
    </row>
    <row r="326" spans="1:6" x14ac:dyDescent="0.25">
      <c r="A326" t="s">
        <v>402</v>
      </c>
      <c r="B326" t="s">
        <v>404</v>
      </c>
      <c r="C326" t="str">
        <f t="shared" si="5"/>
        <v>Quick Sort - Pierwszy element jako pivot</v>
      </c>
      <c r="D326" t="s">
        <v>406</v>
      </c>
      <c r="E326" t="s">
        <v>401</v>
      </c>
      <c r="F326">
        <v>0.217003</v>
      </c>
    </row>
    <row r="327" spans="1:6" x14ac:dyDescent="0.25">
      <c r="A327" t="s">
        <v>402</v>
      </c>
      <c r="B327" t="s">
        <v>404</v>
      </c>
      <c r="C327" t="str">
        <f t="shared" si="5"/>
        <v>Quick Sort - Pierwszy element jako pivot</v>
      </c>
      <c r="D327" t="s">
        <v>408</v>
      </c>
      <c r="E327" t="s">
        <v>397</v>
      </c>
      <c r="F327">
        <v>59.048924999999997</v>
      </c>
    </row>
    <row r="328" spans="1:6" x14ac:dyDescent="0.25">
      <c r="A328" t="s">
        <v>402</v>
      </c>
      <c r="B328" t="s">
        <v>404</v>
      </c>
      <c r="C328" t="str">
        <f t="shared" si="5"/>
        <v>Quick Sort - Pierwszy element jako pivot</v>
      </c>
      <c r="D328" t="s">
        <v>408</v>
      </c>
      <c r="E328" t="s">
        <v>397</v>
      </c>
      <c r="F328">
        <v>59.844496999999997</v>
      </c>
    </row>
    <row r="329" spans="1:6" x14ac:dyDescent="0.25">
      <c r="A329" t="s">
        <v>402</v>
      </c>
      <c r="B329" t="s">
        <v>404</v>
      </c>
      <c r="C329" t="str">
        <f t="shared" si="5"/>
        <v>Quick Sort - Pierwszy element jako pivot</v>
      </c>
      <c r="D329" t="s">
        <v>408</v>
      </c>
      <c r="E329" t="s">
        <v>397</v>
      </c>
      <c r="F329">
        <v>65.286863999999994</v>
      </c>
    </row>
    <row r="330" spans="1:6" x14ac:dyDescent="0.25">
      <c r="A330" t="s">
        <v>402</v>
      </c>
      <c r="B330" t="s">
        <v>404</v>
      </c>
      <c r="C330" t="str">
        <f t="shared" si="5"/>
        <v>Quick Sort - Pierwszy element jako pivot</v>
      </c>
      <c r="D330" t="s">
        <v>408</v>
      </c>
      <c r="E330" t="s">
        <v>397</v>
      </c>
      <c r="F330">
        <v>63.231309000000003</v>
      </c>
    </row>
    <row r="331" spans="1:6" x14ac:dyDescent="0.25">
      <c r="A331" t="s">
        <v>402</v>
      </c>
      <c r="B331" t="s">
        <v>404</v>
      </c>
      <c r="C331" t="str">
        <f t="shared" si="5"/>
        <v>Quick Sort - Pierwszy element jako pivot</v>
      </c>
      <c r="D331" t="s">
        <v>408</v>
      </c>
      <c r="E331" t="s">
        <v>397</v>
      </c>
      <c r="F331">
        <v>58.803457999999999</v>
      </c>
    </row>
    <row r="332" spans="1:6" x14ac:dyDescent="0.25">
      <c r="A332" t="s">
        <v>402</v>
      </c>
      <c r="B332" t="s">
        <v>404</v>
      </c>
      <c r="C332" t="str">
        <f t="shared" si="5"/>
        <v>Quick Sort - Pierwszy element jako pivot</v>
      </c>
      <c r="D332" t="s">
        <v>408</v>
      </c>
      <c r="E332" t="s">
        <v>398</v>
      </c>
      <c r="F332">
        <v>59.633496000000001</v>
      </c>
    </row>
    <row r="333" spans="1:6" x14ac:dyDescent="0.25">
      <c r="A333" t="s">
        <v>402</v>
      </c>
      <c r="B333" t="s">
        <v>404</v>
      </c>
      <c r="C333" t="str">
        <f t="shared" si="5"/>
        <v>Quick Sort - Pierwszy element jako pivot</v>
      </c>
      <c r="D333" t="s">
        <v>408</v>
      </c>
      <c r="E333" t="s">
        <v>398</v>
      </c>
      <c r="F333">
        <v>65.380559000000005</v>
      </c>
    </row>
    <row r="334" spans="1:6" x14ac:dyDescent="0.25">
      <c r="A334" t="s">
        <v>402</v>
      </c>
      <c r="B334" t="s">
        <v>404</v>
      </c>
      <c r="C334" t="str">
        <f t="shared" si="5"/>
        <v>Quick Sort - Pierwszy element jako pivot</v>
      </c>
      <c r="D334" t="s">
        <v>408</v>
      </c>
      <c r="E334" t="s">
        <v>398</v>
      </c>
      <c r="F334">
        <v>63.056683999999997</v>
      </c>
    </row>
    <row r="335" spans="1:6" x14ac:dyDescent="0.25">
      <c r="A335" t="s">
        <v>402</v>
      </c>
      <c r="B335" t="s">
        <v>404</v>
      </c>
      <c r="C335" t="str">
        <f t="shared" si="5"/>
        <v>Quick Sort - Pierwszy element jako pivot</v>
      </c>
      <c r="D335" t="s">
        <v>408</v>
      </c>
      <c r="E335" t="s">
        <v>398</v>
      </c>
      <c r="F335">
        <v>61.227857999999998</v>
      </c>
    </row>
    <row r="336" spans="1:6" x14ac:dyDescent="0.25">
      <c r="A336" t="s">
        <v>402</v>
      </c>
      <c r="B336" t="s">
        <v>404</v>
      </c>
      <c r="C336" t="str">
        <f t="shared" si="5"/>
        <v>Quick Sort - Pierwszy element jako pivot</v>
      </c>
      <c r="D336" t="s">
        <v>408</v>
      </c>
      <c r="E336" t="s">
        <v>398</v>
      </c>
      <c r="F336">
        <v>64.214326999999997</v>
      </c>
    </row>
    <row r="337" spans="1:6" x14ac:dyDescent="0.25">
      <c r="A337" t="s">
        <v>402</v>
      </c>
      <c r="B337" t="s">
        <v>404</v>
      </c>
      <c r="C337" t="str">
        <f t="shared" si="5"/>
        <v>Quick Sort - Pierwszy element jako pivot</v>
      </c>
      <c r="D337" t="s">
        <v>408</v>
      </c>
      <c r="E337" t="s">
        <v>399</v>
      </c>
      <c r="F337">
        <v>60.972375</v>
      </c>
    </row>
    <row r="338" spans="1:6" x14ac:dyDescent="0.25">
      <c r="A338" t="s">
        <v>402</v>
      </c>
      <c r="B338" t="s">
        <v>404</v>
      </c>
      <c r="C338" t="str">
        <f t="shared" si="5"/>
        <v>Quick Sort - Pierwszy element jako pivot</v>
      </c>
      <c r="D338" t="s">
        <v>408</v>
      </c>
      <c r="E338" t="s">
        <v>399</v>
      </c>
      <c r="F338">
        <v>65.133250000000004</v>
      </c>
    </row>
    <row r="339" spans="1:6" x14ac:dyDescent="0.25">
      <c r="A339" t="s">
        <v>402</v>
      </c>
      <c r="B339" t="s">
        <v>404</v>
      </c>
      <c r="C339" t="str">
        <f t="shared" si="5"/>
        <v>Quick Sort - Pierwszy element jako pivot</v>
      </c>
      <c r="D339" t="s">
        <v>408</v>
      </c>
      <c r="E339" t="s">
        <v>399</v>
      </c>
      <c r="F339">
        <v>60.60819</v>
      </c>
    </row>
    <row r="340" spans="1:6" x14ac:dyDescent="0.25">
      <c r="A340" t="s">
        <v>402</v>
      </c>
      <c r="B340" t="s">
        <v>404</v>
      </c>
      <c r="C340" t="str">
        <f t="shared" si="5"/>
        <v>Quick Sort - Pierwszy element jako pivot</v>
      </c>
      <c r="D340" t="s">
        <v>408</v>
      </c>
      <c r="E340" t="s">
        <v>399</v>
      </c>
      <c r="F340">
        <v>63.014049999999997</v>
      </c>
    </row>
    <row r="341" spans="1:6" x14ac:dyDescent="0.25">
      <c r="A341" t="s">
        <v>402</v>
      </c>
      <c r="B341" t="s">
        <v>404</v>
      </c>
      <c r="C341" t="str">
        <f t="shared" si="5"/>
        <v>Quick Sort - Pierwszy element jako pivot</v>
      </c>
      <c r="D341" t="s">
        <v>408</v>
      </c>
      <c r="E341" t="s">
        <v>399</v>
      </c>
      <c r="F341">
        <v>65.578426000000007</v>
      </c>
    </row>
    <row r="342" spans="1:6" x14ac:dyDescent="0.25">
      <c r="A342" t="s">
        <v>402</v>
      </c>
      <c r="B342" t="s">
        <v>404</v>
      </c>
      <c r="C342" t="str">
        <f t="shared" si="5"/>
        <v>Quick Sort - Pierwszy element jako pivot</v>
      </c>
      <c r="D342" t="s">
        <v>408</v>
      </c>
      <c r="E342" t="s">
        <v>400</v>
      </c>
      <c r="F342">
        <v>62.422530999999999</v>
      </c>
    </row>
    <row r="343" spans="1:6" x14ac:dyDescent="0.25">
      <c r="A343" t="s">
        <v>402</v>
      </c>
      <c r="B343" t="s">
        <v>404</v>
      </c>
      <c r="C343" t="str">
        <f t="shared" si="5"/>
        <v>Quick Sort - Pierwszy element jako pivot</v>
      </c>
      <c r="D343" t="s">
        <v>408</v>
      </c>
      <c r="E343" t="s">
        <v>400</v>
      </c>
      <c r="F343">
        <v>64.871969000000007</v>
      </c>
    </row>
    <row r="344" spans="1:6" x14ac:dyDescent="0.25">
      <c r="A344" t="s">
        <v>402</v>
      </c>
      <c r="B344" t="s">
        <v>404</v>
      </c>
      <c r="C344" t="str">
        <f t="shared" si="5"/>
        <v>Quick Sort - Pierwszy element jako pivot</v>
      </c>
      <c r="D344" t="s">
        <v>408</v>
      </c>
      <c r="E344" t="s">
        <v>400</v>
      </c>
      <c r="F344">
        <v>66.305240999999995</v>
      </c>
    </row>
    <row r="345" spans="1:6" x14ac:dyDescent="0.25">
      <c r="A345" t="s">
        <v>402</v>
      </c>
      <c r="B345" t="s">
        <v>404</v>
      </c>
      <c r="C345" t="str">
        <f t="shared" ref="C345:C376" si="6">A345&amp;" - "&amp;B345</f>
        <v>Quick Sort - Pierwszy element jako pivot</v>
      </c>
      <c r="D345" t="s">
        <v>408</v>
      </c>
      <c r="E345" t="s">
        <v>400</v>
      </c>
      <c r="F345">
        <v>62.675355000000003</v>
      </c>
    </row>
    <row r="346" spans="1:6" x14ac:dyDescent="0.25">
      <c r="A346" t="s">
        <v>402</v>
      </c>
      <c r="B346" t="s">
        <v>404</v>
      </c>
      <c r="C346" t="str">
        <f t="shared" si="6"/>
        <v>Quick Sort - Pierwszy element jako pivot</v>
      </c>
      <c r="D346" t="s">
        <v>408</v>
      </c>
      <c r="E346" t="s">
        <v>400</v>
      </c>
      <c r="F346">
        <v>63.565496000000003</v>
      </c>
    </row>
    <row r="347" spans="1:6" x14ac:dyDescent="0.25">
      <c r="A347" t="s">
        <v>402</v>
      </c>
      <c r="B347" t="s">
        <v>404</v>
      </c>
      <c r="C347" t="str">
        <f t="shared" si="6"/>
        <v>Quick Sort - Pierwszy element jako pivot</v>
      </c>
      <c r="D347" t="s">
        <v>408</v>
      </c>
      <c r="E347" t="s">
        <v>401</v>
      </c>
      <c r="F347">
        <v>63.820262</v>
      </c>
    </row>
    <row r="348" spans="1:6" x14ac:dyDescent="0.25">
      <c r="A348" t="s">
        <v>402</v>
      </c>
      <c r="B348" t="s">
        <v>404</v>
      </c>
      <c r="C348" t="str">
        <f t="shared" si="6"/>
        <v>Quick Sort - Pierwszy element jako pivot</v>
      </c>
      <c r="D348" t="s">
        <v>408</v>
      </c>
      <c r="E348" t="s">
        <v>401</v>
      </c>
      <c r="F348">
        <v>65.549069000000003</v>
      </c>
    </row>
    <row r="349" spans="1:6" x14ac:dyDescent="0.25">
      <c r="A349" t="s">
        <v>402</v>
      </c>
      <c r="B349" t="s">
        <v>404</v>
      </c>
      <c r="C349" t="str">
        <f t="shared" si="6"/>
        <v>Quick Sort - Pierwszy element jako pivot</v>
      </c>
      <c r="D349" t="s">
        <v>408</v>
      </c>
      <c r="E349" t="s">
        <v>401</v>
      </c>
      <c r="F349">
        <v>62.994331000000003</v>
      </c>
    </row>
    <row r="350" spans="1:6" x14ac:dyDescent="0.25">
      <c r="A350" t="s">
        <v>402</v>
      </c>
      <c r="B350" t="s">
        <v>404</v>
      </c>
      <c r="C350" t="str">
        <f t="shared" si="6"/>
        <v>Quick Sort - Pierwszy element jako pivot</v>
      </c>
      <c r="D350" t="s">
        <v>408</v>
      </c>
      <c r="E350" t="s">
        <v>401</v>
      </c>
      <c r="F350">
        <v>64.992643000000001</v>
      </c>
    </row>
    <row r="351" spans="1:6" x14ac:dyDescent="0.25">
      <c r="A351" t="s">
        <v>402</v>
      </c>
      <c r="B351" t="s">
        <v>404</v>
      </c>
      <c r="C351" t="str">
        <f t="shared" si="6"/>
        <v>Quick Sort - Pierwszy element jako pivot</v>
      </c>
      <c r="D351" t="s">
        <v>408</v>
      </c>
      <c r="E351" t="s">
        <v>401</v>
      </c>
      <c r="F351">
        <v>60.250807999999999</v>
      </c>
    </row>
    <row r="352" spans="1:6" x14ac:dyDescent="0.25">
      <c r="A352" t="s">
        <v>402</v>
      </c>
      <c r="B352" t="s">
        <v>404</v>
      </c>
      <c r="C352" t="str">
        <f t="shared" si="6"/>
        <v>Quick Sort - Pierwszy element jako pivot</v>
      </c>
      <c r="D352" t="s">
        <v>407</v>
      </c>
      <c r="E352" t="s">
        <v>397</v>
      </c>
      <c r="F352">
        <v>36.720686000000001</v>
      </c>
    </row>
    <row r="353" spans="1:6" x14ac:dyDescent="0.25">
      <c r="A353" t="s">
        <v>402</v>
      </c>
      <c r="B353" t="s">
        <v>404</v>
      </c>
      <c r="C353" t="str">
        <f t="shared" si="6"/>
        <v>Quick Sort - Pierwszy element jako pivot</v>
      </c>
      <c r="D353" t="s">
        <v>407</v>
      </c>
      <c r="E353" t="s">
        <v>397</v>
      </c>
      <c r="F353">
        <v>38.440157999999997</v>
      </c>
    </row>
    <row r="354" spans="1:6" x14ac:dyDescent="0.25">
      <c r="A354" t="s">
        <v>402</v>
      </c>
      <c r="B354" t="s">
        <v>404</v>
      </c>
      <c r="C354" t="str">
        <f t="shared" si="6"/>
        <v>Quick Sort - Pierwszy element jako pivot</v>
      </c>
      <c r="D354" t="s">
        <v>407</v>
      </c>
      <c r="E354" t="s">
        <v>397</v>
      </c>
      <c r="F354">
        <v>37.915722000000002</v>
      </c>
    </row>
    <row r="355" spans="1:6" x14ac:dyDescent="0.25">
      <c r="A355" t="s">
        <v>402</v>
      </c>
      <c r="B355" t="s">
        <v>404</v>
      </c>
      <c r="C355" t="str">
        <f t="shared" si="6"/>
        <v>Quick Sort - Pierwszy element jako pivot</v>
      </c>
      <c r="D355" t="s">
        <v>407</v>
      </c>
      <c r="E355" t="s">
        <v>397</v>
      </c>
      <c r="F355">
        <v>36.941141000000002</v>
      </c>
    </row>
    <row r="356" spans="1:6" x14ac:dyDescent="0.25">
      <c r="A356" t="s">
        <v>402</v>
      </c>
      <c r="B356" t="s">
        <v>404</v>
      </c>
      <c r="C356" t="str">
        <f t="shared" si="6"/>
        <v>Quick Sort - Pierwszy element jako pivot</v>
      </c>
      <c r="D356" t="s">
        <v>407</v>
      </c>
      <c r="E356" t="s">
        <v>397</v>
      </c>
      <c r="F356">
        <v>37.787686999999998</v>
      </c>
    </row>
    <row r="357" spans="1:6" x14ac:dyDescent="0.25">
      <c r="A357" t="s">
        <v>402</v>
      </c>
      <c r="B357" t="s">
        <v>404</v>
      </c>
      <c r="C357" t="str">
        <f t="shared" si="6"/>
        <v>Quick Sort - Pierwszy element jako pivot</v>
      </c>
      <c r="D357" t="s">
        <v>407</v>
      </c>
      <c r="E357" t="s">
        <v>398</v>
      </c>
      <c r="F357">
        <v>37.257185</v>
      </c>
    </row>
    <row r="358" spans="1:6" x14ac:dyDescent="0.25">
      <c r="A358" t="s">
        <v>402</v>
      </c>
      <c r="B358" t="s">
        <v>404</v>
      </c>
      <c r="C358" t="str">
        <f t="shared" si="6"/>
        <v>Quick Sort - Pierwszy element jako pivot</v>
      </c>
      <c r="D358" t="s">
        <v>407</v>
      </c>
      <c r="E358" t="s">
        <v>398</v>
      </c>
      <c r="F358">
        <v>38.600655000000003</v>
      </c>
    </row>
    <row r="359" spans="1:6" x14ac:dyDescent="0.25">
      <c r="A359" t="s">
        <v>402</v>
      </c>
      <c r="B359" t="s">
        <v>404</v>
      </c>
      <c r="C359" t="str">
        <f t="shared" si="6"/>
        <v>Quick Sort - Pierwszy element jako pivot</v>
      </c>
      <c r="D359" t="s">
        <v>407</v>
      </c>
      <c r="E359" t="s">
        <v>398</v>
      </c>
      <c r="F359">
        <v>37.401648000000002</v>
      </c>
    </row>
    <row r="360" spans="1:6" x14ac:dyDescent="0.25">
      <c r="A360" t="s">
        <v>402</v>
      </c>
      <c r="B360" t="s">
        <v>404</v>
      </c>
      <c r="C360" t="str">
        <f t="shared" si="6"/>
        <v>Quick Sort - Pierwszy element jako pivot</v>
      </c>
      <c r="D360" t="s">
        <v>407</v>
      </c>
      <c r="E360" t="s">
        <v>398</v>
      </c>
      <c r="F360">
        <v>32.207633999999999</v>
      </c>
    </row>
    <row r="361" spans="1:6" x14ac:dyDescent="0.25">
      <c r="A361" t="s">
        <v>402</v>
      </c>
      <c r="B361" t="s">
        <v>404</v>
      </c>
      <c r="C361" t="str">
        <f t="shared" si="6"/>
        <v>Quick Sort - Pierwszy element jako pivot</v>
      </c>
      <c r="D361" t="s">
        <v>407</v>
      </c>
      <c r="E361" t="s">
        <v>398</v>
      </c>
      <c r="F361">
        <v>36.716158999999998</v>
      </c>
    </row>
    <row r="362" spans="1:6" x14ac:dyDescent="0.25">
      <c r="A362" t="s">
        <v>402</v>
      </c>
      <c r="B362" t="s">
        <v>404</v>
      </c>
      <c r="C362" t="str">
        <f t="shared" si="6"/>
        <v>Quick Sort - Pierwszy element jako pivot</v>
      </c>
      <c r="D362" t="s">
        <v>407</v>
      </c>
      <c r="E362" t="s">
        <v>399</v>
      </c>
      <c r="F362">
        <v>33.834142</v>
      </c>
    </row>
    <row r="363" spans="1:6" x14ac:dyDescent="0.25">
      <c r="A363" t="s">
        <v>402</v>
      </c>
      <c r="B363" t="s">
        <v>404</v>
      </c>
      <c r="C363" t="str">
        <f t="shared" si="6"/>
        <v>Quick Sort - Pierwszy element jako pivot</v>
      </c>
      <c r="D363" t="s">
        <v>407</v>
      </c>
      <c r="E363" t="s">
        <v>399</v>
      </c>
      <c r="F363">
        <v>32.885145000000001</v>
      </c>
    </row>
    <row r="364" spans="1:6" x14ac:dyDescent="0.25">
      <c r="A364" t="s">
        <v>402</v>
      </c>
      <c r="B364" t="s">
        <v>404</v>
      </c>
      <c r="C364" t="str">
        <f t="shared" si="6"/>
        <v>Quick Sort - Pierwszy element jako pivot</v>
      </c>
      <c r="D364" t="s">
        <v>407</v>
      </c>
      <c r="E364" t="s">
        <v>399</v>
      </c>
      <c r="F364">
        <v>32.347112000000003</v>
      </c>
    </row>
    <row r="365" spans="1:6" x14ac:dyDescent="0.25">
      <c r="A365" t="s">
        <v>402</v>
      </c>
      <c r="B365" t="s">
        <v>404</v>
      </c>
      <c r="C365" t="str">
        <f t="shared" si="6"/>
        <v>Quick Sort - Pierwszy element jako pivot</v>
      </c>
      <c r="D365" t="s">
        <v>407</v>
      </c>
      <c r="E365" t="s">
        <v>399</v>
      </c>
      <c r="F365">
        <v>32.777621000000003</v>
      </c>
    </row>
    <row r="366" spans="1:6" x14ac:dyDescent="0.25">
      <c r="A366" t="s">
        <v>402</v>
      </c>
      <c r="B366" t="s">
        <v>404</v>
      </c>
      <c r="C366" t="str">
        <f t="shared" si="6"/>
        <v>Quick Sort - Pierwszy element jako pivot</v>
      </c>
      <c r="D366" t="s">
        <v>407</v>
      </c>
      <c r="E366" t="s">
        <v>399</v>
      </c>
      <c r="F366">
        <v>32.634146999999999</v>
      </c>
    </row>
    <row r="367" spans="1:6" x14ac:dyDescent="0.25">
      <c r="A367" t="s">
        <v>402</v>
      </c>
      <c r="B367" t="s">
        <v>404</v>
      </c>
      <c r="C367" t="str">
        <f t="shared" si="6"/>
        <v>Quick Sort - Pierwszy element jako pivot</v>
      </c>
      <c r="D367" t="s">
        <v>407</v>
      </c>
      <c r="E367" t="s">
        <v>400</v>
      </c>
      <c r="F367">
        <v>32.03463</v>
      </c>
    </row>
    <row r="368" spans="1:6" x14ac:dyDescent="0.25">
      <c r="A368" t="s">
        <v>402</v>
      </c>
      <c r="B368" t="s">
        <v>404</v>
      </c>
      <c r="C368" t="str">
        <f t="shared" si="6"/>
        <v>Quick Sort - Pierwszy element jako pivot</v>
      </c>
      <c r="D368" t="s">
        <v>407</v>
      </c>
      <c r="E368" t="s">
        <v>400</v>
      </c>
      <c r="F368">
        <v>32.917636999999999</v>
      </c>
    </row>
    <row r="369" spans="1:6" x14ac:dyDescent="0.25">
      <c r="A369" t="s">
        <v>402</v>
      </c>
      <c r="B369" t="s">
        <v>404</v>
      </c>
      <c r="C369" t="str">
        <f t="shared" si="6"/>
        <v>Quick Sort - Pierwszy element jako pivot</v>
      </c>
      <c r="D369" t="s">
        <v>407</v>
      </c>
      <c r="E369" t="s">
        <v>400</v>
      </c>
      <c r="F369">
        <v>31.587613000000001</v>
      </c>
    </row>
    <row r="370" spans="1:6" x14ac:dyDescent="0.25">
      <c r="A370" t="s">
        <v>402</v>
      </c>
      <c r="B370" t="s">
        <v>404</v>
      </c>
      <c r="C370" t="str">
        <f t="shared" si="6"/>
        <v>Quick Sort - Pierwszy element jako pivot</v>
      </c>
      <c r="D370" t="s">
        <v>407</v>
      </c>
      <c r="E370" t="s">
        <v>400</v>
      </c>
      <c r="F370">
        <v>32.132106999999998</v>
      </c>
    </row>
    <row r="371" spans="1:6" x14ac:dyDescent="0.25">
      <c r="A371" t="s">
        <v>402</v>
      </c>
      <c r="B371" t="s">
        <v>404</v>
      </c>
      <c r="C371" t="str">
        <f t="shared" si="6"/>
        <v>Quick Sort - Pierwszy element jako pivot</v>
      </c>
      <c r="D371" t="s">
        <v>407</v>
      </c>
      <c r="E371" t="s">
        <v>400</v>
      </c>
      <c r="F371">
        <v>31.744112000000001</v>
      </c>
    </row>
    <row r="372" spans="1:6" x14ac:dyDescent="0.25">
      <c r="A372" t="s">
        <v>402</v>
      </c>
      <c r="B372" t="s">
        <v>404</v>
      </c>
      <c r="C372" t="str">
        <f t="shared" si="6"/>
        <v>Quick Sort - Pierwszy element jako pivot</v>
      </c>
      <c r="D372" t="s">
        <v>407</v>
      </c>
      <c r="E372" t="s">
        <v>401</v>
      </c>
      <c r="F372">
        <v>32.385103000000001</v>
      </c>
    </row>
    <row r="373" spans="1:6" x14ac:dyDescent="0.25">
      <c r="A373" t="s">
        <v>402</v>
      </c>
      <c r="B373" t="s">
        <v>404</v>
      </c>
      <c r="C373" t="str">
        <f t="shared" si="6"/>
        <v>Quick Sort - Pierwszy element jako pivot</v>
      </c>
      <c r="D373" t="s">
        <v>407</v>
      </c>
      <c r="E373" t="s">
        <v>401</v>
      </c>
      <c r="F373">
        <v>30.155781000000001</v>
      </c>
    </row>
    <row r="374" spans="1:6" x14ac:dyDescent="0.25">
      <c r="A374" t="s">
        <v>402</v>
      </c>
      <c r="B374" t="s">
        <v>404</v>
      </c>
      <c r="C374" t="str">
        <f t="shared" si="6"/>
        <v>Quick Sort - Pierwszy element jako pivot</v>
      </c>
      <c r="D374" t="s">
        <v>407</v>
      </c>
      <c r="E374" t="s">
        <v>401</v>
      </c>
      <c r="F374">
        <v>30.424092000000002</v>
      </c>
    </row>
    <row r="375" spans="1:6" x14ac:dyDescent="0.25">
      <c r="A375" t="s">
        <v>402</v>
      </c>
      <c r="B375" t="s">
        <v>404</v>
      </c>
      <c r="C375" t="str">
        <f t="shared" si="6"/>
        <v>Quick Sort - Pierwszy element jako pivot</v>
      </c>
      <c r="D375" t="s">
        <v>407</v>
      </c>
      <c r="E375" t="s">
        <v>401</v>
      </c>
      <c r="F375">
        <v>28.245045999999999</v>
      </c>
    </row>
    <row r="376" spans="1:6" x14ac:dyDescent="0.25">
      <c r="A376" t="s">
        <v>402</v>
      </c>
      <c r="B376" t="s">
        <v>404</v>
      </c>
      <c r="C376" t="str">
        <f t="shared" si="6"/>
        <v>Quick Sort - Pierwszy element jako pivot</v>
      </c>
      <c r="D376" t="s">
        <v>407</v>
      </c>
      <c r="E376" t="s">
        <v>401</v>
      </c>
      <c r="F376">
        <v>30.720669999999998</v>
      </c>
    </row>
  </sheetData>
  <sortState ref="A2:F376">
    <sortCondition ref="A2:A376"/>
    <sortCondition ref="B2:B376"/>
    <sortCondition ref="D2:D376"/>
    <sortCondition ref="E2:E3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5" workbookViewId="0">
      <selection activeCell="B51" sqref="A47:B51"/>
    </sheetView>
  </sheetViews>
  <sheetFormatPr defaultRowHeight="15" x14ac:dyDescent="0.25"/>
  <cols>
    <col min="1" max="1" width="37.42578125" bestFit="1" customWidth="1"/>
    <col min="2" max="2" width="21.42578125" bestFit="1" customWidth="1"/>
    <col min="3" max="3" width="8.28515625" bestFit="1" customWidth="1"/>
    <col min="4" max="4" width="10" bestFit="1" customWidth="1"/>
    <col min="5" max="5" width="23.5703125" bestFit="1" customWidth="1"/>
    <col min="6" max="6" width="24" bestFit="1" customWidth="1"/>
  </cols>
  <sheetData>
    <row r="1" spans="1:6" x14ac:dyDescent="0.25">
      <c r="A1" t="s">
        <v>375</v>
      </c>
      <c r="B1" t="s">
        <v>383</v>
      </c>
      <c r="C1" t="s">
        <v>384</v>
      </c>
      <c r="D1" t="s">
        <v>385</v>
      </c>
      <c r="E1" t="s">
        <v>389</v>
      </c>
      <c r="F1" t="s">
        <v>387</v>
      </c>
    </row>
    <row r="2" spans="1:6" x14ac:dyDescent="0.25">
      <c r="A2" t="s">
        <v>391</v>
      </c>
      <c r="B2" t="s">
        <v>388</v>
      </c>
      <c r="C2">
        <v>1</v>
      </c>
      <c r="D2">
        <v>0.26319360000000003</v>
      </c>
      <c r="E2">
        <v>6.6806229843031945E-2</v>
      </c>
      <c r="F2">
        <v>0.25382923385307216</v>
      </c>
    </row>
    <row r="3" spans="1:6" x14ac:dyDescent="0.25">
      <c r="A3" t="s">
        <v>391</v>
      </c>
      <c r="B3" t="s">
        <v>388</v>
      </c>
      <c r="C3">
        <v>2</v>
      </c>
      <c r="D3">
        <v>0.19040039999999997</v>
      </c>
      <c r="E3">
        <v>1.3456229049774681E-2</v>
      </c>
      <c r="F3">
        <v>7.0673323426708567E-2</v>
      </c>
    </row>
    <row r="4" spans="1:6" x14ac:dyDescent="0.25">
      <c r="A4" t="s">
        <v>391</v>
      </c>
      <c r="B4" t="s">
        <v>388</v>
      </c>
      <c r="C4">
        <v>3</v>
      </c>
      <c r="D4">
        <v>0.19460340000000001</v>
      </c>
      <c r="E4">
        <v>2.1220639185472283E-2</v>
      </c>
      <c r="F4">
        <v>0.10904557261318293</v>
      </c>
    </row>
    <row r="5" spans="1:6" x14ac:dyDescent="0.25">
      <c r="A5" t="s">
        <v>391</v>
      </c>
      <c r="B5" t="s">
        <v>388</v>
      </c>
      <c r="C5">
        <v>4</v>
      </c>
      <c r="D5">
        <v>0.18660399999999999</v>
      </c>
      <c r="E5">
        <v>3.1591997239807476E-2</v>
      </c>
      <c r="F5">
        <v>0.16929967867681012</v>
      </c>
    </row>
    <row r="6" spans="1:6" x14ac:dyDescent="0.25">
      <c r="A6" t="s">
        <v>391</v>
      </c>
      <c r="B6" t="s">
        <v>388</v>
      </c>
      <c r="C6">
        <v>5</v>
      </c>
      <c r="D6">
        <v>0.19920219999999997</v>
      </c>
      <c r="E6">
        <v>3.8472030543760159E-2</v>
      </c>
      <c r="F6">
        <v>0.19313055048468422</v>
      </c>
    </row>
    <row r="7" spans="1:6" x14ac:dyDescent="0.25">
      <c r="A7" t="s">
        <v>390</v>
      </c>
      <c r="B7" t="s">
        <v>388</v>
      </c>
      <c r="C7">
        <v>1</v>
      </c>
      <c r="D7">
        <v>0.16139979999999998</v>
      </c>
      <c r="E7">
        <v>1.894908350712525E-2</v>
      </c>
      <c r="F7">
        <v>0.11740462817875395</v>
      </c>
    </row>
    <row r="8" spans="1:6" x14ac:dyDescent="0.25">
      <c r="A8" t="s">
        <v>390</v>
      </c>
      <c r="B8" t="s">
        <v>388</v>
      </c>
      <c r="C8">
        <v>2</v>
      </c>
      <c r="D8">
        <v>0.17219840000000003</v>
      </c>
      <c r="E8">
        <v>1.1302329841231851E-2</v>
      </c>
      <c r="F8">
        <v>6.5635510209339054E-2</v>
      </c>
    </row>
    <row r="9" spans="1:6" x14ac:dyDescent="0.25">
      <c r="A9" t="s">
        <v>390</v>
      </c>
      <c r="B9" t="s">
        <v>388</v>
      </c>
      <c r="C9">
        <v>3</v>
      </c>
      <c r="D9">
        <v>0.20259959999999996</v>
      </c>
      <c r="E9">
        <v>4.274549972383087E-2</v>
      </c>
      <c r="F9">
        <v>0.21098511410600454</v>
      </c>
    </row>
    <row r="10" spans="1:6" x14ac:dyDescent="0.25">
      <c r="A10" t="s">
        <v>390</v>
      </c>
      <c r="B10" t="s">
        <v>388</v>
      </c>
      <c r="C10">
        <v>4</v>
      </c>
      <c r="D10">
        <v>0.20359940000000001</v>
      </c>
      <c r="E10">
        <v>3.6173475423851582E-2</v>
      </c>
      <c r="F10">
        <v>0.17766985277879788</v>
      </c>
    </row>
    <row r="11" spans="1:6" x14ac:dyDescent="0.25">
      <c r="A11" t="s">
        <v>390</v>
      </c>
      <c r="B11" t="s">
        <v>388</v>
      </c>
      <c r="C11">
        <v>5</v>
      </c>
      <c r="D11">
        <v>0.20340140000000001</v>
      </c>
      <c r="E11">
        <v>3.5525158525191683E-2</v>
      </c>
      <c r="F11">
        <v>0.17465542776594301</v>
      </c>
    </row>
    <row r="12" spans="1:6" x14ac:dyDescent="0.25">
      <c r="A12" t="s">
        <v>392</v>
      </c>
      <c r="B12" t="s">
        <v>388</v>
      </c>
      <c r="C12">
        <v>1</v>
      </c>
      <c r="D12">
        <v>0.16121060000000001</v>
      </c>
      <c r="E12">
        <v>4.3590764194264789E-2</v>
      </c>
      <c r="F12">
        <v>0.27039638953185946</v>
      </c>
    </row>
    <row r="13" spans="1:6" x14ac:dyDescent="0.25">
      <c r="A13" t="s">
        <v>392</v>
      </c>
      <c r="B13" t="s">
        <v>388</v>
      </c>
      <c r="C13">
        <v>2</v>
      </c>
      <c r="D13">
        <v>0.1489936</v>
      </c>
      <c r="E13">
        <v>3.4131278795849394E-2</v>
      </c>
      <c r="F13">
        <v>0.22907882483441835</v>
      </c>
    </row>
    <row r="14" spans="1:6" x14ac:dyDescent="0.25">
      <c r="A14" t="s">
        <v>392</v>
      </c>
      <c r="B14" t="s">
        <v>388</v>
      </c>
      <c r="C14">
        <v>3</v>
      </c>
      <c r="D14">
        <v>0.13199900000000001</v>
      </c>
      <c r="E14">
        <v>1.7468784411057366E-2</v>
      </c>
      <c r="F14">
        <v>0.13234027841921048</v>
      </c>
    </row>
    <row r="15" spans="1:6" x14ac:dyDescent="0.25">
      <c r="A15" t="s">
        <v>392</v>
      </c>
      <c r="B15" t="s">
        <v>388</v>
      </c>
      <c r="C15">
        <v>4</v>
      </c>
      <c r="D15">
        <v>0.12639839999999999</v>
      </c>
      <c r="E15">
        <v>5.6823334150681495E-3</v>
      </c>
      <c r="F15">
        <v>4.4955738482988311E-2</v>
      </c>
    </row>
    <row r="16" spans="1:6" x14ac:dyDescent="0.25">
      <c r="A16" t="s">
        <v>392</v>
      </c>
      <c r="B16" t="s">
        <v>388</v>
      </c>
      <c r="C16">
        <v>5</v>
      </c>
      <c r="D16">
        <v>0.13800200000000001</v>
      </c>
      <c r="E16">
        <v>1.3143637472176414E-2</v>
      </c>
      <c r="F16">
        <v>9.5242369474184518E-2</v>
      </c>
    </row>
    <row r="17" spans="1:6" x14ac:dyDescent="0.25">
      <c r="A17" t="s">
        <v>391</v>
      </c>
      <c r="B17" t="s">
        <v>393</v>
      </c>
      <c r="C17">
        <v>1</v>
      </c>
      <c r="D17">
        <v>0.16359319999999999</v>
      </c>
      <c r="E17">
        <v>1.405009708720904E-2</v>
      </c>
      <c r="F17">
        <v>8.5884358807145039E-2</v>
      </c>
    </row>
    <row r="18" spans="1:6" x14ac:dyDescent="0.25">
      <c r="A18" t="s">
        <v>391</v>
      </c>
      <c r="B18" t="s">
        <v>393</v>
      </c>
      <c r="C18">
        <v>2</v>
      </c>
      <c r="D18">
        <v>0.21040080000000003</v>
      </c>
      <c r="E18">
        <v>4.2221958426392196E-2</v>
      </c>
      <c r="F18">
        <v>0.20067394433097302</v>
      </c>
    </row>
    <row r="19" spans="1:6" x14ac:dyDescent="0.25">
      <c r="A19" t="s">
        <v>391</v>
      </c>
      <c r="B19" t="s">
        <v>393</v>
      </c>
      <c r="C19">
        <v>3</v>
      </c>
      <c r="D19">
        <v>0.16919960000000001</v>
      </c>
      <c r="E19">
        <v>1.9494670406036523E-2</v>
      </c>
      <c r="F19">
        <v>0.1152170005486805</v>
      </c>
    </row>
    <row r="20" spans="1:6" x14ac:dyDescent="0.25">
      <c r="A20" t="s">
        <v>391</v>
      </c>
      <c r="B20" t="s">
        <v>393</v>
      </c>
      <c r="C20">
        <v>4</v>
      </c>
      <c r="D20">
        <v>0.17039779999999999</v>
      </c>
      <c r="E20">
        <v>1.9084679315094721E-2</v>
      </c>
      <c r="F20">
        <v>0.11200073777416565</v>
      </c>
    </row>
    <row r="21" spans="1:6" x14ac:dyDescent="0.25">
      <c r="A21" t="s">
        <v>391</v>
      </c>
      <c r="B21" t="s">
        <v>393</v>
      </c>
      <c r="C21">
        <v>5</v>
      </c>
      <c r="D21">
        <v>0.1560048</v>
      </c>
      <c r="E21">
        <v>8.9292424852279537E-3</v>
      </c>
      <c r="F21">
        <v>5.7236972742043542E-2</v>
      </c>
    </row>
    <row r="22" spans="1:6" x14ac:dyDescent="0.25">
      <c r="A22" t="s">
        <v>390</v>
      </c>
      <c r="B22" t="s">
        <v>393</v>
      </c>
      <c r="C22">
        <v>1</v>
      </c>
      <c r="D22">
        <v>37.561078800000004</v>
      </c>
      <c r="E22">
        <v>0.63882489770621675</v>
      </c>
      <c r="F22">
        <v>1.7007629123427005E-2</v>
      </c>
    </row>
    <row r="23" spans="1:6" x14ac:dyDescent="0.25">
      <c r="A23" t="s">
        <v>390</v>
      </c>
      <c r="B23" t="s">
        <v>393</v>
      </c>
      <c r="C23">
        <v>2</v>
      </c>
      <c r="D23">
        <v>36.436656200000002</v>
      </c>
      <c r="E23">
        <v>2.2022769160756703</v>
      </c>
      <c r="F23">
        <v>6.0441246419194475E-2</v>
      </c>
    </row>
    <row r="24" spans="1:6" x14ac:dyDescent="0.25">
      <c r="A24" t="s">
        <v>390</v>
      </c>
      <c r="B24" t="s">
        <v>393</v>
      </c>
      <c r="C24">
        <v>3</v>
      </c>
      <c r="D24">
        <v>32.895633400000008</v>
      </c>
      <c r="E24">
        <v>0.50280934537957755</v>
      </c>
      <c r="F24">
        <v>1.5284987501702199E-2</v>
      </c>
    </row>
    <row r="25" spans="1:6" x14ac:dyDescent="0.25">
      <c r="A25" t="s">
        <v>390</v>
      </c>
      <c r="B25" t="s">
        <v>393</v>
      </c>
      <c r="C25">
        <v>4</v>
      </c>
      <c r="D25">
        <v>32.083219800000002</v>
      </c>
      <c r="E25">
        <v>0.46078697700147658</v>
      </c>
      <c r="F25">
        <v>1.4362242314640644E-2</v>
      </c>
    </row>
    <row r="26" spans="1:6" x14ac:dyDescent="0.25">
      <c r="A26" t="s">
        <v>390</v>
      </c>
      <c r="B26" t="s">
        <v>393</v>
      </c>
      <c r="C26">
        <v>5</v>
      </c>
      <c r="D26">
        <v>30.386138400000004</v>
      </c>
      <c r="E26">
        <v>1.3226150260961962</v>
      </c>
      <c r="F26">
        <v>4.3526920357086114E-2</v>
      </c>
    </row>
    <row r="27" spans="1:6" x14ac:dyDescent="0.25">
      <c r="A27" t="s">
        <v>392</v>
      </c>
      <c r="B27" t="s">
        <v>393</v>
      </c>
      <c r="C27">
        <v>1</v>
      </c>
      <c r="D27">
        <v>73.116034600000006</v>
      </c>
      <c r="E27">
        <v>0.88356836676051542</v>
      </c>
      <c r="F27">
        <v>1.2084467813309385E-2</v>
      </c>
    </row>
    <row r="28" spans="1:6" x14ac:dyDescent="0.25">
      <c r="A28" t="s">
        <v>392</v>
      </c>
      <c r="B28" t="s">
        <v>393</v>
      </c>
      <c r="C28">
        <v>2</v>
      </c>
      <c r="D28">
        <v>73.840375000000009</v>
      </c>
      <c r="E28">
        <v>1.3567820350591304</v>
      </c>
      <c r="F28">
        <v>1.8374527960605971E-2</v>
      </c>
    </row>
    <row r="29" spans="1:6" x14ac:dyDescent="0.25">
      <c r="A29" t="s">
        <v>392</v>
      </c>
      <c r="B29" t="s">
        <v>393</v>
      </c>
      <c r="C29">
        <v>3</v>
      </c>
      <c r="D29">
        <v>80.690293799999992</v>
      </c>
      <c r="E29">
        <v>9.8691258199761389</v>
      </c>
      <c r="F29">
        <v>0.122308710939111</v>
      </c>
    </row>
    <row r="30" spans="1:6" x14ac:dyDescent="0.25">
      <c r="A30" t="s">
        <v>392</v>
      </c>
      <c r="B30" t="s">
        <v>393</v>
      </c>
      <c r="C30">
        <v>4</v>
      </c>
      <c r="D30">
        <v>102.6325382</v>
      </c>
      <c r="E30">
        <v>18.508749160736738</v>
      </c>
      <c r="F30">
        <v>0.1803399729301125</v>
      </c>
    </row>
    <row r="31" spans="1:6" x14ac:dyDescent="0.25">
      <c r="A31" t="s">
        <v>392</v>
      </c>
      <c r="B31" t="s">
        <v>393</v>
      </c>
      <c r="C31">
        <v>5</v>
      </c>
      <c r="D31">
        <v>110.4576924</v>
      </c>
      <c r="E31">
        <v>17.248611000150152</v>
      </c>
      <c r="F31">
        <v>0.15615581518476618</v>
      </c>
    </row>
    <row r="32" spans="1:6" x14ac:dyDescent="0.25">
      <c r="A32" t="s">
        <v>391</v>
      </c>
      <c r="B32" t="s">
        <v>394</v>
      </c>
      <c r="C32">
        <v>1</v>
      </c>
      <c r="D32">
        <v>0.14998</v>
      </c>
      <c r="E32">
        <v>1.5066275438873398E-2</v>
      </c>
      <c r="F32">
        <v>0.10045523028986131</v>
      </c>
    </row>
    <row r="33" spans="1:6" x14ac:dyDescent="0.25">
      <c r="A33" t="s">
        <v>391</v>
      </c>
      <c r="B33" t="s">
        <v>394</v>
      </c>
      <c r="C33">
        <v>2</v>
      </c>
      <c r="D33">
        <v>0.13919140000000002</v>
      </c>
      <c r="E33">
        <v>2.4903142452309076E-3</v>
      </c>
      <c r="F33">
        <v>1.7891293896252981E-2</v>
      </c>
    </row>
    <row r="34" spans="1:6" x14ac:dyDescent="0.25">
      <c r="A34" t="s">
        <v>391</v>
      </c>
      <c r="B34" t="s">
        <v>394</v>
      </c>
      <c r="C34">
        <v>3</v>
      </c>
      <c r="D34">
        <v>0.15351580000000001</v>
      </c>
      <c r="E34">
        <v>1.0862789943656278E-2</v>
      </c>
      <c r="F34">
        <v>7.0760077748715622E-2</v>
      </c>
    </row>
    <row r="35" spans="1:6" x14ac:dyDescent="0.25">
      <c r="A35" t="s">
        <v>391</v>
      </c>
      <c r="B35" t="s">
        <v>394</v>
      </c>
      <c r="C35">
        <v>4</v>
      </c>
      <c r="D35">
        <v>0.14787140000000001</v>
      </c>
      <c r="E35">
        <v>9.5385404250335967E-3</v>
      </c>
      <c r="F35">
        <v>6.450564764405825E-2</v>
      </c>
    </row>
    <row r="36" spans="1:6" x14ac:dyDescent="0.25">
      <c r="A36" t="s">
        <v>391</v>
      </c>
      <c r="B36" t="s">
        <v>394</v>
      </c>
      <c r="C36">
        <v>5</v>
      </c>
      <c r="D36">
        <v>0.14803240000000001</v>
      </c>
      <c r="E36">
        <v>9.5141592082537731E-3</v>
      </c>
      <c r="F36">
        <v>6.4270789423489544E-2</v>
      </c>
    </row>
    <row r="37" spans="1:6" x14ac:dyDescent="0.25">
      <c r="A37" t="s">
        <v>390</v>
      </c>
      <c r="B37" t="s">
        <v>394</v>
      </c>
      <c r="C37">
        <v>1</v>
      </c>
      <c r="D37">
        <v>61.243010599999991</v>
      </c>
      <c r="E37">
        <v>2.5701108787681979</v>
      </c>
      <c r="F37">
        <v>4.196578276588183E-2</v>
      </c>
    </row>
    <row r="38" spans="1:6" x14ac:dyDescent="0.25">
      <c r="A38" t="s">
        <v>390</v>
      </c>
      <c r="B38" t="s">
        <v>394</v>
      </c>
      <c r="C38">
        <v>2</v>
      </c>
      <c r="D38">
        <v>62.702584799999997</v>
      </c>
      <c r="E38">
        <v>2.0579806478920455</v>
      </c>
      <c r="F38">
        <v>3.2821304806752487E-2</v>
      </c>
    </row>
    <row r="39" spans="1:6" x14ac:dyDescent="0.25">
      <c r="A39" t="s">
        <v>390</v>
      </c>
      <c r="B39" t="s">
        <v>394</v>
      </c>
      <c r="C39">
        <v>3</v>
      </c>
      <c r="D39">
        <v>63.061258199999997</v>
      </c>
      <c r="E39">
        <v>2.0499994626274836</v>
      </c>
      <c r="F39">
        <v>3.2508064715833465E-2</v>
      </c>
    </row>
    <row r="40" spans="1:6" x14ac:dyDescent="0.25">
      <c r="A40" t="s">
        <v>390</v>
      </c>
      <c r="B40" t="s">
        <v>394</v>
      </c>
      <c r="C40">
        <v>4</v>
      </c>
      <c r="D40">
        <v>63.968118400000002</v>
      </c>
      <c r="E40">
        <v>1.4492253358916398</v>
      </c>
      <c r="F40">
        <v>2.2655431676596567E-2</v>
      </c>
    </row>
    <row r="41" spans="1:6" x14ac:dyDescent="0.25">
      <c r="A41" t="s">
        <v>390</v>
      </c>
      <c r="B41" t="s">
        <v>394</v>
      </c>
      <c r="C41">
        <v>5</v>
      </c>
      <c r="D41">
        <v>63.521422599999994</v>
      </c>
      <c r="E41">
        <v>1.8622507775444861</v>
      </c>
      <c r="F41">
        <v>2.9316893440363319E-2</v>
      </c>
    </row>
    <row r="42" spans="1:6" x14ac:dyDescent="0.25">
      <c r="A42" t="s">
        <v>392</v>
      </c>
      <c r="B42" t="s">
        <v>394</v>
      </c>
      <c r="C42">
        <v>1</v>
      </c>
      <c r="D42">
        <v>52.663822000000003</v>
      </c>
      <c r="E42">
        <v>1.6763998752282221</v>
      </c>
      <c r="F42">
        <v>3.1832096713911531E-2</v>
      </c>
    </row>
    <row r="43" spans="1:6" x14ac:dyDescent="0.25">
      <c r="A43" t="s">
        <v>392</v>
      </c>
      <c r="B43" t="s">
        <v>394</v>
      </c>
      <c r="C43">
        <v>2</v>
      </c>
      <c r="D43">
        <v>54.807383400000006</v>
      </c>
      <c r="E43">
        <v>2.272232702028171</v>
      </c>
      <c r="F43">
        <v>4.1458514548026584E-2</v>
      </c>
    </row>
    <row r="44" spans="1:6" x14ac:dyDescent="0.25">
      <c r="A44" t="s">
        <v>392</v>
      </c>
      <c r="B44" t="s">
        <v>394</v>
      </c>
      <c r="C44">
        <v>3</v>
      </c>
      <c r="D44">
        <v>57.308229400000002</v>
      </c>
      <c r="E44">
        <v>1.0240051615824199</v>
      </c>
      <c r="F44">
        <v>1.7868378979833215E-2</v>
      </c>
    </row>
    <row r="45" spans="1:6" x14ac:dyDescent="0.25">
      <c r="A45" t="s">
        <v>392</v>
      </c>
      <c r="B45" t="s">
        <v>394</v>
      </c>
      <c r="C45">
        <v>4</v>
      </c>
      <c r="D45">
        <v>59.137731599999995</v>
      </c>
      <c r="E45">
        <v>3.3261377881029288</v>
      </c>
      <c r="F45">
        <v>5.6243919036335327E-2</v>
      </c>
    </row>
    <row r="46" spans="1:6" x14ac:dyDescent="0.25">
      <c r="A46" t="s">
        <v>392</v>
      </c>
      <c r="B46" t="s">
        <v>394</v>
      </c>
      <c r="C46">
        <v>5</v>
      </c>
      <c r="D46">
        <v>55.143946199999995</v>
      </c>
      <c r="E46">
        <v>3.7264090836562436</v>
      </c>
      <c r="F46">
        <v>6.7576032192927168E-2</v>
      </c>
    </row>
    <row r="47" spans="1:6" x14ac:dyDescent="0.25">
      <c r="A47" t="s">
        <v>396</v>
      </c>
      <c r="B47" t="s">
        <v>388</v>
      </c>
      <c r="C47">
        <v>1</v>
      </c>
      <c r="D47">
        <v>0.1801548</v>
      </c>
      <c r="E47">
        <v>1.1595119566438281E-2</v>
      </c>
      <c r="F47">
        <v>6.4361979622182042E-2</v>
      </c>
    </row>
    <row r="48" spans="1:6" x14ac:dyDescent="0.25">
      <c r="A48" t="s">
        <v>396</v>
      </c>
      <c r="B48" t="s">
        <v>388</v>
      </c>
      <c r="C48">
        <v>2</v>
      </c>
      <c r="D48">
        <v>0.175813</v>
      </c>
      <c r="E48">
        <v>1.374373580945152E-2</v>
      </c>
      <c r="F48">
        <v>7.817246625364177E-2</v>
      </c>
    </row>
    <row r="49" spans="1:6" x14ac:dyDescent="0.25">
      <c r="A49" t="s">
        <v>396</v>
      </c>
      <c r="B49" t="s">
        <v>388</v>
      </c>
      <c r="C49">
        <v>3</v>
      </c>
      <c r="D49">
        <v>0.17500900000000003</v>
      </c>
      <c r="E49">
        <v>1.5480339505320928E-2</v>
      </c>
      <c r="F49">
        <v>8.8454533797238583E-2</v>
      </c>
    </row>
    <row r="50" spans="1:6" x14ac:dyDescent="0.25">
      <c r="A50" t="s">
        <v>396</v>
      </c>
      <c r="B50" t="s">
        <v>388</v>
      </c>
      <c r="C50">
        <v>4</v>
      </c>
      <c r="D50">
        <v>0.18500800000000001</v>
      </c>
      <c r="E50">
        <v>1.8449738708176872E-2</v>
      </c>
      <c r="F50">
        <v>9.972400495209327E-2</v>
      </c>
    </row>
    <row r="51" spans="1:6" x14ac:dyDescent="0.25">
      <c r="A51" t="s">
        <v>396</v>
      </c>
      <c r="B51" t="s">
        <v>388</v>
      </c>
      <c r="C51">
        <v>5</v>
      </c>
      <c r="D51">
        <v>0.2334108</v>
      </c>
      <c r="E51">
        <v>4.8566827664157784E-2</v>
      </c>
      <c r="F51">
        <v>0.20807446640925692</v>
      </c>
    </row>
    <row r="52" spans="1:6" x14ac:dyDescent="0.25">
      <c r="A52" t="s">
        <v>396</v>
      </c>
      <c r="B52" t="s">
        <v>393</v>
      </c>
      <c r="C52">
        <v>1</v>
      </c>
      <c r="D52">
        <v>0.18419659999999999</v>
      </c>
      <c r="E52">
        <v>4.3482275987349196E-2</v>
      </c>
      <c r="F52">
        <v>0.23606448754944009</v>
      </c>
    </row>
    <row r="53" spans="1:6" x14ac:dyDescent="0.25">
      <c r="A53" t="s">
        <v>396</v>
      </c>
      <c r="B53" t="s">
        <v>393</v>
      </c>
      <c r="C53">
        <v>2</v>
      </c>
      <c r="D53">
        <v>0.17631720000000001</v>
      </c>
      <c r="E53">
        <v>5.1039919754639063E-2</v>
      </c>
      <c r="F53">
        <v>0.28947782606937417</v>
      </c>
    </row>
    <row r="54" spans="1:6" x14ac:dyDescent="0.25">
      <c r="A54" t="s">
        <v>396</v>
      </c>
      <c r="B54" t="s">
        <v>393</v>
      </c>
      <c r="C54">
        <v>3</v>
      </c>
      <c r="D54">
        <v>0.18428999999999998</v>
      </c>
      <c r="E54">
        <v>3.1517737310917684E-2</v>
      </c>
      <c r="F54">
        <v>0.17102250426457044</v>
      </c>
    </row>
    <row r="55" spans="1:6" x14ac:dyDescent="0.25">
      <c r="A55" t="s">
        <v>396</v>
      </c>
      <c r="B55" t="s">
        <v>393</v>
      </c>
      <c r="C55">
        <v>4</v>
      </c>
      <c r="D55">
        <v>0.17904039999999999</v>
      </c>
      <c r="E55">
        <v>3.055265502440007E-2</v>
      </c>
      <c r="F55">
        <v>0.17064670892379638</v>
      </c>
    </row>
    <row r="56" spans="1:6" x14ac:dyDescent="0.25">
      <c r="A56" t="s">
        <v>396</v>
      </c>
      <c r="B56" t="s">
        <v>393</v>
      </c>
      <c r="C56">
        <v>5</v>
      </c>
      <c r="D56">
        <v>0.1775658</v>
      </c>
      <c r="E56">
        <v>3.3089652100921262E-2</v>
      </c>
      <c r="F56">
        <v>0.18635149393025718</v>
      </c>
    </row>
    <row r="57" spans="1:6" x14ac:dyDescent="0.25">
      <c r="A57" t="s">
        <v>396</v>
      </c>
      <c r="B57" t="s">
        <v>394</v>
      </c>
      <c r="C57">
        <v>1</v>
      </c>
      <c r="D57">
        <v>0.14695819999999998</v>
      </c>
      <c r="E57">
        <v>7.0182195291968496E-3</v>
      </c>
      <c r="F57">
        <v>4.7756569753826944E-2</v>
      </c>
    </row>
    <row r="58" spans="1:6" x14ac:dyDescent="0.25">
      <c r="A58" t="s">
        <v>396</v>
      </c>
      <c r="B58" t="s">
        <v>394</v>
      </c>
      <c r="C58">
        <v>2</v>
      </c>
      <c r="D58">
        <v>0.15860859999999999</v>
      </c>
      <c r="E58">
        <v>1.942620606912231E-2</v>
      </c>
      <c r="F58">
        <v>0.12247889502285697</v>
      </c>
    </row>
    <row r="59" spans="1:6" x14ac:dyDescent="0.25">
      <c r="A59" t="s">
        <v>396</v>
      </c>
      <c r="B59" t="s">
        <v>394</v>
      </c>
      <c r="C59">
        <v>3</v>
      </c>
      <c r="D59">
        <v>0.15189720000000001</v>
      </c>
      <c r="E59">
        <v>1.3453480968136092E-2</v>
      </c>
      <c r="F59">
        <v>8.8569644260302963E-2</v>
      </c>
    </row>
    <row r="60" spans="1:6" x14ac:dyDescent="0.25">
      <c r="A60" t="s">
        <v>396</v>
      </c>
      <c r="B60" t="s">
        <v>394</v>
      </c>
      <c r="C60">
        <v>4</v>
      </c>
      <c r="D60">
        <v>0.17460499999999998</v>
      </c>
      <c r="E60">
        <v>3.7048935320734971E-2</v>
      </c>
      <c r="F60">
        <v>0.21218713851685217</v>
      </c>
    </row>
    <row r="61" spans="1:6" x14ac:dyDescent="0.25">
      <c r="A61" t="s">
        <v>396</v>
      </c>
      <c r="B61" t="s">
        <v>394</v>
      </c>
      <c r="C61">
        <v>5</v>
      </c>
      <c r="D61">
        <v>0.23100320000000002</v>
      </c>
      <c r="E61">
        <v>1.2523498335529095E-2</v>
      </c>
      <c r="F61">
        <v>5.4213527498879213E-2</v>
      </c>
    </row>
    <row r="62" spans="1:6" x14ac:dyDescent="0.25">
      <c r="A62" t="s">
        <v>395</v>
      </c>
      <c r="B62" t="s">
        <v>388</v>
      </c>
      <c r="C62">
        <v>1</v>
      </c>
      <c r="D62">
        <v>0.30702740000000006</v>
      </c>
      <c r="E62">
        <v>8.1183599199838252E-2</v>
      </c>
      <c r="F62">
        <v>0.26441809167467867</v>
      </c>
    </row>
    <row r="63" spans="1:6" x14ac:dyDescent="0.25">
      <c r="A63" t="s">
        <v>395</v>
      </c>
      <c r="B63" t="s">
        <v>388</v>
      </c>
      <c r="C63">
        <v>2</v>
      </c>
      <c r="D63">
        <v>0.32921519999999999</v>
      </c>
      <c r="E63">
        <v>5.6209991913893836E-2</v>
      </c>
      <c r="F63">
        <v>0.17073935806698426</v>
      </c>
    </row>
    <row r="64" spans="1:6" x14ac:dyDescent="0.25">
      <c r="A64" t="s">
        <v>395</v>
      </c>
      <c r="B64" t="s">
        <v>388</v>
      </c>
      <c r="C64">
        <v>3</v>
      </c>
      <c r="D64">
        <v>0.36384099999999997</v>
      </c>
      <c r="E64">
        <v>0.12900635584807432</v>
      </c>
      <c r="F64">
        <v>0.35456794547089066</v>
      </c>
    </row>
    <row r="65" spans="1:6" x14ac:dyDescent="0.25">
      <c r="A65" t="s">
        <v>395</v>
      </c>
      <c r="B65" t="s">
        <v>388</v>
      </c>
      <c r="C65">
        <v>4</v>
      </c>
      <c r="D65">
        <v>0.27201359999999997</v>
      </c>
      <c r="E65">
        <v>2.4673280046236257E-2</v>
      </c>
      <c r="F65">
        <v>9.0706053102625236E-2</v>
      </c>
    </row>
    <row r="66" spans="1:6" x14ac:dyDescent="0.25">
      <c r="A66" t="s">
        <v>395</v>
      </c>
      <c r="B66" t="s">
        <v>388</v>
      </c>
      <c r="C66">
        <v>5</v>
      </c>
      <c r="D66">
        <v>0.30821360000000003</v>
      </c>
      <c r="E66">
        <v>3.9521188871793823E-2</v>
      </c>
      <c r="F66">
        <v>0.12822662228984646</v>
      </c>
    </row>
    <row r="67" spans="1:6" x14ac:dyDescent="0.25">
      <c r="A67" t="s">
        <v>395</v>
      </c>
      <c r="B67" t="s">
        <v>393</v>
      </c>
      <c r="C67">
        <v>1</v>
      </c>
      <c r="D67">
        <v>0.33621219999999996</v>
      </c>
      <c r="E67">
        <v>2.5852725491908975E-2</v>
      </c>
      <c r="F67">
        <v>7.6894073123786044E-2</v>
      </c>
    </row>
    <row r="68" spans="1:6" x14ac:dyDescent="0.25">
      <c r="A68" t="s">
        <v>395</v>
      </c>
      <c r="B68" t="s">
        <v>393</v>
      </c>
      <c r="C68">
        <v>2</v>
      </c>
      <c r="D68">
        <v>0.28521039999999998</v>
      </c>
      <c r="E68">
        <v>2.9318869081873151E-2</v>
      </c>
      <c r="F68">
        <v>0.10279733516685631</v>
      </c>
    </row>
    <row r="69" spans="1:6" x14ac:dyDescent="0.25">
      <c r="A69" t="s">
        <v>395</v>
      </c>
      <c r="B69" t="s">
        <v>393</v>
      </c>
      <c r="C69">
        <v>3</v>
      </c>
      <c r="D69">
        <v>0.27590320000000002</v>
      </c>
      <c r="E69">
        <v>8.9712315631690007E-3</v>
      </c>
      <c r="F69">
        <v>3.251586630082217E-2</v>
      </c>
    </row>
    <row r="70" spans="1:6" x14ac:dyDescent="0.25">
      <c r="A70" t="s">
        <v>395</v>
      </c>
      <c r="B70" t="s">
        <v>393</v>
      </c>
      <c r="C70">
        <v>4</v>
      </c>
      <c r="D70">
        <v>0.28241480000000002</v>
      </c>
      <c r="E70">
        <v>2.1539824181269446E-2</v>
      </c>
      <c r="F70">
        <v>7.6270167786070153E-2</v>
      </c>
    </row>
    <row r="71" spans="1:6" x14ac:dyDescent="0.25">
      <c r="A71" t="s">
        <v>395</v>
      </c>
      <c r="B71" t="s">
        <v>393</v>
      </c>
      <c r="C71">
        <v>5</v>
      </c>
      <c r="D71">
        <v>0.26412979999999997</v>
      </c>
      <c r="E71">
        <v>8.0378365845543316E-3</v>
      </c>
      <c r="F71">
        <v>3.0431388599674602E-2</v>
      </c>
    </row>
    <row r="72" spans="1:6" x14ac:dyDescent="0.25">
      <c r="A72" t="s">
        <v>395</v>
      </c>
      <c r="B72" t="s">
        <v>394</v>
      </c>
      <c r="C72">
        <v>1</v>
      </c>
      <c r="D72">
        <v>0.26079839999999999</v>
      </c>
      <c r="E72">
        <v>3.8245527637097494E-2</v>
      </c>
      <c r="F72">
        <v>0.1466478614788185</v>
      </c>
    </row>
    <row r="73" spans="1:6" x14ac:dyDescent="0.25">
      <c r="A73" t="s">
        <v>395</v>
      </c>
      <c r="B73" t="s">
        <v>394</v>
      </c>
      <c r="C73">
        <v>2</v>
      </c>
      <c r="D73">
        <v>0.33009480000000002</v>
      </c>
      <c r="E73">
        <v>2.4501755458742138E-2</v>
      </c>
      <c r="F73">
        <v>7.4226420588092076E-2</v>
      </c>
    </row>
    <row r="74" spans="1:6" x14ac:dyDescent="0.25">
      <c r="A74" t="s">
        <v>395</v>
      </c>
      <c r="B74" t="s">
        <v>394</v>
      </c>
      <c r="C74">
        <v>3</v>
      </c>
      <c r="D74">
        <v>0.2782192</v>
      </c>
      <c r="E74">
        <v>4.4460849022032872E-2</v>
      </c>
      <c r="F74">
        <v>0.15980510698770203</v>
      </c>
    </row>
    <row r="75" spans="1:6" x14ac:dyDescent="0.25">
      <c r="A75" t="s">
        <v>395</v>
      </c>
      <c r="B75" t="s">
        <v>394</v>
      </c>
      <c r="C75">
        <v>4</v>
      </c>
      <c r="D75">
        <v>0.27980360000000004</v>
      </c>
      <c r="E75">
        <v>3.7434533396851523E-2</v>
      </c>
      <c r="F75">
        <v>0.13378860528188885</v>
      </c>
    </row>
    <row r="76" spans="1:6" x14ac:dyDescent="0.25">
      <c r="A76" t="s">
        <v>395</v>
      </c>
      <c r="B76" t="s">
        <v>394</v>
      </c>
      <c r="C76">
        <v>5</v>
      </c>
      <c r="D76">
        <v>0.25219839999999999</v>
      </c>
      <c r="E76">
        <v>1.1045489099175286E-2</v>
      </c>
      <c r="F76">
        <v>4.3796824639550792E-2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Oksiedzki</dc:creator>
  <cp:lastModifiedBy>Tomasz Oksiedzki</cp:lastModifiedBy>
  <dcterms:created xsi:type="dcterms:W3CDTF">2021-01-11T20:13:33Z</dcterms:created>
  <dcterms:modified xsi:type="dcterms:W3CDTF">2021-01-16T16:04:22Z</dcterms:modified>
</cp:coreProperties>
</file>