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9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<sst xmlns="http://schemas.openxmlformats.org/spreadsheetml/2006/main" count="153" uniqueCount="54">
  <si>
    <t>Studi Kasus</t>
  </si>
  <si>
    <t>Jawaban</t>
  </si>
  <si>
    <t>Berikut ini adalah catatan dari seorang mahasiswa yang sering bolos kuliah.</t>
  </si>
  <si>
    <t>Matriks Probabilitas</t>
  </si>
  <si>
    <t>Prediksi Label</t>
  </si>
  <si>
    <t>Berangkat kuliah atau tidak, didasrkan pada beberapa faktor.</t>
  </si>
  <si>
    <t>Cuaca</t>
  </si>
  <si>
    <t>Jumlah</t>
  </si>
  <si>
    <t>Bolos</t>
  </si>
  <si>
    <t>Masuk</t>
  </si>
  <si>
    <t>p(C|Bolos)</t>
  </si>
  <si>
    <t>p(C|Masuk)</t>
  </si>
  <si>
    <t>p(Bolos)</t>
  </si>
  <si>
    <t>p(Mendung | Bolos)</t>
  </si>
  <si>
    <t>p(Dingin | Bolos)</t>
  </si>
  <si>
    <t>p(Tinggi | Bolos)</t>
  </si>
  <si>
    <t>p(Tidak | Bolos)</t>
  </si>
  <si>
    <t>p(Predict | Bolos)</t>
  </si>
  <si>
    <t>Hari Ke-</t>
  </si>
  <si>
    <t>Suhu</t>
  </si>
  <si>
    <t>Tingkat Kemalasan</t>
  </si>
  <si>
    <t>Bangun Kesiangan</t>
  </si>
  <si>
    <t>Kuliah</t>
  </si>
  <si>
    <t>Hujan</t>
  </si>
  <si>
    <t>Panas</t>
  </si>
  <si>
    <t>Tinggi</t>
  </si>
  <si>
    <t>Tidak</t>
  </si>
  <si>
    <t>Mendung</t>
  </si>
  <si>
    <t>Ya</t>
  </si>
  <si>
    <t>Cerah</t>
  </si>
  <si>
    <t>p(Masuk)</t>
  </si>
  <si>
    <t>p(Mendung | Masuk)</t>
  </si>
  <si>
    <t>p(Dingin | Masuk)</t>
  </si>
  <si>
    <t>p(Tinggi | Masuk)</t>
  </si>
  <si>
    <t>p(Tidak | Masuk)</t>
  </si>
  <si>
    <t>p(Predict | Masuk)</t>
  </si>
  <si>
    <t>Total</t>
  </si>
  <si>
    <t>Sejuk</t>
  </si>
  <si>
    <t>Dingin</t>
  </si>
  <si>
    <t>Normal</t>
  </si>
  <si>
    <t>p(S|Bolos)</t>
  </si>
  <si>
    <t>p(S|Masuk)</t>
  </si>
  <si>
    <t>Jadi, apabila cuacanya mendung, suhunya dingin, tingkat kemalasannya tinggi, dan dia tidak bangun kesiangan. Dapat diprediksi dengan peluang 2% bahwa ia akan masuk kuliah</t>
  </si>
  <si>
    <t>p(TK|Bolos)</t>
  </si>
  <si>
    <t>p(TK|Masuk)</t>
  </si>
  <si>
    <t>Jika pada hari ke-14</t>
  </si>
  <si>
    <r>
      <rPr>
        <sz val="11"/>
        <color theme="1"/>
        <rFont val="Calibri"/>
        <charset val="134"/>
        <scheme val="minor"/>
      </rPr>
      <t xml:space="preserve">- Cuacanya </t>
    </r>
    <r>
      <rPr>
        <sz val="11"/>
        <color rgb="FFFF0000"/>
        <rFont val="Calibri"/>
        <charset val="134"/>
        <scheme val="minor"/>
      </rPr>
      <t>m</t>
    </r>
    <r>
      <rPr>
        <b/>
        <sz val="11"/>
        <color rgb="FFFF0000"/>
        <rFont val="Calibri"/>
        <charset val="134"/>
        <scheme val="minor"/>
      </rPr>
      <t>endung</t>
    </r>
  </si>
  <si>
    <r>
      <rPr>
        <sz val="11"/>
        <color theme="1"/>
        <rFont val="Calibri"/>
        <charset val="134"/>
        <scheme val="minor"/>
      </rPr>
      <t xml:space="preserve">- Suhunya </t>
    </r>
    <r>
      <rPr>
        <b/>
        <sz val="11"/>
        <color rgb="FFFF0000"/>
        <rFont val="Calibri"/>
        <charset val="134"/>
        <scheme val="minor"/>
      </rPr>
      <t>dingin</t>
    </r>
  </si>
  <si>
    <r>
      <rPr>
        <sz val="11"/>
        <color theme="1"/>
        <rFont val="Calibri"/>
        <charset val="134"/>
        <scheme val="minor"/>
      </rPr>
      <t xml:space="preserve">- Tingkat kemalasannya </t>
    </r>
    <r>
      <rPr>
        <b/>
        <sz val="11"/>
        <color rgb="FFFF0000"/>
        <rFont val="Calibri"/>
        <charset val="134"/>
        <scheme val="minor"/>
      </rPr>
      <t>tinggi</t>
    </r>
  </si>
  <si>
    <t>p(BK|Bolos)</t>
  </si>
  <si>
    <t>p(BK|Masuk)</t>
  </si>
  <si>
    <r>
      <rPr>
        <sz val="11"/>
        <color theme="1"/>
        <rFont val="Calibri"/>
        <charset val="134"/>
        <scheme val="minor"/>
      </rPr>
      <t xml:space="preserve">- Dan dia </t>
    </r>
    <r>
      <rPr>
        <b/>
        <sz val="11"/>
        <color theme="1"/>
        <rFont val="Calibri"/>
        <charset val="134"/>
        <scheme val="minor"/>
      </rPr>
      <t>tidak</t>
    </r>
    <r>
      <rPr>
        <sz val="11"/>
        <color theme="1"/>
        <rFont val="Calibri"/>
        <charset val="134"/>
        <scheme val="minor"/>
      </rPr>
      <t xml:space="preserve"> bangun kesiangan...</t>
    </r>
  </si>
  <si>
    <r>
      <rPr>
        <sz val="11"/>
        <color theme="1"/>
        <rFont val="Calibri"/>
        <charset val="134"/>
        <scheme val="minor"/>
      </rPr>
      <t xml:space="preserve">Kira kira dia </t>
    </r>
    <r>
      <rPr>
        <b/>
        <sz val="11"/>
        <color theme="1"/>
        <rFont val="Calibri"/>
        <charset val="134"/>
        <scheme val="minor"/>
      </rPr>
      <t xml:space="preserve">kuliah </t>
    </r>
    <r>
      <rPr>
        <sz val="11"/>
        <color theme="1"/>
        <rFont val="Calibri"/>
        <charset val="134"/>
        <scheme val="minor"/>
      </rPr>
      <t xml:space="preserve">atau </t>
    </r>
    <r>
      <rPr>
        <b/>
        <sz val="11"/>
        <color theme="1"/>
        <rFont val="Calibri"/>
        <charset val="134"/>
        <scheme val="minor"/>
      </rPr>
      <t>bolos</t>
    </r>
    <r>
      <rPr>
        <sz val="11"/>
        <color theme="1"/>
        <rFont val="Calibri"/>
        <charset val="134"/>
        <scheme val="minor"/>
      </rPr>
      <t>??</t>
    </r>
  </si>
  <si>
    <t>Prior Probability</t>
  </si>
</sst>
</file>

<file path=xl/styles.xml><?xml version="1.0" encoding="utf-8"?>
<styleSheet xmlns="http://schemas.openxmlformats.org/spreadsheetml/2006/main">
  <numFmts count="6">
    <numFmt numFmtId="42" formatCode="_(&quot;$&quot;* #,##0_);_(&quot;$&quot;* \(#,##0\);_(&quot;$&quot;* &quot;-&quot;_);_(@_)"/>
    <numFmt numFmtId="176" formatCode="_ * #,##0.00_ ;_ * \-#,##0.00_ ;_ * &quot;-&quot;??_ ;_ @_ "/>
    <numFmt numFmtId="177" formatCode="_ * #,##0_ ;_ * \-#,##0_ ;_ * &quot;-&quot;_ ;_ @_ "/>
    <numFmt numFmtId="178" formatCode="0.000_ "/>
    <numFmt numFmtId="179" formatCode="0.0000_ "/>
    <numFmt numFmtId="44" formatCode="_(&quot;$&quot;* #,##0.00_);_(&quot;$&quot;* \(#,##0.00\);_(&quot;$&quot;* &quot;-&quot;??_);_(@_)"/>
  </numFmts>
  <fonts count="24">
    <font>
      <sz val="11"/>
      <color theme="1"/>
      <name val="Calibri"/>
      <charset val="134"/>
      <scheme val="minor"/>
    </font>
    <font>
      <b/>
      <u/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1"/>
      <color theme="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F0000"/>
      <name val="Calibri"/>
      <charset val="134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F4EE99"/>
        <bgColor indexed="64"/>
      </patternFill>
    </fill>
    <fill>
      <patternFill patternType="solid">
        <fgColor rgb="FFFFDEC9"/>
        <bgColor indexed="64"/>
      </patternFill>
    </fill>
    <fill>
      <patternFill patternType="solid">
        <fgColor rgb="FFA9FD8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7" fillId="11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2" fillId="15" borderId="5" applyNumberFormat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0" fillId="16" borderId="6" applyNumberFormat="0" applyFont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7" fillId="22" borderId="8" applyNumberFormat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0" fillId="14" borderId="4" applyNumberFormat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20" fillId="14" borderId="8" applyNumberFormat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7" fillId="39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1" xfId="0" applyBorder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2" fillId="2" borderId="2" xfId="0" applyFont="1" applyFill="1" applyBorder="1">
      <alignment vertical="center"/>
    </xf>
    <xf numFmtId="0" fontId="0" fillId="3" borderId="2" xfId="0" applyFill="1" applyBorder="1">
      <alignment vertical="center"/>
    </xf>
    <xf numFmtId="0" fontId="0" fillId="4" borderId="2" xfId="0" applyFill="1" applyBorder="1">
      <alignment vertical="center"/>
    </xf>
    <xf numFmtId="0" fontId="0" fillId="0" borderId="0" xfId="0" applyFont="1">
      <alignment vertical="center"/>
    </xf>
    <xf numFmtId="0" fontId="2" fillId="0" borderId="0" xfId="0" applyFont="1">
      <alignment vertical="center"/>
    </xf>
    <xf numFmtId="0" fontId="2" fillId="5" borderId="2" xfId="0" applyFont="1" applyFill="1" applyBorder="1">
      <alignment vertical="center"/>
    </xf>
    <xf numFmtId="0" fontId="0" fillId="6" borderId="2" xfId="0" applyFill="1" applyBorder="1">
      <alignment vertical="center"/>
    </xf>
    <xf numFmtId="0" fontId="0" fillId="0" borderId="2" xfId="0" applyBorder="1">
      <alignment vertical="center"/>
    </xf>
    <xf numFmtId="0" fontId="0" fillId="7" borderId="2" xfId="0" applyFill="1" applyBorder="1">
      <alignment vertical="center"/>
    </xf>
    <xf numFmtId="0" fontId="0" fillId="7" borderId="2" xfId="0" applyNumberFormat="1" applyFill="1" applyBorder="1">
      <alignment vertical="center"/>
    </xf>
    <xf numFmtId="0" fontId="0" fillId="5" borderId="2" xfId="0" applyFill="1" applyBorder="1">
      <alignment vertical="center"/>
    </xf>
    <xf numFmtId="0" fontId="2" fillId="2" borderId="2" xfId="0" applyFont="1" applyFill="1" applyBorder="1" applyAlignment="1">
      <alignment horizontal="center" vertical="center"/>
    </xf>
    <xf numFmtId="179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178" fontId="0" fillId="0" borderId="2" xfId="0" applyNumberFormat="1" applyBorder="1" applyAlignment="1">
      <alignment horizontal="center" vertical="center"/>
    </xf>
    <xf numFmtId="179" fontId="3" fillId="0" borderId="2" xfId="0" applyNumberFormat="1" applyFont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0" borderId="0" xfId="0" applyFont="1" applyAlignment="1">
      <alignment horizontal="left" vertical="center" wrapText="1"/>
    </xf>
    <xf numFmtId="0" fontId="0" fillId="0" borderId="0" xfId="0" applyFont="1" quotePrefix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colors>
    <mruColors>
      <color rgb="00A9FD83"/>
      <color rgb="00FFDEC9"/>
      <color rgb="00F4EE99"/>
      <color rgb="00FF6C0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36"/>
  <sheetViews>
    <sheetView tabSelected="1" topLeftCell="E1" workbookViewId="0">
      <selection activeCell="T20" sqref="T20"/>
    </sheetView>
  </sheetViews>
  <sheetFormatPr defaultColWidth="9.14285714285714" defaultRowHeight="15"/>
  <cols>
    <col min="2" max="2" width="10" customWidth="1"/>
    <col min="3" max="3" width="7.28571428571429" customWidth="1"/>
    <col min="4" max="4" width="19" customWidth="1"/>
    <col min="5" max="5" width="18.5714285714286" customWidth="1"/>
    <col min="6" max="6" width="7.28571428571429" customWidth="1"/>
    <col min="9" max="9" width="20.4285714285714" customWidth="1"/>
    <col min="10" max="10" width="7.85714285714286" customWidth="1"/>
    <col min="11" max="11" width="6.42857142857143" customWidth="1"/>
    <col min="12" max="12" width="7.28571428571429" customWidth="1"/>
    <col min="13" max="13" width="12.5714285714286" customWidth="1"/>
    <col min="14" max="14" width="13.5714285714286" customWidth="1"/>
    <col min="17" max="17" width="10" customWidth="1"/>
    <col min="18" max="18" width="21.4285714285714" customWidth="1"/>
    <col min="19" max="19" width="16.8571428571429" customWidth="1"/>
    <col min="20" max="20" width="30.4285714285714" customWidth="1"/>
    <col min="21" max="21" width="29.8571428571429" customWidth="1"/>
    <col min="22" max="22" width="19" customWidth="1"/>
  </cols>
  <sheetData>
    <row r="1" spans="1:16">
      <c r="A1" s="1" t="s">
        <v>0</v>
      </c>
      <c r="H1" s="2"/>
      <c r="I1" s="1" t="s">
        <v>1</v>
      </c>
      <c r="P1" s="2"/>
    </row>
    <row r="2" spans="8:16">
      <c r="H2" s="2"/>
      <c r="P2" s="2"/>
    </row>
    <row r="3" spans="1:17">
      <c r="A3" s="3" t="s">
        <v>2</v>
      </c>
      <c r="B3" s="3"/>
      <c r="C3" s="3"/>
      <c r="D3" s="3"/>
      <c r="E3" s="3"/>
      <c r="F3" s="3"/>
      <c r="G3" s="4"/>
      <c r="H3" s="5"/>
      <c r="I3" s="10" t="s">
        <v>3</v>
      </c>
      <c r="J3" s="10"/>
      <c r="P3" s="2"/>
      <c r="Q3" s="10" t="s">
        <v>4</v>
      </c>
    </row>
    <row r="4" spans="1:16">
      <c r="A4" s="3" t="s">
        <v>5</v>
      </c>
      <c r="B4" s="3"/>
      <c r="C4" s="3"/>
      <c r="D4" s="3"/>
      <c r="E4" s="3"/>
      <c r="F4" s="3"/>
      <c r="H4" s="2"/>
      <c r="P4" s="2"/>
    </row>
    <row r="5" spans="8:22">
      <c r="H5" s="2"/>
      <c r="I5" s="11" t="s">
        <v>6</v>
      </c>
      <c r="J5" s="12" t="s">
        <v>7</v>
      </c>
      <c r="K5" s="12" t="s">
        <v>8</v>
      </c>
      <c r="L5" s="12" t="s">
        <v>9</v>
      </c>
      <c r="M5" s="12" t="s">
        <v>10</v>
      </c>
      <c r="N5" s="12" t="s">
        <v>11</v>
      </c>
      <c r="P5" s="2"/>
      <c r="Q5" s="17" t="s">
        <v>12</v>
      </c>
      <c r="R5" s="17" t="s">
        <v>13</v>
      </c>
      <c r="S5" s="17" t="s">
        <v>14</v>
      </c>
      <c r="T5" s="17" t="s">
        <v>15</v>
      </c>
      <c r="U5" s="17" t="s">
        <v>16</v>
      </c>
      <c r="V5" s="17" t="s">
        <v>17</v>
      </c>
    </row>
    <row r="6" spans="1:22">
      <c r="A6" s="6" t="s">
        <v>18</v>
      </c>
      <c r="B6" s="6" t="s">
        <v>6</v>
      </c>
      <c r="C6" s="6" t="s">
        <v>19</v>
      </c>
      <c r="D6" s="6" t="s">
        <v>20</v>
      </c>
      <c r="E6" s="6" t="s">
        <v>21</v>
      </c>
      <c r="F6" s="6" t="s">
        <v>22</v>
      </c>
      <c r="H6" s="2"/>
      <c r="I6" s="13" t="s">
        <v>23</v>
      </c>
      <c r="J6" s="13">
        <f t="shared" ref="J6:J8" si="0">COUNTIF($B$7:$B$20,B7)</f>
        <v>5</v>
      </c>
      <c r="K6" s="13">
        <f>COUNTIFS($B$7:$B$20,$B7,$F$7:$F$20,$F7)</f>
        <v>3</v>
      </c>
      <c r="L6" s="13">
        <f>COUNTIFS($B$7:$B$20,$B7,$F$7:$F$20,$F9)</f>
        <v>2</v>
      </c>
      <c r="M6" s="13">
        <f>K6/$K$9</f>
        <v>0.6</v>
      </c>
      <c r="N6" s="13">
        <f>L6/$L$9</f>
        <v>0.222222222222222</v>
      </c>
      <c r="P6" s="2"/>
      <c r="Q6" s="18">
        <f>K33</f>
        <v>0.357142857142857</v>
      </c>
      <c r="R6" s="19">
        <f>M7</f>
        <v>0</v>
      </c>
      <c r="S6" s="19">
        <f>M15</f>
        <v>0.2</v>
      </c>
      <c r="T6" s="19">
        <f>M21</f>
        <v>0.8</v>
      </c>
      <c r="U6" s="19">
        <f>M26</f>
        <v>0.4</v>
      </c>
      <c r="V6" s="18">
        <f>Q6*R6*S6*T6*U6</f>
        <v>0</v>
      </c>
    </row>
    <row r="7" spans="1:22">
      <c r="A7" s="7">
        <v>0</v>
      </c>
      <c r="B7" s="7" t="s">
        <v>23</v>
      </c>
      <c r="C7" s="7" t="s">
        <v>24</v>
      </c>
      <c r="D7" s="7" t="s">
        <v>25</v>
      </c>
      <c r="E7" s="7" t="s">
        <v>26</v>
      </c>
      <c r="F7" s="7" t="s">
        <v>8</v>
      </c>
      <c r="H7" s="2"/>
      <c r="I7" s="13" t="s">
        <v>27</v>
      </c>
      <c r="J7" s="13">
        <f>COUNTIF($B$7:$B$20,B9)</f>
        <v>4</v>
      </c>
      <c r="K7" s="13">
        <f>COUNTIFS($B$7:$B$20,$B9,$F$7:$F$20,$F7)</f>
        <v>0</v>
      </c>
      <c r="L7" s="13">
        <f>COUNTIFS($B$7:$B$20,$B9,$F$7:$F$20,$F9)</f>
        <v>4</v>
      </c>
      <c r="M7" s="13">
        <f>K7/$K$9</f>
        <v>0</v>
      </c>
      <c r="N7" s="13">
        <f>L7/$L$9</f>
        <v>0.444444444444444</v>
      </c>
      <c r="P7" s="2"/>
      <c r="Q7" s="20"/>
      <c r="R7" s="20"/>
      <c r="S7" s="20"/>
      <c r="T7" s="20"/>
      <c r="U7" s="20"/>
      <c r="V7" s="20"/>
    </row>
    <row r="8" spans="1:22">
      <c r="A8" s="7">
        <v>1</v>
      </c>
      <c r="B8" s="7" t="s">
        <v>23</v>
      </c>
      <c r="C8" s="7" t="s">
        <v>24</v>
      </c>
      <c r="D8" s="7" t="s">
        <v>25</v>
      </c>
      <c r="E8" s="7" t="s">
        <v>28</v>
      </c>
      <c r="F8" s="7" t="s">
        <v>8</v>
      </c>
      <c r="H8" s="2"/>
      <c r="I8" s="13" t="s">
        <v>29</v>
      </c>
      <c r="J8" s="13">
        <f>COUNTIF($B$7:$B$20,B10)</f>
        <v>5</v>
      </c>
      <c r="K8" s="13">
        <f>COUNTIFS($B$7:$B$20,$B10,$F$7:$F$20,$F8)</f>
        <v>2</v>
      </c>
      <c r="L8" s="13">
        <f>COUNTIFS($B$7:$B$20,$B10,$F$7:$F$20,$F10)</f>
        <v>3</v>
      </c>
      <c r="M8" s="13">
        <f>K8/$K$9</f>
        <v>0.4</v>
      </c>
      <c r="N8" s="13">
        <f>L8/$L$9</f>
        <v>0.333333333333333</v>
      </c>
      <c r="P8" s="2"/>
      <c r="Q8" s="21" t="s">
        <v>30</v>
      </c>
      <c r="R8" s="21" t="s">
        <v>31</v>
      </c>
      <c r="S8" s="21" t="s">
        <v>32</v>
      </c>
      <c r="T8" s="21" t="s">
        <v>33</v>
      </c>
      <c r="U8" s="21" t="s">
        <v>34</v>
      </c>
      <c r="V8" s="21" t="s">
        <v>35</v>
      </c>
    </row>
    <row r="9" spans="1:22">
      <c r="A9" s="8">
        <v>2</v>
      </c>
      <c r="B9" s="8" t="s">
        <v>27</v>
      </c>
      <c r="C9" s="8" t="s">
        <v>24</v>
      </c>
      <c r="D9" s="8" t="s">
        <v>25</v>
      </c>
      <c r="E9" s="8" t="s">
        <v>26</v>
      </c>
      <c r="F9" s="8" t="s">
        <v>9</v>
      </c>
      <c r="H9" s="2"/>
      <c r="I9" s="14" t="s">
        <v>36</v>
      </c>
      <c r="J9" s="15">
        <f>SUM(J6:J8)</f>
        <v>14</v>
      </c>
      <c r="K9" s="15">
        <f>SUM(K6:K8)</f>
        <v>5</v>
      </c>
      <c r="L9" s="15">
        <f>SUM(L6:L8)</f>
        <v>9</v>
      </c>
      <c r="M9" s="15">
        <f>SUM(M6:M8)</f>
        <v>1</v>
      </c>
      <c r="N9" s="15">
        <f>SUM(N6:N8)</f>
        <v>1</v>
      </c>
      <c r="P9" s="2"/>
      <c r="Q9" s="22">
        <f>K34</f>
        <v>0.642857142857143</v>
      </c>
      <c r="R9" s="19">
        <f>N7</f>
        <v>0.444444444444444</v>
      </c>
      <c r="S9" s="19">
        <f>N15</f>
        <v>0.333333333333333</v>
      </c>
      <c r="T9" s="19">
        <f>N21</f>
        <v>0.333333333333333</v>
      </c>
      <c r="U9" s="19">
        <f>N26</f>
        <v>0.666666666666667</v>
      </c>
      <c r="V9" s="23">
        <f>Q9*R9*S9*T9*U9</f>
        <v>0.0211640211640212</v>
      </c>
    </row>
    <row r="10" spans="1:16">
      <c r="A10" s="8">
        <v>3</v>
      </c>
      <c r="B10" s="8" t="s">
        <v>29</v>
      </c>
      <c r="C10" s="8" t="s">
        <v>37</v>
      </c>
      <c r="D10" s="8" t="s">
        <v>25</v>
      </c>
      <c r="E10" s="8" t="s">
        <v>26</v>
      </c>
      <c r="F10" s="8" t="s">
        <v>9</v>
      </c>
      <c r="H10" s="2"/>
      <c r="P10" s="2"/>
    </row>
    <row r="11" spans="1:22">
      <c r="A11" s="8">
        <v>4</v>
      </c>
      <c r="B11" s="8" t="s">
        <v>29</v>
      </c>
      <c r="C11" s="8" t="s">
        <v>38</v>
      </c>
      <c r="D11" s="8" t="s">
        <v>39</v>
      </c>
      <c r="E11" s="8" t="s">
        <v>26</v>
      </c>
      <c r="F11" s="8" t="s">
        <v>9</v>
      </c>
      <c r="H11" s="2"/>
      <c r="P11" s="2"/>
      <c r="Q11" s="17" t="s">
        <v>18</v>
      </c>
      <c r="R11" s="17" t="s">
        <v>6</v>
      </c>
      <c r="S11" s="17" t="s">
        <v>19</v>
      </c>
      <c r="T11" s="17" t="s">
        <v>20</v>
      </c>
      <c r="U11" s="17" t="s">
        <v>21</v>
      </c>
      <c r="V11" s="17" t="s">
        <v>22</v>
      </c>
    </row>
    <row r="12" spans="1:22">
      <c r="A12" s="7">
        <v>5</v>
      </c>
      <c r="B12" s="7" t="s">
        <v>29</v>
      </c>
      <c r="C12" s="7" t="s">
        <v>38</v>
      </c>
      <c r="D12" s="7" t="s">
        <v>39</v>
      </c>
      <c r="E12" s="7" t="s">
        <v>28</v>
      </c>
      <c r="F12" s="7" t="s">
        <v>8</v>
      </c>
      <c r="H12" s="2"/>
      <c r="I12" s="11" t="s">
        <v>19</v>
      </c>
      <c r="J12" s="12" t="s">
        <v>7</v>
      </c>
      <c r="K12" s="12" t="s">
        <v>8</v>
      </c>
      <c r="L12" s="12" t="s">
        <v>9</v>
      </c>
      <c r="M12" s="12" t="s">
        <v>40</v>
      </c>
      <c r="N12" s="12" t="s">
        <v>41</v>
      </c>
      <c r="P12" s="2"/>
      <c r="Q12" s="24">
        <v>14</v>
      </c>
      <c r="R12" s="24" t="s">
        <v>27</v>
      </c>
      <c r="S12" s="24" t="s">
        <v>38</v>
      </c>
      <c r="T12" s="24" t="s">
        <v>25</v>
      </c>
      <c r="U12" s="24" t="s">
        <v>26</v>
      </c>
      <c r="V12" s="24" t="str">
        <f>IF(V9&gt;V6,F9,F8)</f>
        <v>Masuk</v>
      </c>
    </row>
    <row r="13" spans="1:16">
      <c r="A13" s="8">
        <v>6</v>
      </c>
      <c r="B13" s="8" t="s">
        <v>27</v>
      </c>
      <c r="C13" s="8" t="s">
        <v>38</v>
      </c>
      <c r="D13" s="8" t="s">
        <v>39</v>
      </c>
      <c r="E13" s="8" t="s">
        <v>28</v>
      </c>
      <c r="F13" s="8" t="s">
        <v>9</v>
      </c>
      <c r="H13" s="2"/>
      <c r="I13" s="13" t="s">
        <v>24</v>
      </c>
      <c r="J13" s="13">
        <f>COUNTIF($C$7:$C$20,C7)</f>
        <v>4</v>
      </c>
      <c r="K13" s="13">
        <f>COUNTIFS($C$7:$C$20,C7,$F$7:$F$20,F7)</f>
        <v>2</v>
      </c>
      <c r="L13" s="13">
        <f>COUNTIFS($C$7:$C$20,C8,$F$7:$F$20,F9)</f>
        <v>2</v>
      </c>
      <c r="M13" s="13">
        <f>K13/$K$16</f>
        <v>0.4</v>
      </c>
      <c r="N13" s="13">
        <f>L13/$L$16</f>
        <v>0.222222222222222</v>
      </c>
      <c r="P13" s="2"/>
    </row>
    <row r="14" spans="1:21">
      <c r="A14" s="7">
        <v>7</v>
      </c>
      <c r="B14" s="7" t="s">
        <v>23</v>
      </c>
      <c r="C14" s="7" t="s">
        <v>37</v>
      </c>
      <c r="D14" s="7" t="s">
        <v>25</v>
      </c>
      <c r="E14" s="7" t="s">
        <v>26</v>
      </c>
      <c r="F14" s="7" t="s">
        <v>8</v>
      </c>
      <c r="H14" s="2"/>
      <c r="I14" s="13" t="s">
        <v>37</v>
      </c>
      <c r="J14" s="13">
        <f>COUNTIF($C$7:$C$20,C10)</f>
        <v>6</v>
      </c>
      <c r="K14" s="13">
        <f>COUNTIFS($C$7:$C$20,C10,$F$7:$F$20,F8)</f>
        <v>2</v>
      </c>
      <c r="L14" s="13">
        <f>COUNTIFS($C$7:$C$20,C10,$F$7:$F$20,F10)</f>
        <v>4</v>
      </c>
      <c r="M14" s="13">
        <f>K14/$K$16</f>
        <v>0.4</v>
      </c>
      <c r="N14" s="13">
        <f>L14/$L$16</f>
        <v>0.444444444444444</v>
      </c>
      <c r="P14" s="2"/>
      <c r="Q14" s="25" t="s">
        <v>42</v>
      </c>
      <c r="R14" s="25"/>
      <c r="S14" s="25"/>
      <c r="T14" s="25"/>
      <c r="U14" s="25"/>
    </row>
    <row r="15" spans="1:21">
      <c r="A15" s="8">
        <v>8</v>
      </c>
      <c r="B15" s="8" t="s">
        <v>23</v>
      </c>
      <c r="C15" s="8" t="s">
        <v>38</v>
      </c>
      <c r="D15" s="8" t="s">
        <v>39</v>
      </c>
      <c r="E15" s="8" t="s">
        <v>26</v>
      </c>
      <c r="F15" s="8" t="s">
        <v>9</v>
      </c>
      <c r="H15" s="2"/>
      <c r="I15" s="13" t="s">
        <v>38</v>
      </c>
      <c r="J15" s="13">
        <f>COUNTIF($C$7:$C$20,C11)</f>
        <v>4</v>
      </c>
      <c r="K15" s="13">
        <f>COUNTIFS($C$7:$C$20,C11,$F$7:$F$20,F8)</f>
        <v>1</v>
      </c>
      <c r="L15" s="13">
        <f>COUNTIFS($C$7:$C$20,C11,$F$7:$F$20,F11)</f>
        <v>3</v>
      </c>
      <c r="M15" s="13">
        <f>K15/$K$16</f>
        <v>0.2</v>
      </c>
      <c r="N15" s="13">
        <f>L15/$L$16</f>
        <v>0.333333333333333</v>
      </c>
      <c r="P15" s="2"/>
      <c r="Q15" s="25"/>
      <c r="R15" s="25"/>
      <c r="S15" s="25"/>
      <c r="T15" s="25"/>
      <c r="U15" s="25"/>
    </row>
    <row r="16" spans="1:16">
      <c r="A16" s="8">
        <v>9</v>
      </c>
      <c r="B16" s="8" t="s">
        <v>29</v>
      </c>
      <c r="C16" s="8" t="s">
        <v>37</v>
      </c>
      <c r="D16" s="8" t="s">
        <v>39</v>
      </c>
      <c r="E16" s="8" t="s">
        <v>26</v>
      </c>
      <c r="F16" s="8" t="s">
        <v>9</v>
      </c>
      <c r="H16" s="2"/>
      <c r="I16" s="14" t="s">
        <v>36</v>
      </c>
      <c r="J16" s="15">
        <f>SUM(J13:J15)</f>
        <v>14</v>
      </c>
      <c r="K16" s="15">
        <f>SUM(K13:K15)</f>
        <v>5</v>
      </c>
      <c r="L16" s="15">
        <f>SUM(L13:L15)</f>
        <v>9</v>
      </c>
      <c r="M16" s="15">
        <f>SUM(M13:M15)</f>
        <v>1</v>
      </c>
      <c r="N16" s="15">
        <f>SUM(N13:N15)</f>
        <v>1</v>
      </c>
      <c r="P16" s="2"/>
    </row>
    <row r="17" spans="1:16">
      <c r="A17" s="8">
        <v>10</v>
      </c>
      <c r="B17" s="8" t="s">
        <v>23</v>
      </c>
      <c r="C17" s="8" t="s">
        <v>37</v>
      </c>
      <c r="D17" s="8" t="s">
        <v>39</v>
      </c>
      <c r="E17" s="8" t="s">
        <v>28</v>
      </c>
      <c r="F17" s="8" t="s">
        <v>9</v>
      </c>
      <c r="H17" s="2"/>
      <c r="P17" s="2"/>
    </row>
    <row r="18" spans="1:16">
      <c r="A18" s="8">
        <v>11</v>
      </c>
      <c r="B18" s="8" t="s">
        <v>27</v>
      </c>
      <c r="C18" s="8" t="s">
        <v>37</v>
      </c>
      <c r="D18" s="8" t="s">
        <v>25</v>
      </c>
      <c r="E18" s="8" t="s">
        <v>28</v>
      </c>
      <c r="F18" s="8" t="s">
        <v>9</v>
      </c>
      <c r="H18" s="2"/>
      <c r="P18" s="2"/>
    </row>
    <row r="19" spans="1:16">
      <c r="A19" s="8">
        <v>12</v>
      </c>
      <c r="B19" s="8" t="s">
        <v>27</v>
      </c>
      <c r="C19" s="8" t="s">
        <v>24</v>
      </c>
      <c r="D19" s="8" t="s">
        <v>39</v>
      </c>
      <c r="E19" s="8" t="s">
        <v>26</v>
      </c>
      <c r="F19" s="8" t="s">
        <v>9</v>
      </c>
      <c r="H19" s="2"/>
      <c r="I19" s="11" t="s">
        <v>20</v>
      </c>
      <c r="J19" s="12" t="s">
        <v>7</v>
      </c>
      <c r="K19" s="12" t="s">
        <v>8</v>
      </c>
      <c r="L19" s="12" t="s">
        <v>9</v>
      </c>
      <c r="M19" s="12" t="s">
        <v>43</v>
      </c>
      <c r="N19" s="12" t="s">
        <v>44</v>
      </c>
      <c r="P19" s="2"/>
    </row>
    <row r="20" spans="1:16">
      <c r="A20" s="7">
        <v>13</v>
      </c>
      <c r="B20" s="7" t="s">
        <v>29</v>
      </c>
      <c r="C20" s="7" t="s">
        <v>37</v>
      </c>
      <c r="D20" s="7" t="s">
        <v>25</v>
      </c>
      <c r="E20" s="7" t="s">
        <v>28</v>
      </c>
      <c r="F20" s="7" t="s">
        <v>8</v>
      </c>
      <c r="H20" s="2"/>
      <c r="I20" s="13" t="s">
        <v>39</v>
      </c>
      <c r="J20" s="13">
        <f>COUNTIF($D$7:$D$20,$D$11)</f>
        <v>7</v>
      </c>
      <c r="K20" s="13">
        <f>COUNTIFS($D$7:$D$20,$D$11,$F$7:$F$20,$F$7)</f>
        <v>1</v>
      </c>
      <c r="L20" s="13">
        <f>COUNTIFS($D$7:$D$20,$D$11,$F$7:$F$20,$F$9)</f>
        <v>6</v>
      </c>
      <c r="M20" s="13">
        <f>K20/$K$22</f>
        <v>0.2</v>
      </c>
      <c r="N20" s="13">
        <f>L20/$L$22</f>
        <v>0.666666666666667</v>
      </c>
      <c r="P20" s="2"/>
    </row>
    <row r="21" spans="8:16">
      <c r="H21" s="2"/>
      <c r="I21" s="13" t="s">
        <v>25</v>
      </c>
      <c r="J21" s="13">
        <f>COUNTIF($D$7:$D$20,$D$10)</f>
        <v>7</v>
      </c>
      <c r="K21" s="13">
        <f>COUNTIFS($D$7:$D$20,$D$7,$F$7:$F$20,$F$7)</f>
        <v>4</v>
      </c>
      <c r="L21" s="13">
        <f>COUNTIFS($D$7:$D$20,$D$8,$F$7:$F$20,$F$10)</f>
        <v>3</v>
      </c>
      <c r="M21" s="13">
        <f>K21/$K$22</f>
        <v>0.8</v>
      </c>
      <c r="N21" s="13">
        <f>L21/$L$22</f>
        <v>0.333333333333333</v>
      </c>
      <c r="P21" s="2"/>
    </row>
    <row r="22" spans="1:16">
      <c r="A22" t="s">
        <v>45</v>
      </c>
      <c r="H22" s="2"/>
      <c r="I22" s="14" t="s">
        <v>36</v>
      </c>
      <c r="J22" s="15">
        <f>SUM(J20:J21)</f>
        <v>14</v>
      </c>
      <c r="K22" s="15">
        <f>SUM(K20:K21)</f>
        <v>5</v>
      </c>
      <c r="L22" s="15">
        <f>SUM(L20:L21)</f>
        <v>9</v>
      </c>
      <c r="M22" s="15">
        <f>SUM(M20:M21)</f>
        <v>1</v>
      </c>
      <c r="N22" s="15">
        <f>SUM(N20:N21)</f>
        <v>1</v>
      </c>
      <c r="P22" s="2"/>
    </row>
    <row r="23" spans="1:16">
      <c r="A23" s="26" t="s">
        <v>46</v>
      </c>
      <c r="H23" s="2"/>
      <c r="P23" s="2"/>
    </row>
    <row r="24" spans="1:16">
      <c r="A24" s="26" t="s">
        <v>47</v>
      </c>
      <c r="H24" s="2"/>
      <c r="P24" s="2"/>
    </row>
    <row r="25" spans="1:16">
      <c r="A25" s="26" t="s">
        <v>48</v>
      </c>
      <c r="H25" s="2"/>
      <c r="I25" s="11" t="s">
        <v>21</v>
      </c>
      <c r="J25" s="12" t="s">
        <v>7</v>
      </c>
      <c r="K25" s="12" t="s">
        <v>8</v>
      </c>
      <c r="L25" s="12" t="s">
        <v>9</v>
      </c>
      <c r="M25" s="12" t="s">
        <v>49</v>
      </c>
      <c r="N25" s="12" t="s">
        <v>50</v>
      </c>
      <c r="P25" s="2"/>
    </row>
    <row r="26" spans="1:16">
      <c r="A26" s="26" t="s">
        <v>51</v>
      </c>
      <c r="H26" s="2"/>
      <c r="I26" s="13" t="s">
        <v>26</v>
      </c>
      <c r="J26" s="13">
        <f>COUNTIF($E$7:$E$20,$E$7)</f>
        <v>8</v>
      </c>
      <c r="K26" s="13">
        <f>COUNTIFS($E$7:$E$20,$E$7,$F$7:$F$20,$F$7)</f>
        <v>2</v>
      </c>
      <c r="L26" s="13">
        <f>COUNTIFS($E$7:$E$20,$E$7,$F$7:$F$20,$F$9)</f>
        <v>6</v>
      </c>
      <c r="M26" s="13">
        <f>K26/$K$28</f>
        <v>0.4</v>
      </c>
      <c r="N26" s="13">
        <f>L26/$L$28</f>
        <v>0.666666666666667</v>
      </c>
      <c r="P26" s="2"/>
    </row>
    <row r="27" spans="8:16">
      <c r="H27" s="2"/>
      <c r="I27" s="13" t="s">
        <v>28</v>
      </c>
      <c r="J27" s="13">
        <f>COUNTIF($E$7:$E$20,$E$8)</f>
        <v>6</v>
      </c>
      <c r="K27" s="13">
        <f>COUNTIFS($E$7:$E$20,$E$8,$F$7:$F$20,$F$7)</f>
        <v>3</v>
      </c>
      <c r="L27" s="13">
        <f>COUNTIFS($E$7:$E$20,$E$8,$F$7:$F$20,$F$9)</f>
        <v>3</v>
      </c>
      <c r="M27" s="13">
        <f>K27/$K$28</f>
        <v>0.6</v>
      </c>
      <c r="N27" s="13">
        <f>L27/$L$28</f>
        <v>0.333333333333333</v>
      </c>
      <c r="P27" s="2"/>
    </row>
    <row r="28" spans="1:16">
      <c r="A28" s="9" t="s">
        <v>52</v>
      </c>
      <c r="H28" s="2"/>
      <c r="I28" s="14" t="s">
        <v>36</v>
      </c>
      <c r="J28" s="15">
        <f>SUM(J26:J27)</f>
        <v>14</v>
      </c>
      <c r="K28" s="15">
        <f>SUM(K26:K27)</f>
        <v>5</v>
      </c>
      <c r="L28" s="15">
        <f>SUM(L26:L27)</f>
        <v>9</v>
      </c>
      <c r="M28" s="15">
        <f>SUM(M26:M27)</f>
        <v>1</v>
      </c>
      <c r="N28" s="15">
        <f>SUM(N26:N27)</f>
        <v>1</v>
      </c>
      <c r="P28" s="2"/>
    </row>
    <row r="29" spans="8:16">
      <c r="H29" s="2"/>
      <c r="P29" s="2"/>
    </row>
    <row r="30" spans="8:16">
      <c r="H30" s="2"/>
      <c r="P30" s="2"/>
    </row>
    <row r="31" spans="8:16">
      <c r="H31" s="2"/>
      <c r="I31" s="10" t="s">
        <v>53</v>
      </c>
      <c r="P31" s="2"/>
    </row>
    <row r="32" spans="8:16">
      <c r="H32" s="2"/>
      <c r="P32" s="2"/>
    </row>
    <row r="33" spans="8:16">
      <c r="H33" s="2"/>
      <c r="I33" s="13" t="s">
        <v>12</v>
      </c>
      <c r="J33" s="13">
        <f>COUNTIF($F$7:$F$20,$F$7)</f>
        <v>5</v>
      </c>
      <c r="K33" s="16">
        <f>J33/$J$35</f>
        <v>0.357142857142857</v>
      </c>
      <c r="P33" s="2"/>
    </row>
    <row r="34" spans="8:16">
      <c r="H34" s="2"/>
      <c r="I34" s="13" t="s">
        <v>30</v>
      </c>
      <c r="J34" s="13">
        <f>COUNTIF($F$7:$F$20,$F$9)</f>
        <v>9</v>
      </c>
      <c r="K34" s="16">
        <f>J34/$J$35</f>
        <v>0.642857142857143</v>
      </c>
      <c r="P34" s="2"/>
    </row>
    <row r="35" spans="8:16">
      <c r="H35" s="2"/>
      <c r="I35" s="14" t="s">
        <v>36</v>
      </c>
      <c r="J35" s="15">
        <f>SUM(J33:J34)</f>
        <v>14</v>
      </c>
      <c r="K35" s="15">
        <f>SUM(K33:K34)</f>
        <v>1</v>
      </c>
      <c r="P35" s="2"/>
    </row>
    <row r="36" spans="8:16">
      <c r="H36" s="2"/>
      <c r="P36" s="2"/>
    </row>
  </sheetData>
  <mergeCells count="3">
    <mergeCell ref="A3:F3"/>
    <mergeCell ref="A4:F4"/>
    <mergeCell ref="Q14:U15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thinkpad</cp:lastModifiedBy>
  <dcterms:created xsi:type="dcterms:W3CDTF">2021-04-29T07:07:00Z</dcterms:created>
  <dcterms:modified xsi:type="dcterms:W3CDTF">2021-04-29T08:43:14Z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1033-11.2.0.10101</vt:lpwstr>
  </property>
</Properties>
</file>