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/>
  <mc:AlternateContent xmlns:mc="http://schemas.openxmlformats.org/markup-compatibility/2006">
    <mc:Choice Requires="x15">
      <x15ac:absPath xmlns:x15ac="http://schemas.microsoft.com/office/spreadsheetml/2010/11/ac" url="G:\DAILY REPORT MOVEMENTS IN &amp; OUT\2021\SEPTEMBER\090921\"/>
    </mc:Choice>
  </mc:AlternateContent>
  <xr:revisionPtr revIDLastSave="0" documentId="8_{F1FB18D7-010C-47B6-A77F-02535C19EF45}" xr6:coauthVersionLast="47" xr6:coauthVersionMax="47" xr10:uidLastSave="{00000000-0000-0000-0000-000000000000}"/>
  <bookViews>
    <workbookView xWindow="-120" yWindow="-120" windowWidth="24240" windowHeight="13140" tabRatio="816" activeTab="7" xr2:uid="{00000000-000D-0000-FFFF-FFFF00000000}"/>
  </bookViews>
  <sheets>
    <sheet name="MOVE IN" sheetId="284" r:id="rId1"/>
    <sheet name="REPO IN" sheetId="287" r:id="rId2"/>
    <sheet name="MOVE OUT" sheetId="282" r:id="rId3"/>
    <sheet name="OFF HIRE" sheetId="288" r:id="rId4"/>
    <sheet name="REPO OUT" sheetId="285" r:id="rId5"/>
    <sheet name="SOLD UNIT" sheetId="286" r:id="rId6"/>
    <sheet name="STOCK LIST" sheetId="247" r:id="rId7"/>
    <sheet name="DAILY RECAP" sheetId="123" r:id="rId8"/>
    <sheet name="RECAP ALL" sheetId="2" r:id="rId9"/>
  </sheets>
  <definedNames>
    <definedName name="_xlnm._FilterDatabase" localSheetId="2" hidden="1">'MOVE OUT'!#REF!</definedName>
    <definedName name="_xlnm._FilterDatabase" localSheetId="3" hidden="1">'OFF HIRE'!#REF!</definedName>
    <definedName name="_xlnm._FilterDatabase" localSheetId="6" hidden="1">'STOCK LIST'!#REF!</definedName>
    <definedName name="_xlnm.Print_Area" localSheetId="7">'DAILY RECAP'!#REF!</definedName>
  </definedName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L12" i="2" l="1"/>
  <c r="AK12" i="2"/>
  <c r="AJ12" i="2"/>
  <c r="AH18" i="2" s="1"/>
  <c r="AI12" i="2"/>
  <c r="AH12" i="2"/>
  <c r="AG12" i="2"/>
  <c r="AE13" i="2" s="1"/>
  <c r="AF12" i="2"/>
  <c r="AE12" i="2"/>
  <c r="AD12" i="2"/>
  <c r="AA13" i="2" s="1"/>
  <c r="AC12" i="2"/>
  <c r="AB12" i="2"/>
  <c r="AA12" i="2"/>
  <c r="Z12" i="2"/>
  <c r="Y12" i="2"/>
  <c r="X12" i="2"/>
  <c r="W12" i="2"/>
  <c r="V12" i="2"/>
  <c r="U12" i="2"/>
  <c r="S13" i="2" s="1"/>
  <c r="T12" i="2"/>
  <c r="S12" i="2"/>
  <c r="R12" i="2"/>
  <c r="Q12" i="2"/>
  <c r="P12" i="2"/>
  <c r="O12" i="2"/>
  <c r="N12" i="2"/>
  <c r="M12" i="2"/>
  <c r="K13" i="2" s="1"/>
  <c r="L12" i="2"/>
  <c r="K12" i="2"/>
  <c r="J12" i="2"/>
  <c r="I12" i="2"/>
  <c r="H12" i="2"/>
  <c r="G12" i="2"/>
  <c r="F12" i="2"/>
  <c r="C13" i="2" s="1"/>
  <c r="E12" i="2"/>
  <c r="D12" i="2"/>
  <c r="C12" i="2"/>
  <c r="R37" i="123"/>
  <c r="P37" i="123"/>
  <c r="O37" i="123"/>
  <c r="N37" i="123"/>
  <c r="M37" i="123"/>
  <c r="L37" i="123"/>
  <c r="K37" i="123"/>
  <c r="I37" i="123"/>
  <c r="H37" i="123"/>
  <c r="G37" i="123"/>
  <c r="F37" i="123"/>
  <c r="E37" i="123"/>
  <c r="D37" i="123"/>
  <c r="C36" i="123"/>
  <c r="C37" i="123" s="1"/>
  <c r="C35" i="123"/>
  <c r="C34" i="123"/>
  <c r="R29" i="123"/>
  <c r="P29" i="123"/>
  <c r="O29" i="123"/>
  <c r="N29" i="123"/>
  <c r="M29" i="123"/>
  <c r="L29" i="123"/>
  <c r="K29" i="123"/>
  <c r="S29" i="123" s="1"/>
  <c r="S31" i="123" s="1"/>
  <c r="S33" i="123" s="1"/>
  <c r="I29" i="123"/>
  <c r="H29" i="123"/>
  <c r="G29" i="123"/>
  <c r="F29" i="123"/>
  <c r="E29" i="123"/>
  <c r="D29" i="123"/>
  <c r="S28" i="123"/>
  <c r="S27" i="123"/>
  <c r="S25" i="123"/>
  <c r="S24" i="123"/>
  <c r="R22" i="123"/>
  <c r="P22" i="123"/>
  <c r="O22" i="123"/>
  <c r="N22" i="123"/>
  <c r="M22" i="123"/>
  <c r="L22" i="123"/>
  <c r="K22" i="123"/>
  <c r="I22" i="123"/>
  <c r="H22" i="123"/>
  <c r="G22" i="123"/>
  <c r="F22" i="123"/>
  <c r="E22" i="123"/>
  <c r="D22" i="123"/>
  <c r="R18" i="123"/>
  <c r="P18" i="123"/>
  <c r="O18" i="123"/>
  <c r="N18" i="123"/>
  <c r="M18" i="123"/>
  <c r="L18" i="123"/>
  <c r="K18" i="123"/>
  <c r="S18" i="123" s="1"/>
  <c r="I18" i="123"/>
  <c r="H18" i="123"/>
  <c r="G18" i="123"/>
  <c r="F18" i="123"/>
  <c r="E18" i="123"/>
  <c r="D18" i="123"/>
  <c r="R14" i="123"/>
  <c r="P14" i="123"/>
  <c r="O14" i="123"/>
  <c r="S14" i="123" s="1"/>
  <c r="N14" i="123"/>
  <c r="M14" i="123"/>
  <c r="L14" i="123"/>
  <c r="K14" i="123"/>
  <c r="I14" i="123"/>
  <c r="H14" i="123"/>
  <c r="G14" i="123"/>
  <c r="F14" i="123"/>
  <c r="E14" i="123"/>
  <c r="D14" i="123"/>
  <c r="R10" i="123"/>
  <c r="P10" i="123"/>
  <c r="O10" i="123"/>
  <c r="N10" i="123"/>
  <c r="M10" i="123"/>
  <c r="L10" i="123"/>
  <c r="K10" i="123"/>
  <c r="S10" i="123" s="1"/>
  <c r="I10" i="123"/>
  <c r="H10" i="123"/>
  <c r="G10" i="123"/>
  <c r="F10" i="123"/>
  <c r="E10" i="123"/>
  <c r="D10" i="123"/>
  <c r="R6" i="123"/>
  <c r="P6" i="123"/>
  <c r="O6" i="123"/>
  <c r="N6" i="123"/>
  <c r="M6" i="123"/>
  <c r="L6" i="123"/>
  <c r="K6" i="123"/>
  <c r="S6" i="123" s="1"/>
  <c r="I6" i="123"/>
  <c r="H6" i="123"/>
  <c r="G6" i="123"/>
  <c r="F6" i="123"/>
  <c r="E6" i="123"/>
  <c r="D6" i="123"/>
  <c r="S22" i="123" l="1"/>
  <c r="AH16" i="2"/>
  <c r="AH17" i="2" s="1"/>
  <c r="AE17" i="2"/>
  <c r="AE16" i="2"/>
</calcChain>
</file>

<file path=xl/sharedStrings.xml><?xml version="1.0" encoding="utf-8"?>
<sst xmlns="http://schemas.openxmlformats.org/spreadsheetml/2006/main" count="7812" uniqueCount="1365">
  <si>
    <t>PT. CITRA PRIMA CONTAINER</t>
  </si>
  <si>
    <t>JL. YOS SUDARSO NO. 16 KEL. WAY LUNIK KEC. PANJANG
BANDAR LAMPUNG, PROVINSI : LAMPUNG</t>
  </si>
  <si>
    <t>Phone : 62-721-3400050</t>
  </si>
  <si>
    <t>Fax : 62-721-3400051</t>
  </si>
  <si>
    <t>Depot In Container List (Consignee Return)</t>
  </si>
  <si>
    <t>Principal : MSCPNJ MEDITERRANEAN SHIPPING COMPANY</t>
  </si>
  <si>
    <t>Date : 2021/09/09</t>
  </si>
  <si>
    <t>No</t>
  </si>
  <si>
    <t>Container No</t>
  </si>
  <si>
    <t>Size</t>
  </si>
  <si>
    <t>Type</t>
  </si>
  <si>
    <t>CD</t>
  </si>
  <si>
    <t>Cleaning</t>
  </si>
  <si>
    <t>Payload</t>
  </si>
  <si>
    <t>Tare</t>
  </si>
  <si>
    <t>DMF</t>
  </si>
  <si>
    <t>Grade</t>
  </si>
  <si>
    <t>GateOut_CY</t>
  </si>
  <si>
    <t>Date IN</t>
  </si>
  <si>
    <t>Time</t>
  </si>
  <si>
    <t>Ex Vessel - Voy</t>
  </si>
  <si>
    <t>Ex Consignee</t>
  </si>
  <si>
    <t>Truck No</t>
  </si>
  <si>
    <t>B/L NO</t>
  </si>
  <si>
    <t>Receive Type</t>
  </si>
  <si>
    <t>Location</t>
  </si>
  <si>
    <t>Remark</t>
  </si>
  <si>
    <t>MEDU3249896</t>
  </si>
  <si>
    <t>DV</t>
  </si>
  <si>
    <t>DM</t>
  </si>
  <si>
    <t>DW</t>
  </si>
  <si>
    <t>28200</t>
  </si>
  <si>
    <t>04/08</t>
  </si>
  <si>
    <t>C</t>
  </si>
  <si>
    <t>09:01</t>
  </si>
  <si>
    <t>MERATUS GORONTALO 134S</t>
  </si>
  <si>
    <t>PT. CENTRAL PERTIWI BAHARI</t>
  </si>
  <si>
    <t>BE 9161 AB</t>
  </si>
  <si>
    <t>MEDUAU986447</t>
  </si>
  <si>
    <t>NORMAL IMPORT</t>
  </si>
  <si>
    <t>dm</t>
  </si>
  <si>
    <t>TRLU6505070</t>
  </si>
  <si>
    <t>28720</t>
  </si>
  <si>
    <t>03/04</t>
  </si>
  <si>
    <t>09:02</t>
  </si>
  <si>
    <t>MSC TANIA HC134R</t>
  </si>
  <si>
    <t>PT. SURI TANI PEMUKA</t>
  </si>
  <si>
    <t>BE 9226 A</t>
  </si>
  <si>
    <t>MEDUBA779793</t>
  </si>
  <si>
    <t>MSCU5800722</t>
  </si>
  <si>
    <t>AV</t>
  </si>
  <si>
    <t>28760</t>
  </si>
  <si>
    <t>070</t>
  </si>
  <si>
    <t>14:04</t>
  </si>
  <si>
    <t>B9417JB</t>
  </si>
  <si>
    <t>MEDUCJ346633</t>
  </si>
  <si>
    <t>TRHU3489511</t>
  </si>
  <si>
    <t>28300</t>
  </si>
  <si>
    <t>11/14</t>
  </si>
  <si>
    <t>14:05</t>
  </si>
  <si>
    <t>MERATUS GORONTALO 135S</t>
  </si>
  <si>
    <t>PT. GOLDEN SINAR SAKTI</t>
  </si>
  <si>
    <t>BE9217AW</t>
  </si>
  <si>
    <t>MEDUML245005</t>
  </si>
  <si>
    <t>FCIU4623349</t>
  </si>
  <si>
    <t>05/11</t>
  </si>
  <si>
    <t>15:12</t>
  </si>
  <si>
    <t>PT. NEW HOPE INDONESIA</t>
  </si>
  <si>
    <t>BE8135CQ</t>
  </si>
  <si>
    <t>MEDUU0465382</t>
  </si>
  <si>
    <t>MEDU1406173</t>
  </si>
  <si>
    <t>0</t>
  </si>
  <si>
    <t>15:20</t>
  </si>
  <si>
    <t>PT INDEPENDENT GLASS FABRICATOR</t>
  </si>
  <si>
    <t>BE9536CL</t>
  </si>
  <si>
    <t>MEDUQ5659584</t>
  </si>
  <si>
    <t>Count of CONTAINER NO</t>
  </si>
  <si>
    <t>Grand Total</t>
  </si>
  <si>
    <t>Sub-Tot</t>
  </si>
  <si>
    <t xml:space="preserve">Total </t>
  </si>
  <si>
    <t>G-TOTAL</t>
  </si>
  <si>
    <t>Depot In Container List (Repo In)</t>
  </si>
  <si>
    <t/>
  </si>
  <si>
    <t>SZLU9050108</t>
  </si>
  <si>
    <t>HR</t>
  </si>
  <si>
    <t>29220</t>
  </si>
  <si>
    <t>08:53</t>
  </si>
  <si>
    <t>PT. PERUSAHAAN PELAYARAN NUSANTARA PANURJWAN</t>
  </si>
  <si>
    <t>PNJMTY105134</t>
  </si>
  <si>
    <t>REPO</t>
  </si>
  <si>
    <t>MEDU3612738</t>
  </si>
  <si>
    <t>06/08</t>
  </si>
  <si>
    <t>09:14</t>
  </si>
  <si>
    <t>MEDU2022383</t>
  </si>
  <si>
    <t>01/07</t>
  </si>
  <si>
    <t>09:32</t>
  </si>
  <si>
    <t>TEMU2813448</t>
  </si>
  <si>
    <t>28280</t>
  </si>
  <si>
    <t>06/11</t>
  </si>
  <si>
    <t>09:46</t>
  </si>
  <si>
    <t>SZLU9243431</t>
  </si>
  <si>
    <t>30340</t>
  </si>
  <si>
    <t>05/17</t>
  </si>
  <si>
    <t>B</t>
  </si>
  <si>
    <t>09:58</t>
  </si>
  <si>
    <t>TGHU1427930</t>
  </si>
  <si>
    <t>08/08</t>
  </si>
  <si>
    <t>10:25</t>
  </si>
  <si>
    <t>SZLU9393895</t>
  </si>
  <si>
    <t>01/18</t>
  </si>
  <si>
    <t>10:27</t>
  </si>
  <si>
    <t>MEDU3643410</t>
  </si>
  <si>
    <t>07/08</t>
  </si>
  <si>
    <t>10:29</t>
  </si>
  <si>
    <t>TK MMSS 2506 03A</t>
  </si>
  <si>
    <t>JKTPJGMMSS25060321</t>
  </si>
  <si>
    <t>MEDU2842320</t>
  </si>
  <si>
    <t>01/08</t>
  </si>
  <si>
    <t>10:31</t>
  </si>
  <si>
    <t>CAIU2524631</t>
  </si>
  <si>
    <t>04/10</t>
  </si>
  <si>
    <t>10:41</t>
  </si>
  <si>
    <t>MSCU6016103</t>
  </si>
  <si>
    <t>12/04</t>
  </si>
  <si>
    <t>D</t>
  </si>
  <si>
    <t>10:44</t>
  </si>
  <si>
    <t>GLDU9645444</t>
  </si>
  <si>
    <t>28295</t>
  </si>
  <si>
    <t>04/12</t>
  </si>
  <si>
    <t>10:51</t>
  </si>
  <si>
    <t>CRLU1251470</t>
  </si>
  <si>
    <t>29280</t>
  </si>
  <si>
    <t>07/04</t>
  </si>
  <si>
    <t>10:52</t>
  </si>
  <si>
    <t>FCIU3248351</t>
  </si>
  <si>
    <t>28260</t>
  </si>
  <si>
    <t>03/07</t>
  </si>
  <si>
    <t>10:54</t>
  </si>
  <si>
    <t>MEDU3190843</t>
  </si>
  <si>
    <t>05/08</t>
  </si>
  <si>
    <t>10:57</t>
  </si>
  <si>
    <t>MSDU1735638</t>
  </si>
  <si>
    <t>02/21</t>
  </si>
  <si>
    <t>11:01</t>
  </si>
  <si>
    <t>GLDU5126440</t>
  </si>
  <si>
    <t>28320</t>
  </si>
  <si>
    <t>07/07</t>
  </si>
  <si>
    <t>11:04</t>
  </si>
  <si>
    <t>CARU3087825</t>
  </si>
  <si>
    <t>11:09</t>
  </si>
  <si>
    <t>MEDU1851820</t>
  </si>
  <si>
    <t>11:12</t>
  </si>
  <si>
    <t>TLLU3305463</t>
  </si>
  <si>
    <t>28380</t>
  </si>
  <si>
    <t>04/21</t>
  </si>
  <si>
    <t>11:16</t>
  </si>
  <si>
    <t>MEDU6320750</t>
  </si>
  <si>
    <t>03/11</t>
  </si>
  <si>
    <t>11:19</t>
  </si>
  <si>
    <t>TEMU5136510</t>
  </si>
  <si>
    <t>01/14</t>
  </si>
  <si>
    <t>11:31</t>
  </si>
  <si>
    <t>FCIU3860006</t>
  </si>
  <si>
    <t>03/08</t>
  </si>
  <si>
    <t>11:33</t>
  </si>
  <si>
    <t>MEDU1628890</t>
  </si>
  <si>
    <t>12/06</t>
  </si>
  <si>
    <t>11:36</t>
  </si>
  <si>
    <t>TCKU1177959</t>
  </si>
  <si>
    <t>07/17</t>
  </si>
  <si>
    <t>11:43</t>
  </si>
  <si>
    <t>SZLU9326325</t>
  </si>
  <si>
    <t>12/17</t>
  </si>
  <si>
    <t>11:46</t>
  </si>
  <si>
    <t>BMOU2976586</t>
  </si>
  <si>
    <t>06/12</t>
  </si>
  <si>
    <t>11:51</t>
  </si>
  <si>
    <t>CZZU3645730</t>
  </si>
  <si>
    <t>10/01</t>
  </si>
  <si>
    <t>11:55</t>
  </si>
  <si>
    <t>MEDU6623870</t>
  </si>
  <si>
    <t>03/15</t>
  </si>
  <si>
    <t>11:59</t>
  </si>
  <si>
    <t>FTAU1354462</t>
  </si>
  <si>
    <t>09/19</t>
  </si>
  <si>
    <t>12:56</t>
  </si>
  <si>
    <t>GLDU3947560</t>
  </si>
  <si>
    <t>12:59</t>
  </si>
  <si>
    <t>MEDU2686905</t>
  </si>
  <si>
    <t>13:46</t>
  </si>
  <si>
    <t>MEDU5431322</t>
  </si>
  <si>
    <t>11/18</t>
  </si>
  <si>
    <t>13:48</t>
  </si>
  <si>
    <t>MEDU6355905</t>
  </si>
  <si>
    <t>04/11</t>
  </si>
  <si>
    <t>13:50</t>
  </si>
  <si>
    <t>MEDU3803565</t>
  </si>
  <si>
    <t>13:52</t>
  </si>
  <si>
    <t>FCIU4494262</t>
  </si>
  <si>
    <t>01/11</t>
  </si>
  <si>
    <t>13:54</t>
  </si>
  <si>
    <t>TCKU2153503</t>
  </si>
  <si>
    <t>11/10</t>
  </si>
  <si>
    <t>TLLU3306808</t>
  </si>
  <si>
    <t>13:56</t>
  </si>
  <si>
    <t>SEGU3694223</t>
  </si>
  <si>
    <t>28400</t>
  </si>
  <si>
    <t>05/19</t>
  </si>
  <si>
    <t>14:11</t>
  </si>
  <si>
    <t>TLLU3304385</t>
  </si>
  <si>
    <t>14:12</t>
  </si>
  <si>
    <t>TCLU1957910</t>
  </si>
  <si>
    <t>28370</t>
  </si>
  <si>
    <t>08/15</t>
  </si>
  <si>
    <t>14:17</t>
  </si>
  <si>
    <t>BMOU2767673</t>
  </si>
  <si>
    <t>12/10</t>
  </si>
  <si>
    <t>14:39</t>
  </si>
  <si>
    <t>MEDU3090607</t>
  </si>
  <si>
    <t>14:42</t>
  </si>
  <si>
    <t>TLLU3308689</t>
  </si>
  <si>
    <t>14:43</t>
  </si>
  <si>
    <t>MEDU3904010</t>
  </si>
  <si>
    <t>07/10</t>
  </si>
  <si>
    <t>14:58</t>
  </si>
  <si>
    <t>UETU2651641</t>
  </si>
  <si>
    <t>14:59</t>
  </si>
  <si>
    <t>CAIU6732741</t>
  </si>
  <si>
    <t>08/18</t>
  </si>
  <si>
    <t>15:02</t>
  </si>
  <si>
    <t>MEDU2904524</t>
  </si>
  <si>
    <t>15:23</t>
  </si>
  <si>
    <t>TRHU2125109</t>
  </si>
  <si>
    <t>03/12</t>
  </si>
  <si>
    <t>15:35</t>
  </si>
  <si>
    <t>TLLU3303408</t>
  </si>
  <si>
    <t>15:36</t>
  </si>
  <si>
    <t>MSDU1196325</t>
  </si>
  <si>
    <t>08/19</t>
  </si>
  <si>
    <t>15:39</t>
  </si>
  <si>
    <t>TCLU2150142</t>
  </si>
  <si>
    <t>28250</t>
  </si>
  <si>
    <t>15:40</t>
  </si>
  <si>
    <t>TGBU2490854</t>
  </si>
  <si>
    <t>28369</t>
  </si>
  <si>
    <t>07/18</t>
  </si>
  <si>
    <t>15:43</t>
  </si>
  <si>
    <t>TLLU3303630</t>
  </si>
  <si>
    <t>A</t>
  </si>
  <si>
    <t>15:45</t>
  </si>
  <si>
    <t>MEDU1267627</t>
  </si>
  <si>
    <t>08/06</t>
  </si>
  <si>
    <t>DFSU3146435</t>
  </si>
  <si>
    <t>11/15</t>
  </si>
  <si>
    <t>15:48</t>
  </si>
  <si>
    <t>TCKU1770100</t>
  </si>
  <si>
    <t>16:06</t>
  </si>
  <si>
    <t>CAIU3076790</t>
  </si>
  <si>
    <t>16:09</t>
  </si>
  <si>
    <t>UETU2684732</t>
  </si>
  <si>
    <t>02/18</t>
  </si>
  <si>
    <t>FCIU3385668</t>
  </si>
  <si>
    <t>06/05</t>
  </si>
  <si>
    <t>16:22</t>
  </si>
  <si>
    <t>FTAU1407829</t>
  </si>
  <si>
    <t>FTAU1460211</t>
  </si>
  <si>
    <t>16:24</t>
  </si>
  <si>
    <t>CAXU6215150</t>
  </si>
  <si>
    <t>01/02</t>
  </si>
  <si>
    <t>16:27</t>
  </si>
  <si>
    <t>FCIU5524485</t>
  </si>
  <si>
    <t>06/14</t>
  </si>
  <si>
    <t>16:44</t>
  </si>
  <si>
    <t>GLDU3983871</t>
  </si>
  <si>
    <t>16:45</t>
  </si>
  <si>
    <t>MEDU2778637</t>
  </si>
  <si>
    <t>16:46</t>
  </si>
  <si>
    <t>MEDU1754630</t>
  </si>
  <si>
    <t>04/07</t>
  </si>
  <si>
    <t>17:02</t>
  </si>
  <si>
    <t>CAIU6774407</t>
  </si>
  <si>
    <t>17:06</t>
  </si>
  <si>
    <t>BEAU2973860</t>
  </si>
  <si>
    <t>28270</t>
  </si>
  <si>
    <t>11/16</t>
  </si>
  <si>
    <t>17:07</t>
  </si>
  <si>
    <t>MEDU5448860</t>
  </si>
  <si>
    <t>17:08</t>
  </si>
  <si>
    <t>FCIU5816321</t>
  </si>
  <si>
    <t>17:11</t>
  </si>
  <si>
    <t>MEDU3031245</t>
  </si>
  <si>
    <t>MSCU3494177</t>
  </si>
  <si>
    <t>09/18</t>
  </si>
  <si>
    <t>17:31</t>
  </si>
  <si>
    <t>TCLU1995443</t>
  </si>
  <si>
    <t>28160</t>
  </si>
  <si>
    <t>03/06</t>
  </si>
  <si>
    <t>17:32</t>
  </si>
  <si>
    <t>TEMU4156039</t>
  </si>
  <si>
    <t>07/12</t>
  </si>
  <si>
    <t>17:33</t>
  </si>
  <si>
    <t>MSCU6883423</t>
  </si>
  <si>
    <t>07/06</t>
  </si>
  <si>
    <t>17:36</t>
  </si>
  <si>
    <t>CAIU6440170</t>
  </si>
  <si>
    <t>28330</t>
  </si>
  <si>
    <t>17:48</t>
  </si>
  <si>
    <t>Depot Out Container List</t>
  </si>
  <si>
    <t>EIR Out</t>
  </si>
  <si>
    <t>DO no</t>
  </si>
  <si>
    <t>Date Out</t>
  </si>
  <si>
    <t>Vessel - Voy</t>
  </si>
  <si>
    <t>Destination</t>
  </si>
  <si>
    <t>Shipper</t>
  </si>
  <si>
    <t>Trucker Name</t>
  </si>
  <si>
    <t>Condition</t>
  </si>
  <si>
    <t>Seal No</t>
  </si>
  <si>
    <t>Release Type</t>
  </si>
  <si>
    <t>TCLU2074607</t>
  </si>
  <si>
    <t>GO2109090003</t>
  </si>
  <si>
    <t>553IN2105249</t>
  </si>
  <si>
    <t>10:09</t>
  </si>
  <si>
    <t>MERATUS GORONTALO 137N</t>
  </si>
  <si>
    <t>SAVANNAH</t>
  </si>
  <si>
    <t>GREAT GIANT PINEAPPLE, PT.</t>
  </si>
  <si>
    <t>BE 8079 IU</t>
  </si>
  <si>
    <t>SETYA KARYA TRANSPORT, PT.</t>
  </si>
  <si>
    <t>FJ12653021</t>
  </si>
  <si>
    <t>NORMAL EXPORT</t>
  </si>
  <si>
    <t>MEDU1783990</t>
  </si>
  <si>
    <t>02/07</t>
  </si>
  <si>
    <t>GO2109090004</t>
  </si>
  <si>
    <t>MSC DHANTIA HC024A</t>
  </si>
  <si>
    <t>10:11</t>
  </si>
  <si>
    <t>FJ12653022</t>
  </si>
  <si>
    <t>GESU2942969</t>
  </si>
  <si>
    <t>08/04</t>
  </si>
  <si>
    <t>GO2109090005</t>
  </si>
  <si>
    <t>553IN2105404</t>
  </si>
  <si>
    <t>10:33</t>
  </si>
  <si>
    <t>OAKLAND</t>
  </si>
  <si>
    <t>BE8797IW</t>
  </si>
  <si>
    <t>FJ12653025</t>
  </si>
  <si>
    <t>CXDU1448578</t>
  </si>
  <si>
    <t>28230</t>
  </si>
  <si>
    <t>12/11</t>
  </si>
  <si>
    <t>GO2109090006</t>
  </si>
  <si>
    <t>553IN2105405</t>
  </si>
  <si>
    <t>10:34</t>
  </si>
  <si>
    <t>FJ12653026</t>
  </si>
  <si>
    <t>MSCU3654130</t>
  </si>
  <si>
    <t>GO2109090007</t>
  </si>
  <si>
    <t>HADDOCK 132S</t>
  </si>
  <si>
    <t>553IN2105120</t>
  </si>
  <si>
    <t>CHARLESTON</t>
  </si>
  <si>
    <t>BE8217IU</t>
  </si>
  <si>
    <t>FJ12653023</t>
  </si>
  <si>
    <t>FSCU3437061</t>
  </si>
  <si>
    <t>04/01</t>
  </si>
  <si>
    <t>GO2109090008</t>
  </si>
  <si>
    <t>553IN2105374</t>
  </si>
  <si>
    <t>10:35</t>
  </si>
  <si>
    <t>NEW YORK</t>
  </si>
  <si>
    <t>FJ12653024</t>
  </si>
  <si>
    <t>FCIU3181432</t>
  </si>
  <si>
    <t>GO2109090009</t>
  </si>
  <si>
    <t>553IN2105409</t>
  </si>
  <si>
    <t>10:42</t>
  </si>
  <si>
    <t>BE8932IV</t>
  </si>
  <si>
    <t>FJ12653027</t>
  </si>
  <si>
    <t>GO2109090010</t>
  </si>
  <si>
    <t>553IN2105403</t>
  </si>
  <si>
    <t>10:43</t>
  </si>
  <si>
    <t>FJ12653028</t>
  </si>
  <si>
    <t>MEDU3957637</t>
  </si>
  <si>
    <t>10/10</t>
  </si>
  <si>
    <t>GO2109090011</t>
  </si>
  <si>
    <t>553IN2105191</t>
  </si>
  <si>
    <t>HOUSTON</t>
  </si>
  <si>
    <t>BE9074GQ</t>
  </si>
  <si>
    <t>FJ12653020</t>
  </si>
  <si>
    <t>TGBU3056400</t>
  </si>
  <si>
    <t>GO2109090012</t>
  </si>
  <si>
    <t>553IN2105410</t>
  </si>
  <si>
    <t>10:49</t>
  </si>
  <si>
    <t>BE8079IU</t>
  </si>
  <si>
    <t>FJ12653029</t>
  </si>
  <si>
    <t>GO2109090013</t>
  </si>
  <si>
    <t>553IN2105411</t>
  </si>
  <si>
    <t>FJ12653030</t>
  </si>
  <si>
    <t>GO2109090015</t>
  </si>
  <si>
    <t>553IN2105406</t>
  </si>
  <si>
    <t>FJ12653032</t>
  </si>
  <si>
    <t>MEDU3355959</t>
  </si>
  <si>
    <t>GO2109090014</t>
  </si>
  <si>
    <t>553IN2105414</t>
  </si>
  <si>
    <t>FJ12653031</t>
  </si>
  <si>
    <t>CAXU6891792</t>
  </si>
  <si>
    <t>GO2109090016</t>
  </si>
  <si>
    <t>553IN2105210</t>
  </si>
  <si>
    <t>LONG BEACH</t>
  </si>
  <si>
    <t>BE8211IU</t>
  </si>
  <si>
    <t>FJ12653033</t>
  </si>
  <si>
    <t>TLLU2345311</t>
  </si>
  <si>
    <t>GO2109090017</t>
  </si>
  <si>
    <t>553IN2105211</t>
  </si>
  <si>
    <t>FJ12653034</t>
  </si>
  <si>
    <t>MEDU1790900</t>
  </si>
  <si>
    <t>GO2109090018</t>
  </si>
  <si>
    <t>553IN2105215</t>
  </si>
  <si>
    <t>11:05</t>
  </si>
  <si>
    <t>FJ12653035</t>
  </si>
  <si>
    <t>GO2109090019</t>
  </si>
  <si>
    <t>553IN2105216</t>
  </si>
  <si>
    <t>11:06</t>
  </si>
  <si>
    <t>FJ12653036</t>
  </si>
  <si>
    <t>MEDU1458979</t>
  </si>
  <si>
    <t>11/06</t>
  </si>
  <si>
    <t>GO2109090020</t>
  </si>
  <si>
    <t>553IN2105365</t>
  </si>
  <si>
    <t>11:34</t>
  </si>
  <si>
    <t>VANCOUVER</t>
  </si>
  <si>
    <t>FJ12653037</t>
  </si>
  <si>
    <t>FCIU4462244</t>
  </si>
  <si>
    <t>GO2109090022</t>
  </si>
  <si>
    <t>553IN2105372</t>
  </si>
  <si>
    <t>11:47</t>
  </si>
  <si>
    <t>FJ12653040</t>
  </si>
  <si>
    <t>GO2109090021</t>
  </si>
  <si>
    <t>553IN2105375</t>
  </si>
  <si>
    <t>FJ12653039</t>
  </si>
  <si>
    <t>GO2109090023</t>
  </si>
  <si>
    <t>553IN2105407</t>
  </si>
  <si>
    <t>11:49</t>
  </si>
  <si>
    <t>FJ12653041</t>
  </si>
  <si>
    <t>MEDU1800628</t>
  </si>
  <si>
    <t>GO2109090024</t>
  </si>
  <si>
    <t>553IN2105408</t>
  </si>
  <si>
    <t>11:50</t>
  </si>
  <si>
    <t>FJ12653042</t>
  </si>
  <si>
    <t>TCLU2606103</t>
  </si>
  <si>
    <t>08/10</t>
  </si>
  <si>
    <t>GO2109090025</t>
  </si>
  <si>
    <t>553IN2105371</t>
  </si>
  <si>
    <t>FJ12653043</t>
  </si>
  <si>
    <t>MEDU1222788</t>
  </si>
  <si>
    <t>GO2109090026</t>
  </si>
  <si>
    <t>553IN2105370</t>
  </si>
  <si>
    <t>11:56</t>
  </si>
  <si>
    <t>FJ12653044</t>
  </si>
  <si>
    <t>GO2109090027</t>
  </si>
  <si>
    <t>553IN2105377</t>
  </si>
  <si>
    <t>12:03</t>
  </si>
  <si>
    <t>FJ12653045</t>
  </si>
  <si>
    <t>TCLU6976019</t>
  </si>
  <si>
    <t>28290</t>
  </si>
  <si>
    <t>04/15</t>
  </si>
  <si>
    <t>GO2109090028</t>
  </si>
  <si>
    <t>553IN2105367</t>
  </si>
  <si>
    <t>12:04</t>
  </si>
  <si>
    <t>FJ12653046</t>
  </si>
  <si>
    <t>MSCU4395712</t>
  </si>
  <si>
    <t>28860</t>
  </si>
  <si>
    <t>10/18</t>
  </si>
  <si>
    <t>GO2109090029</t>
  </si>
  <si>
    <t>HADDOCK 133S</t>
  </si>
  <si>
    <t>EBKG01883822</t>
  </si>
  <si>
    <t>14:00</t>
  </si>
  <si>
    <t>BALTIMORE</t>
  </si>
  <si>
    <t>AMAN JAYA PERDANA, PT.</t>
  </si>
  <si>
    <t>BE9383CC</t>
  </si>
  <si>
    <t>HARUM SARI UTAMA, PT.</t>
  </si>
  <si>
    <t>FJ12652857</t>
  </si>
  <si>
    <t>GO2109090032</t>
  </si>
  <si>
    <t>553IN2104893</t>
  </si>
  <si>
    <t>15:01</t>
  </si>
  <si>
    <t>ROTTERDAM</t>
  </si>
  <si>
    <t>MITRA ATLANTIC NUSANTARA (JAKARTA), PT</t>
  </si>
  <si>
    <t>BE9578CC</t>
  </si>
  <si>
    <t>PRIMA LANGGENG LOGISTIC, PT.</t>
  </si>
  <si>
    <t>FJ12653079</t>
  </si>
  <si>
    <t>TEMU3757098</t>
  </si>
  <si>
    <t>GO2109090035</t>
  </si>
  <si>
    <t>553IN2105426</t>
  </si>
  <si>
    <t>15:28</t>
  </si>
  <si>
    <t>FJ12653038</t>
  </si>
  <si>
    <t>MSMU5410112</t>
  </si>
  <si>
    <t>HC</t>
  </si>
  <si>
    <t>28800</t>
  </si>
  <si>
    <t>07/21</t>
  </si>
  <si>
    <t>GO2109090036</t>
  </si>
  <si>
    <t>553IN2105429</t>
  </si>
  <si>
    <t>15:29</t>
  </si>
  <si>
    <t>FJ12653047</t>
  </si>
  <si>
    <t>BMOU6808195</t>
  </si>
  <si>
    <t>28650</t>
  </si>
  <si>
    <t>09/16</t>
  </si>
  <si>
    <t>GO2109090037</t>
  </si>
  <si>
    <t>BE8043IU</t>
  </si>
  <si>
    <t>FJ12653048</t>
  </si>
  <si>
    <t>GO2109090038</t>
  </si>
  <si>
    <t>553IN2105461</t>
  </si>
  <si>
    <t>15:37</t>
  </si>
  <si>
    <t>BE8159IP</t>
  </si>
  <si>
    <t>FJ12653051</t>
  </si>
  <si>
    <t>MEDU4654851</t>
  </si>
  <si>
    <t>28660</t>
  </si>
  <si>
    <t>03/17</t>
  </si>
  <si>
    <t>GO2109090039</t>
  </si>
  <si>
    <t>15:47</t>
  </si>
  <si>
    <t>BE8471IU</t>
  </si>
  <si>
    <t>FJ12653049</t>
  </si>
  <si>
    <t>FCIU7371467</t>
  </si>
  <si>
    <t>03/18</t>
  </si>
  <si>
    <t>GO2109090040</t>
  </si>
  <si>
    <t>BE8221IU</t>
  </si>
  <si>
    <t>FJ12653050</t>
  </si>
  <si>
    <t>XINU1634891</t>
  </si>
  <si>
    <t>GO2109090041</t>
  </si>
  <si>
    <t>553IN2105460</t>
  </si>
  <si>
    <t>15:53</t>
  </si>
  <si>
    <t>BE8176IP</t>
  </si>
  <si>
    <t>FJ12653052</t>
  </si>
  <si>
    <t>GO2109090042</t>
  </si>
  <si>
    <t>553IN2105431</t>
  </si>
  <si>
    <t>16:41</t>
  </si>
  <si>
    <t>SEATTLE</t>
  </si>
  <si>
    <t>FJ12653054</t>
  </si>
  <si>
    <t>GO2109090043</t>
  </si>
  <si>
    <t>FJ12653053</t>
  </si>
  <si>
    <t>MEDU1394339</t>
  </si>
  <si>
    <t>09/06</t>
  </si>
  <si>
    <t>GO2109090044</t>
  </si>
  <si>
    <t>553IN2105430</t>
  </si>
  <si>
    <t>16:57</t>
  </si>
  <si>
    <t>FJ12653055</t>
  </si>
  <si>
    <t>GO2109090045</t>
  </si>
  <si>
    <t>553IN2105428</t>
  </si>
  <si>
    <t>16:59</t>
  </si>
  <si>
    <t>FJ12653056</t>
  </si>
  <si>
    <t>GO2109090047</t>
  </si>
  <si>
    <t>553IN2105399</t>
  </si>
  <si>
    <t>17:00</t>
  </si>
  <si>
    <t>ASHDOD</t>
  </si>
  <si>
    <t>FJ12653058</t>
  </si>
  <si>
    <t>IPXU2158823</t>
  </si>
  <si>
    <t>GO2109090046</t>
  </si>
  <si>
    <t>FJ12653057</t>
  </si>
  <si>
    <t>TCLU2748788</t>
  </si>
  <si>
    <t>GO2109090048</t>
  </si>
  <si>
    <t>553IN2105369</t>
  </si>
  <si>
    <t>17:17</t>
  </si>
  <si>
    <t>BE8207IU</t>
  </si>
  <si>
    <t>FJ12653059</t>
  </si>
  <si>
    <t>FCIU2624304</t>
  </si>
  <si>
    <t>GO2109090049</t>
  </si>
  <si>
    <t>553IN2105379</t>
  </si>
  <si>
    <t>17:18</t>
  </si>
  <si>
    <t>FJ12653060</t>
  </si>
  <si>
    <t>TCLU2488654</t>
  </si>
  <si>
    <t>05/10</t>
  </si>
  <si>
    <t>GO2109090050</t>
  </si>
  <si>
    <t>553IN2105363</t>
  </si>
  <si>
    <t>17:28</t>
  </si>
  <si>
    <t>BE8219IU</t>
  </si>
  <si>
    <t>FJ12653061</t>
  </si>
  <si>
    <t>FCIU3491850</t>
  </si>
  <si>
    <t>06/07</t>
  </si>
  <si>
    <t>GO2109090051</t>
  </si>
  <si>
    <t>553IN2105417</t>
  </si>
  <si>
    <t>17:29</t>
  </si>
  <si>
    <t>FJ12653062</t>
  </si>
  <si>
    <t>MEDU6506555</t>
  </si>
  <si>
    <t>GO2109090052</t>
  </si>
  <si>
    <t>553IN2105382</t>
  </si>
  <si>
    <t>18:12</t>
  </si>
  <si>
    <t>B9753UZ</t>
  </si>
  <si>
    <t>FJ12653063</t>
  </si>
  <si>
    <t>INNU3021298</t>
  </si>
  <si>
    <t>28240</t>
  </si>
  <si>
    <t>07/99</t>
  </si>
  <si>
    <t>GO2109090053</t>
  </si>
  <si>
    <t>553IN2105419</t>
  </si>
  <si>
    <t>FJ12653064</t>
  </si>
  <si>
    <t>AV-EX REPAIR</t>
  </si>
  <si>
    <t>DM-REPAIR ON PROGRESS</t>
  </si>
  <si>
    <t>DM-WAITING APPROVED</t>
  </si>
  <si>
    <t>Container Stock List</t>
  </si>
  <si>
    <t>Date Mnfc</t>
  </si>
  <si>
    <t>Ex. Vessel Voy</t>
  </si>
  <si>
    <t>Customer</t>
  </si>
  <si>
    <t>DateIn</t>
  </si>
  <si>
    <t>Days</t>
  </si>
  <si>
    <t>Completed Repair</t>
  </si>
  <si>
    <t>Est. Amount</t>
  </si>
  <si>
    <t>Repair Position</t>
  </si>
  <si>
    <t>Booking By</t>
  </si>
  <si>
    <t>Ex-Commodity</t>
  </si>
  <si>
    <t>FBIU0419042</t>
  </si>
  <si>
    <t>05/18</t>
  </si>
  <si>
    <t>HANSA HOMBURG 114S</t>
  </si>
  <si>
    <t>MEAT BONE MEAL</t>
  </si>
  <si>
    <t>TGHU9437600</t>
  </si>
  <si>
    <t>28610</t>
  </si>
  <si>
    <t>MERATUS GORONTALO 121S</t>
  </si>
  <si>
    <t>PT. CHAROEN POKPHAND INDONESIA TBK.</t>
  </si>
  <si>
    <t>RESIDUES OF STARCH MANUFACTURE AND SIMILAR RESIDUE</t>
  </si>
  <si>
    <t>MSCU4586344</t>
  </si>
  <si>
    <t>PT. JAPFA COMFEED INDONESIA TBK</t>
  </si>
  <si>
    <t>BMOU3065645</t>
  </si>
  <si>
    <t>26770</t>
  </si>
  <si>
    <t>TTNU4331793</t>
  </si>
  <si>
    <t>26820</t>
  </si>
  <si>
    <t>02/00</t>
  </si>
  <si>
    <t>CLHU4795627</t>
  </si>
  <si>
    <t>28820</t>
  </si>
  <si>
    <t>FESCO ASKOLD 122S</t>
  </si>
  <si>
    <t>FLOURS, MEALS AND PELLETS, OF MEAT OR MEAT OFFAL,</t>
  </si>
  <si>
    <t>DFSU4273244</t>
  </si>
  <si>
    <t>GLDU3761128</t>
  </si>
  <si>
    <t>MSC DHANTIA HC023A</t>
  </si>
  <si>
    <t>STD: CW</t>
  </si>
  <si>
    <t>MEDU4314790</t>
  </si>
  <si>
    <t>28680</t>
  </si>
  <si>
    <t>MSCU5015165</t>
  </si>
  <si>
    <t>26740</t>
  </si>
  <si>
    <t>04/06</t>
  </si>
  <si>
    <t>MSCU5610276</t>
  </si>
  <si>
    <t>PT. CJ CHEILJEDANG FEED LAMPUNG</t>
  </si>
  <si>
    <t>MSCU4941500</t>
  </si>
  <si>
    <t>MSCU5698457</t>
  </si>
  <si>
    <t>05/07</t>
  </si>
  <si>
    <t>MSDU4040418</t>
  </si>
  <si>
    <t>12/20</t>
  </si>
  <si>
    <t>TEMU8367209</t>
  </si>
  <si>
    <t>10/14</t>
  </si>
  <si>
    <t>MEDU6956228</t>
  </si>
  <si>
    <t>FESCO ASKOLD 123S</t>
  </si>
  <si>
    <t>MSCU4853707</t>
  </si>
  <si>
    <t>05/06</t>
  </si>
  <si>
    <t>UETU5644604</t>
  </si>
  <si>
    <t>MSCU5141564</t>
  </si>
  <si>
    <t>MSCU5672107</t>
  </si>
  <si>
    <t>MSCU5848346</t>
  </si>
  <si>
    <t>08/70</t>
  </si>
  <si>
    <t>BSIU9754776</t>
  </si>
  <si>
    <t>01/15</t>
  </si>
  <si>
    <t>MSCU2713579</t>
  </si>
  <si>
    <t>04/03</t>
  </si>
  <si>
    <t>MEDU4172680</t>
  </si>
  <si>
    <t>2880</t>
  </si>
  <si>
    <t>MEDU8446054</t>
  </si>
  <si>
    <t>28560</t>
  </si>
  <si>
    <t>TCNU7141984</t>
  </si>
  <si>
    <t>28690</t>
  </si>
  <si>
    <t>06/10</t>
  </si>
  <si>
    <t>BMOU4118478</t>
  </si>
  <si>
    <t>28620</t>
  </si>
  <si>
    <t>FDCU0091700</t>
  </si>
  <si>
    <t>FFAU1946470</t>
  </si>
  <si>
    <t>04/20</t>
  </si>
  <si>
    <t>GLDU0690210</t>
  </si>
  <si>
    <t>26580</t>
  </si>
  <si>
    <t>MEDU4857740</t>
  </si>
  <si>
    <t>10/17</t>
  </si>
  <si>
    <t>TCLU5212572</t>
  </si>
  <si>
    <t>TGBU3175760</t>
  </si>
  <si>
    <t>28420</t>
  </si>
  <si>
    <t>07/20</t>
  </si>
  <si>
    <t>TGHU4739568</t>
  </si>
  <si>
    <t>DFSU7074230</t>
  </si>
  <si>
    <t>28700</t>
  </si>
  <si>
    <t>07/13</t>
  </si>
  <si>
    <t>WIDE JULIET 125S</t>
  </si>
  <si>
    <t>PT JAPFA COMFEED INDONESIA TBK</t>
  </si>
  <si>
    <t>BMOU5577255</t>
  </si>
  <si>
    <t>03/14</t>
  </si>
  <si>
    <t>PT. JAPFA COMFEED INDONESIA</t>
  </si>
  <si>
    <t>CAIU4661340</t>
  </si>
  <si>
    <t>MERATUS GORONTALO 125S</t>
  </si>
  <si>
    <t>DFSU2865049</t>
  </si>
  <si>
    <t>TTNU4575188</t>
  </si>
  <si>
    <t>MEDU8876944</t>
  </si>
  <si>
    <t>26640</t>
  </si>
  <si>
    <t>TCNU7811854</t>
  </si>
  <si>
    <t>BMOU5498789</t>
  </si>
  <si>
    <t>04/14</t>
  </si>
  <si>
    <t>PT. HELLMANN WORLDWIDE LOGISTICS INDONESIA</t>
  </si>
  <si>
    <t>COCONUT, ABACA (MANILA HEMP OR MUSA TEXTILIS NEE),</t>
  </si>
  <si>
    <t>CLHU8148830</t>
  </si>
  <si>
    <t>06/98</t>
  </si>
  <si>
    <t>DFSU6880566</t>
  </si>
  <si>
    <t>MEDU7932431</t>
  </si>
  <si>
    <t>PT. TRANSLINDO NUSA PACIFIC</t>
  </si>
  <si>
    <t>YEASTS (ACTIVE OR INACTIVE); OTHER SINGLE-CELL MIC</t>
  </si>
  <si>
    <t>PGTU2330297</t>
  </si>
  <si>
    <t>08/07</t>
  </si>
  <si>
    <t>TCKU1495862</t>
  </si>
  <si>
    <t>TCNU8941282</t>
  </si>
  <si>
    <t>28600</t>
  </si>
  <si>
    <t>CXDU1855526</t>
  </si>
  <si>
    <t>08/12</t>
  </si>
  <si>
    <t>MSC TIPHAINE HC126A</t>
  </si>
  <si>
    <t>MEDU1924526</t>
  </si>
  <si>
    <t>TCLU2063665</t>
  </si>
  <si>
    <t>MEDU2775957</t>
  </si>
  <si>
    <t>01/12</t>
  </si>
  <si>
    <t>MERATUS GORONTALO 126S</t>
  </si>
  <si>
    <t>MSCU6269729</t>
  </si>
  <si>
    <t>07/05</t>
  </si>
  <si>
    <t>MSC TANIA HC127A</t>
  </si>
  <si>
    <t>MEDU1204444</t>
  </si>
  <si>
    <t>06/06</t>
  </si>
  <si>
    <t>MERATUS GORONTALO 127S</t>
  </si>
  <si>
    <t>MEDU6083860</t>
  </si>
  <si>
    <t>STD: CW, dm</t>
  </si>
  <si>
    <t>MSDU7782030</t>
  </si>
  <si>
    <t>03/19</t>
  </si>
  <si>
    <t>PT. GREAT GIANT PINEAPPLE</t>
  </si>
  <si>
    <t>TABLEWARE, KITCHENWARE, OTHER HOUSEHOLD ARTICLES A</t>
  </si>
  <si>
    <t>DFSU7590279</t>
  </si>
  <si>
    <t>GLDU0479105</t>
  </si>
  <si>
    <t>10/97</t>
  </si>
  <si>
    <t>SKINS AND OTHER PARTS OF BIRDS, WITH THEIR FEATHER</t>
  </si>
  <si>
    <t>MSCU5919521</t>
  </si>
  <si>
    <t>09/07</t>
  </si>
  <si>
    <t>MEDU4108676</t>
  </si>
  <si>
    <t>02/08</t>
  </si>
  <si>
    <t>TGCU5022341</t>
  </si>
  <si>
    <t>28730</t>
  </si>
  <si>
    <t>05/16</t>
  </si>
  <si>
    <t>MERATUS GORONTALO 128S</t>
  </si>
  <si>
    <t>CRXU4716820</t>
  </si>
  <si>
    <t>26760</t>
  </si>
  <si>
    <t>02/97</t>
  </si>
  <si>
    <t>PT. GERBANG CAHAYA UTAMA</t>
  </si>
  <si>
    <t>FSCU4945107</t>
  </si>
  <si>
    <t>28850</t>
  </si>
  <si>
    <t>CRXU4559253</t>
  </si>
  <si>
    <t>10/99</t>
  </si>
  <si>
    <t>MSCU4692011</t>
  </si>
  <si>
    <t>08/05</t>
  </si>
  <si>
    <t>MSCU5566297</t>
  </si>
  <si>
    <t>TGHU4792074</t>
  </si>
  <si>
    <t>11/04</t>
  </si>
  <si>
    <t>CLHU4586870</t>
  </si>
  <si>
    <t>26800</t>
  </si>
  <si>
    <t>12/03</t>
  </si>
  <si>
    <t>MEDU4222415</t>
  </si>
  <si>
    <t>TGHU1772691</t>
  </si>
  <si>
    <t>TTNU4255604</t>
  </si>
  <si>
    <t>26735</t>
  </si>
  <si>
    <t>CARU5781753</t>
  </si>
  <si>
    <t>26790</t>
  </si>
  <si>
    <t>MSCU4818732</t>
  </si>
  <si>
    <t>01/26</t>
  </si>
  <si>
    <t>MSCU5582425</t>
  </si>
  <si>
    <t>MSDU4017552</t>
  </si>
  <si>
    <t>08/20</t>
  </si>
  <si>
    <t>MSDU7418271</t>
  </si>
  <si>
    <t>04/19</t>
  </si>
  <si>
    <t>MSC TANIA HC130R</t>
  </si>
  <si>
    <t>TCNU2804092</t>
  </si>
  <si>
    <t>06/17</t>
  </si>
  <si>
    <t>TGHU5118478</t>
  </si>
  <si>
    <t>TTNU4912680</t>
  </si>
  <si>
    <t>12/02</t>
  </si>
  <si>
    <t>TTNU5264848</t>
  </si>
  <si>
    <t>10/20</t>
  </si>
  <si>
    <t>TTNU5448423</t>
  </si>
  <si>
    <t>26375</t>
  </si>
  <si>
    <t>05/05</t>
  </si>
  <si>
    <t>MSMU7192703</t>
  </si>
  <si>
    <t>09/20</t>
  </si>
  <si>
    <t>TCLU5634834</t>
  </si>
  <si>
    <t>TGHU6191175</t>
  </si>
  <si>
    <t>MEDU8641488</t>
  </si>
  <si>
    <t>FCIU6530076</t>
  </si>
  <si>
    <t>STD: CW, av</t>
  </si>
  <si>
    <t>MEDU9052461</t>
  </si>
  <si>
    <t>29400</t>
  </si>
  <si>
    <t>TRHU1734380</t>
  </si>
  <si>
    <t>TRIU8838008</t>
  </si>
  <si>
    <t>29370</t>
  </si>
  <si>
    <t>02/05</t>
  </si>
  <si>
    <t>CAXU6786349</t>
  </si>
  <si>
    <t>01/05</t>
  </si>
  <si>
    <t>DFSU2733593</t>
  </si>
  <si>
    <t>FSCU7427360</t>
  </si>
  <si>
    <t>03/03</t>
  </si>
  <si>
    <t>GLDU2151429</t>
  </si>
  <si>
    <t>06/00</t>
  </si>
  <si>
    <t>MEDU1929868</t>
  </si>
  <si>
    <t>MEDU2312058</t>
  </si>
  <si>
    <t>MEDU2326642</t>
  </si>
  <si>
    <t>MEDU2591287</t>
  </si>
  <si>
    <t>MEDU2978450</t>
  </si>
  <si>
    <t>MEDU3018686</t>
  </si>
  <si>
    <t>MEDU3109153</t>
  </si>
  <si>
    <t>MEDU3117117</t>
  </si>
  <si>
    <t>MEDU3183736</t>
  </si>
  <si>
    <t>MEDU3785158</t>
  </si>
  <si>
    <t>MEDU5039836</t>
  </si>
  <si>
    <t>MEDU5075577</t>
  </si>
  <si>
    <t>MEDU5622904</t>
  </si>
  <si>
    <t>MEDU5833701</t>
  </si>
  <si>
    <t>02/13</t>
  </si>
  <si>
    <t>MEDU6695865</t>
  </si>
  <si>
    <t>MEDU6790651</t>
  </si>
  <si>
    <t>MSCU1327777</t>
  </si>
  <si>
    <t>03/01</t>
  </si>
  <si>
    <t>MSCU2703652</t>
  </si>
  <si>
    <t>MSCU3678066</t>
  </si>
  <si>
    <t>MSCU6889360</t>
  </si>
  <si>
    <t>MSCU6983382</t>
  </si>
  <si>
    <t>MSDU1556843</t>
  </si>
  <si>
    <t>TCKU3900352</t>
  </si>
  <si>
    <t>TCLU2117571</t>
  </si>
  <si>
    <t>TEMU3726610</t>
  </si>
  <si>
    <t>TGHU1282420</t>
  </si>
  <si>
    <t>TRLU8902945</t>
  </si>
  <si>
    <t>CARU2211314</t>
  </si>
  <si>
    <t>28190</t>
  </si>
  <si>
    <t>04/05</t>
  </si>
  <si>
    <t>FSCU3398427</t>
  </si>
  <si>
    <t>GLDU2246484</t>
  </si>
  <si>
    <t>07/02</t>
  </si>
  <si>
    <t>GLDU5373100</t>
  </si>
  <si>
    <t>INBU3713241</t>
  </si>
  <si>
    <t>03/00</t>
  </si>
  <si>
    <t>MSC TANIA HC132R</t>
  </si>
  <si>
    <t>IPXU3981707</t>
  </si>
  <si>
    <t>MEDU1048043</t>
  </si>
  <si>
    <t>MEDU1428188</t>
  </si>
  <si>
    <t>10/06</t>
  </si>
  <si>
    <t>MEDU1741037</t>
  </si>
  <si>
    <t>MEDU3219356</t>
  </si>
  <si>
    <t>MEDU6120834</t>
  </si>
  <si>
    <t>MSCU3723859</t>
  </si>
  <si>
    <t>MSCU6392857</t>
  </si>
  <si>
    <t>MSCU6549904</t>
  </si>
  <si>
    <t>TCLU2441791</t>
  </si>
  <si>
    <t>TCLU3030619</t>
  </si>
  <si>
    <t>BEAU2764957</t>
  </si>
  <si>
    <t>06/16</t>
  </si>
  <si>
    <t>CAXU6389254</t>
  </si>
  <si>
    <t>01/03</t>
  </si>
  <si>
    <t>CAXU6534820</t>
  </si>
  <si>
    <t>11/03</t>
  </si>
  <si>
    <t>FSCU3239214</t>
  </si>
  <si>
    <t>05/99</t>
  </si>
  <si>
    <t>GLDU5477790</t>
  </si>
  <si>
    <t>IRNU1511652</t>
  </si>
  <si>
    <t>MEDU3195038</t>
  </si>
  <si>
    <t>MSCU6983741</t>
  </si>
  <si>
    <t>TGHU0885522</t>
  </si>
  <si>
    <t>11/07</t>
  </si>
  <si>
    <t>CAIU2008698</t>
  </si>
  <si>
    <t>CARU3087342</t>
  </si>
  <si>
    <t>CAXU6354453</t>
  </si>
  <si>
    <t>10/02</t>
  </si>
  <si>
    <t>CXDU1482994</t>
  </si>
  <si>
    <t>FCIU5776002</t>
  </si>
  <si>
    <t>FSCU7400899</t>
  </si>
  <si>
    <t>02/03</t>
  </si>
  <si>
    <t>GLDU2921108</t>
  </si>
  <si>
    <t>07/03</t>
  </si>
  <si>
    <t>MEDU2434502</t>
  </si>
  <si>
    <t>MEDU2856154</t>
  </si>
  <si>
    <t>MEDU3259030</t>
  </si>
  <si>
    <t>MEDU3505745</t>
  </si>
  <si>
    <t>MEDU3638007</t>
  </si>
  <si>
    <t>MEDU3991009</t>
  </si>
  <si>
    <t>MEDU4824372</t>
  </si>
  <si>
    <t>02/17</t>
  </si>
  <si>
    <t>MSCU1676491</t>
  </si>
  <si>
    <t>MSCU1683865</t>
  </si>
  <si>
    <t>MSCU6951765</t>
  </si>
  <si>
    <t>MSMU7060970</t>
  </si>
  <si>
    <t>TCLU2158950</t>
  </si>
  <si>
    <t>TCLU2478717</t>
  </si>
  <si>
    <t>TEMU3755156</t>
  </si>
  <si>
    <t>TGBU2671554</t>
  </si>
  <si>
    <t>TGHU0084246</t>
  </si>
  <si>
    <t>UESU2208780</t>
  </si>
  <si>
    <t>09/02</t>
  </si>
  <si>
    <t>BMOU6129867</t>
  </si>
  <si>
    <t>06/15</t>
  </si>
  <si>
    <t>CAAU5849026</t>
  </si>
  <si>
    <t>CAIU4844043</t>
  </si>
  <si>
    <t>CAXU6782301</t>
  </si>
  <si>
    <t>CAXU6800513</t>
  </si>
  <si>
    <t>03/05</t>
  </si>
  <si>
    <t>FSCU7554723</t>
  </si>
  <si>
    <t>08/03</t>
  </si>
  <si>
    <t>GLDU3217937</t>
  </si>
  <si>
    <t>GLDU3730410</t>
  </si>
  <si>
    <t>MEDU3795032</t>
  </si>
  <si>
    <t>MEDU6589539</t>
  </si>
  <si>
    <t>MEDU6802876</t>
  </si>
  <si>
    <t>28265</t>
  </si>
  <si>
    <t>MSCU5161318</t>
  </si>
  <si>
    <t>TCKU2162573</t>
  </si>
  <si>
    <t>TGHU0548028</t>
  </si>
  <si>
    <t>FFAU1203622</t>
  </si>
  <si>
    <t>MEDU4024174</t>
  </si>
  <si>
    <t>MEDU8599006</t>
  </si>
  <si>
    <t>07/01</t>
  </si>
  <si>
    <t>BMOU2765808</t>
  </si>
  <si>
    <t>BMOU2814076</t>
  </si>
  <si>
    <t>02/11</t>
  </si>
  <si>
    <t>CAIU7808610</t>
  </si>
  <si>
    <t>28750</t>
  </si>
  <si>
    <t>CXDU1415173</t>
  </si>
  <si>
    <t>CXDU2090895</t>
  </si>
  <si>
    <t>FSCU3874884</t>
  </si>
  <si>
    <t>02/02</t>
  </si>
  <si>
    <t>GLDU5135695</t>
  </si>
  <si>
    <t>GLDU9639539</t>
  </si>
  <si>
    <t>MEDU2003188</t>
  </si>
  <si>
    <t>MEDU3070977</t>
  </si>
  <si>
    <t>MEDU3329224</t>
  </si>
  <si>
    <t>MEDU6048370</t>
  </si>
  <si>
    <t>SEGU3106952</t>
  </si>
  <si>
    <t>12/16</t>
  </si>
  <si>
    <t>TCNU7169976</t>
  </si>
  <si>
    <t>TRHU2068781</t>
  </si>
  <si>
    <t>TRHU2410235</t>
  </si>
  <si>
    <t>FBIU0481516</t>
  </si>
  <si>
    <t>TGHU0130090</t>
  </si>
  <si>
    <t>BMOU2354788</t>
  </si>
  <si>
    <t>CAIU2783186</t>
  </si>
  <si>
    <t>CLHU4517992</t>
  </si>
  <si>
    <t>CLHU4680485</t>
  </si>
  <si>
    <t>CXDU1991184</t>
  </si>
  <si>
    <t>03/13</t>
  </si>
  <si>
    <t>FCIU2041930</t>
  </si>
  <si>
    <t>FCIU5936965</t>
  </si>
  <si>
    <t>GLDU2176480</t>
  </si>
  <si>
    <t>09/00</t>
  </si>
  <si>
    <t>GLDU2300013</t>
  </si>
  <si>
    <t>28235</t>
  </si>
  <si>
    <t>GLDU5204965</t>
  </si>
  <si>
    <t>28350</t>
  </si>
  <si>
    <t>10/07</t>
  </si>
  <si>
    <t>GLDU5535433</t>
  </si>
  <si>
    <t>IPXU3133795</t>
  </si>
  <si>
    <t>IPXU3194954</t>
  </si>
  <si>
    <t>11/02</t>
  </si>
  <si>
    <t>IPXU3973255</t>
  </si>
  <si>
    <t>MEDU1466737</t>
  </si>
  <si>
    <t>MEDU1660887</t>
  </si>
  <si>
    <t>MEDU1858403</t>
  </si>
  <si>
    <t>MEDU1880686</t>
  </si>
  <si>
    <t>MEDU2337945</t>
  </si>
  <si>
    <t>MEDU2345621</t>
  </si>
  <si>
    <t>MEDU2909568</t>
  </si>
  <si>
    <t>MEDU3048757</t>
  </si>
  <si>
    <t>MEDU3312556</t>
  </si>
  <si>
    <t>MEDU4132939</t>
  </si>
  <si>
    <t>MEDU4480087</t>
  </si>
  <si>
    <t>MEDU5804730</t>
  </si>
  <si>
    <t>01/17</t>
  </si>
  <si>
    <t>MEDU5938410</t>
  </si>
  <si>
    <t>11/17</t>
  </si>
  <si>
    <t>MEDU6151265</t>
  </si>
  <si>
    <t>28310</t>
  </si>
  <si>
    <t>09/10</t>
  </si>
  <si>
    <t>MEDU6776611</t>
  </si>
  <si>
    <t>MEDU6787663</t>
  </si>
  <si>
    <t>MSCU0112769</t>
  </si>
  <si>
    <t>05/03</t>
  </si>
  <si>
    <t>MSCU6077665</t>
  </si>
  <si>
    <t>MSCU6463098</t>
  </si>
  <si>
    <t>MSCU6508968</t>
  </si>
  <si>
    <t>MSDU1031808</t>
  </si>
  <si>
    <t>MSDU1086293</t>
  </si>
  <si>
    <t>CHOLINE CHLORIDE 75% LIQUID FEED GRADE</t>
  </si>
  <si>
    <t>TCKU3803835</t>
  </si>
  <si>
    <t>TCLU7678180</t>
  </si>
  <si>
    <t>28299</t>
  </si>
  <si>
    <t>08/14</t>
  </si>
  <si>
    <t>TEMU1184850</t>
  </si>
  <si>
    <t>TEMU2022196</t>
  </si>
  <si>
    <t>TGBU7575810</t>
  </si>
  <si>
    <t>TGHU1237015</t>
  </si>
  <si>
    <t>TGHU3087399</t>
  </si>
  <si>
    <t>06/04</t>
  </si>
  <si>
    <t>TGHU4811596</t>
  </si>
  <si>
    <t>04/04</t>
  </si>
  <si>
    <t>TLLU2348007</t>
  </si>
  <si>
    <t>BMOU2772469</t>
  </si>
  <si>
    <t>BSIU2137010</t>
  </si>
  <si>
    <t>CAIU3189501</t>
  </si>
  <si>
    <t>05/12</t>
  </si>
  <si>
    <t>CARU2728122</t>
  </si>
  <si>
    <t>12/05</t>
  </si>
  <si>
    <t>CARU2789597</t>
  </si>
  <si>
    <t>28940</t>
  </si>
  <si>
    <t>CAXU3200114</t>
  </si>
  <si>
    <t>FCIU2273811</t>
  </si>
  <si>
    <t>FCIU2681198</t>
  </si>
  <si>
    <t>FCIU3927270</t>
  </si>
  <si>
    <t>FCIU8247867</t>
  </si>
  <si>
    <t>PT.ANDALL HASA PRIMA</t>
  </si>
  <si>
    <t>677CARTONS OF AGRICULTURE KNAPSACK SPRAYER"ALPHA 1</t>
  </si>
  <si>
    <t>FSCU7355830</t>
  </si>
  <si>
    <t>GLDU5265180</t>
  </si>
  <si>
    <t>12/07</t>
  </si>
  <si>
    <t>INBU5112682</t>
  </si>
  <si>
    <t>26730</t>
  </si>
  <si>
    <t>09/98</t>
  </si>
  <si>
    <t>MEDU1168814</t>
  </si>
  <si>
    <t>MEDU1927248</t>
  </si>
  <si>
    <t>MEDU2063567</t>
  </si>
  <si>
    <t>MEDU2448960</t>
  </si>
  <si>
    <t>MEDU2678047</t>
  </si>
  <si>
    <t>MEDU2720213</t>
  </si>
  <si>
    <t>MEDU3389265</t>
  </si>
  <si>
    <t>MEDU3404061</t>
  </si>
  <si>
    <t>MEDU6000947</t>
  </si>
  <si>
    <t>MEDU6047760</t>
  </si>
  <si>
    <t>MEDU6474761</t>
  </si>
  <si>
    <t>MEDU6854587</t>
  </si>
  <si>
    <t>MSCU6235035</t>
  </si>
  <si>
    <t>MSCU6657046</t>
  </si>
  <si>
    <t>PRSU1580936</t>
  </si>
  <si>
    <t>28220</t>
  </si>
  <si>
    <t>06/13</t>
  </si>
  <si>
    <t>TCLU2493347</t>
  </si>
  <si>
    <t>TCLU3006628</t>
  </si>
  <si>
    <t>TGHU1556780</t>
  </si>
  <si>
    <t>06/09</t>
  </si>
  <si>
    <t>TGHU4562699</t>
  </si>
  <si>
    <t>BMOU2400292</t>
  </si>
  <si>
    <t>CAIU2901838</t>
  </si>
  <si>
    <t>CAIU3103600</t>
  </si>
  <si>
    <t>CAXU6498240</t>
  </si>
  <si>
    <t>FCIU2010060</t>
  </si>
  <si>
    <t>FCIU3419691</t>
  </si>
  <si>
    <t>FCIU4501891</t>
  </si>
  <si>
    <t>FCIU5768938</t>
  </si>
  <si>
    <t>GLDU3206784</t>
  </si>
  <si>
    <t>GLDU5664214</t>
  </si>
  <si>
    <t>INBU3611569</t>
  </si>
  <si>
    <t>IPXU3776750</t>
  </si>
  <si>
    <t>IPXU3848145</t>
  </si>
  <si>
    <t>MEDU1060898</t>
  </si>
  <si>
    <t>MEDU2745398</t>
  </si>
  <si>
    <t>MEDU2762517</t>
  </si>
  <si>
    <t>MEDU2902244</t>
  </si>
  <si>
    <t>MEDU2922322</t>
  </si>
  <si>
    <t>MEDU2946978</t>
  </si>
  <si>
    <t>MEDU2975847</t>
  </si>
  <si>
    <t>MEDU3397173</t>
  </si>
  <si>
    <t>MEDU3641470</t>
  </si>
  <si>
    <t>MEDU3643976</t>
  </si>
  <si>
    <t>MEDU5162563</t>
  </si>
  <si>
    <t>MEDU6118164</t>
  </si>
  <si>
    <t>MEDU6691387</t>
  </si>
  <si>
    <t>MSCU6114239</t>
  </si>
  <si>
    <t>MSCU6453269</t>
  </si>
  <si>
    <t>MSCU6467350</t>
  </si>
  <si>
    <t>MSDU7946453</t>
  </si>
  <si>
    <t>05/20</t>
  </si>
  <si>
    <t>PT. SWARNA PRIMA ARTHA</t>
  </si>
  <si>
    <t>SPARE PART OF HAND SPRAYER(TANK FILTER PLASTIC)</t>
  </si>
  <si>
    <t>TCLU5379636</t>
  </si>
  <si>
    <t>TCLU7469960</t>
  </si>
  <si>
    <t>TGHU1249931</t>
  </si>
  <si>
    <t>TGHU1818869</t>
  </si>
  <si>
    <t>TRHU1821782</t>
  </si>
  <si>
    <t>TRHU2423145</t>
  </si>
  <si>
    <t>TRLU9606790</t>
  </si>
  <si>
    <t>6/07</t>
  </si>
  <si>
    <t>BMOU2608630</t>
  </si>
  <si>
    <t>01/10</t>
  </si>
  <si>
    <t>CAIU2857381</t>
  </si>
  <si>
    <t>CAXU3372860</t>
  </si>
  <si>
    <t>CLHU4794678</t>
  </si>
  <si>
    <t>DFSU2465422</t>
  </si>
  <si>
    <t>TK MMSS 2506 002</t>
  </si>
  <si>
    <t>REPO JAKARTA</t>
  </si>
  <si>
    <t>DRYU9068278</t>
  </si>
  <si>
    <t>FCIU4624978</t>
  </si>
  <si>
    <t>FCIU5742403</t>
  </si>
  <si>
    <t>12/14</t>
  </si>
  <si>
    <t>GLDU3043223</t>
  </si>
  <si>
    <t>05/04</t>
  </si>
  <si>
    <t>GLDU3479557</t>
  </si>
  <si>
    <t>MEDU1532504</t>
  </si>
  <si>
    <t>MEDU2212130</t>
  </si>
  <si>
    <t>MEDU3613170</t>
  </si>
  <si>
    <t>MEDU6584434</t>
  </si>
  <si>
    <t>MSCU1687454</t>
  </si>
  <si>
    <t>MSDU4228637</t>
  </si>
  <si>
    <t>TCKU3709367</t>
  </si>
  <si>
    <t>03/10</t>
  </si>
  <si>
    <t>TEMU1475454</t>
  </si>
  <si>
    <t>TGHU0270596</t>
  </si>
  <si>
    <t>TGHU3376489</t>
  </si>
  <si>
    <t>10/04</t>
  </si>
  <si>
    <t>TTNU4013473</t>
  </si>
  <si>
    <t>GLDU3422314</t>
  </si>
  <si>
    <t>INKU2375604</t>
  </si>
  <si>
    <t>26590</t>
  </si>
  <si>
    <t>05/01</t>
  </si>
  <si>
    <t>MEDU4160334</t>
  </si>
  <si>
    <t>PT FKS MULTI AGRO TBK</t>
  </si>
  <si>
    <t>MEDU4171468</t>
  </si>
  <si>
    <t>MEDU4321927</t>
  </si>
  <si>
    <t>MEDU6086895</t>
  </si>
  <si>
    <t>MSCU6359669</t>
  </si>
  <si>
    <t>MSCU6953264</t>
  </si>
  <si>
    <t>TRLU5716187</t>
  </si>
  <si>
    <t>26620</t>
  </si>
  <si>
    <t>FCIU2356921</t>
  </si>
  <si>
    <t>GLDU3227133</t>
  </si>
  <si>
    <t>MEDU4060844</t>
  </si>
  <si>
    <t>MEDU6464845</t>
  </si>
  <si>
    <t>MSCU3677671</t>
  </si>
  <si>
    <t>01/06</t>
  </si>
  <si>
    <t>MSCU6220903</t>
  </si>
  <si>
    <t>MSDU4032475</t>
  </si>
  <si>
    <t>TGHU3906568</t>
  </si>
  <si>
    <t>TGHU4442939</t>
  </si>
  <si>
    <t>26825</t>
  </si>
  <si>
    <t>08/01</t>
  </si>
  <si>
    <t>TTNU4400852</t>
  </si>
  <si>
    <t>CAIU2813980</t>
  </si>
  <si>
    <t>CAIU8935429</t>
  </si>
  <si>
    <t>28670</t>
  </si>
  <si>
    <t>CARU5787860</t>
  </si>
  <si>
    <t>CAXU7143389</t>
  </si>
  <si>
    <t>04/00</t>
  </si>
  <si>
    <t>CRXU4284407</t>
  </si>
  <si>
    <t>10/96</t>
  </si>
  <si>
    <t>FCIU3389766</t>
  </si>
  <si>
    <t>FCIU4289530</t>
  </si>
  <si>
    <t>FSCU3578558</t>
  </si>
  <si>
    <t>FSCU4135301</t>
  </si>
  <si>
    <t>26750</t>
  </si>
  <si>
    <t>01/99</t>
  </si>
  <si>
    <t>FSCU4222089</t>
  </si>
  <si>
    <t>FSCU4790638</t>
  </si>
  <si>
    <t>28780</t>
  </si>
  <si>
    <t>GATU4168861</t>
  </si>
  <si>
    <t>26775</t>
  </si>
  <si>
    <t>12/97</t>
  </si>
  <si>
    <t>GLDU5063194</t>
  </si>
  <si>
    <t>GLDU5329005</t>
  </si>
  <si>
    <t>MEDU1851522</t>
  </si>
  <si>
    <t>MEDU2963574</t>
  </si>
  <si>
    <t>MEDU4019178</t>
  </si>
  <si>
    <t>MEDU4699630</t>
  </si>
  <si>
    <t>MSCU5661972</t>
  </si>
  <si>
    <t>MSCU5739710</t>
  </si>
  <si>
    <t>MSCU5965825</t>
  </si>
  <si>
    <t>MSCU6864510</t>
  </si>
  <si>
    <t>MSDU7367955</t>
  </si>
  <si>
    <t>TCKU3941095</t>
  </si>
  <si>
    <t>TCNU1465420</t>
  </si>
  <si>
    <t>TGHU1262260</t>
  </si>
  <si>
    <t>TGHU4696949</t>
  </si>
  <si>
    <t>02/04</t>
  </si>
  <si>
    <t>TGHU4901494</t>
  </si>
  <si>
    <t>TRLU8940014</t>
  </si>
  <si>
    <t>TTNU4814960</t>
  </si>
  <si>
    <t>09/99</t>
  </si>
  <si>
    <t>BMOU2251455</t>
  </si>
  <si>
    <t>CAXU6316999</t>
  </si>
  <si>
    <t>04/02</t>
  </si>
  <si>
    <t>CAXU6319534</t>
  </si>
  <si>
    <t>05/02</t>
  </si>
  <si>
    <t>CRSU1138433</t>
  </si>
  <si>
    <t>CRXU3454392</t>
  </si>
  <si>
    <t>DFSU1529749</t>
  </si>
  <si>
    <t>05/14</t>
  </si>
  <si>
    <t>FBIU0515468</t>
  </si>
  <si>
    <t>FCGU2964605</t>
  </si>
  <si>
    <t>FCIU2218666</t>
  </si>
  <si>
    <t>FCIU3218573</t>
  </si>
  <si>
    <t>FCIU5944894</t>
  </si>
  <si>
    <t>FSCU3768814</t>
  </si>
  <si>
    <t>06/02</t>
  </si>
  <si>
    <t>GATU1265560</t>
  </si>
  <si>
    <t>GLDU2202892</t>
  </si>
  <si>
    <t>GLDU2300008</t>
  </si>
  <si>
    <t>28245</t>
  </si>
  <si>
    <t>GLDU2313936</t>
  </si>
  <si>
    <t>GLDU3519705</t>
  </si>
  <si>
    <t>GLDU5059297</t>
  </si>
  <si>
    <t>GLDU5119293</t>
  </si>
  <si>
    <t>GLDU9575780</t>
  </si>
  <si>
    <t>INBU3629830</t>
  </si>
  <si>
    <t>01/00</t>
  </si>
  <si>
    <t>MEDU2036767</t>
  </si>
  <si>
    <t>MEDU2057142</t>
  </si>
  <si>
    <t>MEDU2223984</t>
  </si>
  <si>
    <t>MEDU2510979</t>
  </si>
  <si>
    <t>MEDU2843394</t>
  </si>
  <si>
    <t>MEDU2848816</t>
  </si>
  <si>
    <t>MEDU3297488</t>
  </si>
  <si>
    <t>MEDU3455639</t>
  </si>
  <si>
    <t>MEDU3503254</t>
  </si>
  <si>
    <t>MEDU3551057</t>
  </si>
  <si>
    <t>MEDU3559335</t>
  </si>
  <si>
    <t>MEDU3841797</t>
  </si>
  <si>
    <t>MEDU4313243</t>
  </si>
  <si>
    <t>MEDU6207410</t>
  </si>
  <si>
    <t>MEDU6306372</t>
  </si>
  <si>
    <t>MEDU6318624</t>
  </si>
  <si>
    <t>MEDU6415938</t>
  </si>
  <si>
    <t>MEDU6857307</t>
  </si>
  <si>
    <t>MSCU3383980</t>
  </si>
  <si>
    <t>MSCU3479167</t>
  </si>
  <si>
    <t>06/18</t>
  </si>
  <si>
    <t>MSCU4648739</t>
  </si>
  <si>
    <t>MSCU5678379</t>
  </si>
  <si>
    <t>MSCU5779121</t>
  </si>
  <si>
    <t>MSCU5866036</t>
  </si>
  <si>
    <t>MSCU6062916</t>
  </si>
  <si>
    <t>MSCU6389684</t>
  </si>
  <si>
    <t>MSCU6624952</t>
  </si>
  <si>
    <t>MSDU1068659</t>
  </si>
  <si>
    <t>MSDU1426536</t>
  </si>
  <si>
    <t>10/19</t>
  </si>
  <si>
    <t>MSDU4051243</t>
  </si>
  <si>
    <t>MSDU4128509</t>
  </si>
  <si>
    <t>03/21</t>
  </si>
  <si>
    <t>MSDU4156898</t>
  </si>
  <si>
    <t>05/21</t>
  </si>
  <si>
    <t>MSDU4178813</t>
  </si>
  <si>
    <t>MSDU4185140</t>
  </si>
  <si>
    <t>TEMU2139860</t>
  </si>
  <si>
    <t>TEMU2300384</t>
  </si>
  <si>
    <t>TEMU5375690</t>
  </si>
  <si>
    <t>TGHU0277775</t>
  </si>
  <si>
    <t>TGHU0868211</t>
  </si>
  <si>
    <t>TGHU1141525</t>
  </si>
  <si>
    <t>TGHU1806873</t>
  </si>
  <si>
    <t>TGHU1835336</t>
  </si>
  <si>
    <t>TGHU1990688</t>
  </si>
  <si>
    <t>TTNU4523857</t>
  </si>
  <si>
    <t>03/20</t>
  </si>
  <si>
    <t>UESU4192419</t>
  </si>
  <si>
    <t>XINU1253832</t>
  </si>
  <si>
    <t>BEAU2955737</t>
  </si>
  <si>
    <t>BMOU2006993</t>
  </si>
  <si>
    <t>CAIU2060741</t>
  </si>
  <si>
    <t>CAIU2915913</t>
  </si>
  <si>
    <t>CAXU7180660</t>
  </si>
  <si>
    <t>26805</t>
  </si>
  <si>
    <t>06/20</t>
  </si>
  <si>
    <t>CXDU1172140</t>
  </si>
  <si>
    <t>FBIU0187857</t>
  </si>
  <si>
    <t>FCIU3095870</t>
  </si>
  <si>
    <t>FCIU3445772</t>
  </si>
  <si>
    <t>GLDU2275559</t>
  </si>
  <si>
    <t>GLDU3575102</t>
  </si>
  <si>
    <t>GLDU3693384</t>
  </si>
  <si>
    <t>GLDU5046432</t>
  </si>
  <si>
    <t>IKSU2222431</t>
  </si>
  <si>
    <t>28180</t>
  </si>
  <si>
    <t>LLTU2071188</t>
  </si>
  <si>
    <t>MEDU1674941</t>
  </si>
  <si>
    <t>MEDU1757990</t>
  </si>
  <si>
    <t>MEDU2080570</t>
  </si>
  <si>
    <t>MEDU2081149</t>
  </si>
  <si>
    <t>MEDU2849371</t>
  </si>
  <si>
    <t>2820</t>
  </si>
  <si>
    <t>MEDU3086058</t>
  </si>
  <si>
    <t>MEDU3168963</t>
  </si>
  <si>
    <t>MEDU3500050</t>
  </si>
  <si>
    <t>MEDU3545938</t>
  </si>
  <si>
    <t>MEDU3994590</t>
  </si>
  <si>
    <t>MEDU4179073</t>
  </si>
  <si>
    <t>MEDU5465127</t>
  </si>
  <si>
    <t>MEDU6098880</t>
  </si>
  <si>
    <t>MSCU4661073</t>
  </si>
  <si>
    <t>MSCU4821850</t>
  </si>
  <si>
    <t>MSCU5665900</t>
  </si>
  <si>
    <t>MSCU5853682</t>
  </si>
  <si>
    <t>MSDU1887878</t>
  </si>
  <si>
    <t>MSDU4050885</t>
  </si>
  <si>
    <t>MSDU4153991</t>
  </si>
  <si>
    <t>01/21</t>
  </si>
  <si>
    <t>TCKU2070271</t>
  </si>
  <si>
    <t>TCKU2522068</t>
  </si>
  <si>
    <t>TCLU4022599</t>
  </si>
  <si>
    <t>TEMU4881441</t>
  </si>
  <si>
    <t>TGHU1910297</t>
  </si>
  <si>
    <t>TGHU4554292</t>
  </si>
  <si>
    <t>26850</t>
  </si>
  <si>
    <t>TRHU1782808</t>
  </si>
  <si>
    <t>TTNU5858834</t>
  </si>
  <si>
    <t>06/03</t>
  </si>
  <si>
    <t>TTNU5942328</t>
  </si>
  <si>
    <t>TTNU5971178</t>
  </si>
  <si>
    <t>XINU4016897</t>
  </si>
  <si>
    <t>02/06</t>
  </si>
  <si>
    <t>ALUMINIUM MIRROR  3MM</t>
  </si>
  <si>
    <t>ANIMAL PRODUCTS NOT ELSEWHERE SPECIFIED OR INCLUDE</t>
  </si>
  <si>
    <t>FISHMEAL</t>
  </si>
  <si>
    <t>CANADIAN SOYBEANS</t>
  </si>
  <si>
    <t>LECITHINS AND OTHER PHOSPHOAMINOLIPIDS, WHETHER OR</t>
  </si>
  <si>
    <t>20 FT</t>
  </si>
  <si>
    <t>40 FT</t>
  </si>
  <si>
    <t>45 FT</t>
  </si>
  <si>
    <t>TEU</t>
  </si>
  <si>
    <t>COND</t>
  </si>
  <si>
    <t>GP</t>
  </si>
  <si>
    <t xml:space="preserve"> HC</t>
  </si>
  <si>
    <t>OT</t>
  </si>
  <si>
    <t>RF</t>
  </si>
  <si>
    <t>FR</t>
  </si>
  <si>
    <t>FL</t>
  </si>
  <si>
    <t>RH</t>
  </si>
  <si>
    <t>OPEN STOCK</t>
  </si>
  <si>
    <t>AVI</t>
  </si>
  <si>
    <t>DMG</t>
  </si>
  <si>
    <t>TOTAL</t>
  </si>
  <si>
    <t>IN - GATE</t>
  </si>
  <si>
    <t>EX IMPORT</t>
  </si>
  <si>
    <t>IN GATE</t>
  </si>
  <si>
    <t>EX REPO</t>
  </si>
  <si>
    <t xml:space="preserve">OUT GATE </t>
  </si>
  <si>
    <t>REPOSITION</t>
  </si>
  <si>
    <t>EXPORT</t>
  </si>
  <si>
    <t>UNDER REPAIR</t>
  </si>
  <si>
    <t>REPAIRED DONE</t>
  </si>
  <si>
    <t>CLOSSED</t>
  </si>
  <si>
    <t>STOCK</t>
  </si>
  <si>
    <t>&lt;&lt;= Teaus</t>
  </si>
  <si>
    <t>&lt;&lt;= CAP</t>
  </si>
  <si>
    <t>DELIVERY ORDER</t>
  </si>
  <si>
    <t>HRS</t>
  </si>
  <si>
    <t>TTL</t>
  </si>
  <si>
    <t>&lt;&lt;=  YOR</t>
  </si>
  <si>
    <t>BALANCE/PENDING</t>
  </si>
  <si>
    <t>RECEIVED TO DAY</t>
  </si>
  <si>
    <t xml:space="preserve">P/U DO </t>
  </si>
  <si>
    <t>DAILY CONTAINER STOCK AND MOVEMENT REPORT</t>
  </si>
  <si>
    <t>LAST DAY STOCK</t>
  </si>
  <si>
    <t>TODAY MOVEMENT IN</t>
  </si>
  <si>
    <t>TODAY  MOVEMENT OUT</t>
  </si>
  <si>
    <t>TODAY</t>
  </si>
  <si>
    <t>TODAY STOCK</t>
  </si>
  <si>
    <t>NO</t>
  </si>
  <si>
    <t>TYPE OF CONTAINER</t>
  </si>
  <si>
    <t>20'</t>
  </si>
  <si>
    <t>40'</t>
  </si>
  <si>
    <t>45 HC</t>
  </si>
  <si>
    <t>REPAIR</t>
  </si>
  <si>
    <t>General Purpose (GP)</t>
  </si>
  <si>
    <t>Open Top (OT)</t>
  </si>
  <si>
    <t>Refeer (RF)</t>
  </si>
  <si>
    <t>Flatrack (FR)</t>
  </si>
  <si>
    <t>TOTAL ( BOXES )</t>
  </si>
  <si>
    <t>TOTAL ( TEUS )</t>
  </si>
  <si>
    <t>Capasity Depo</t>
  </si>
  <si>
    <t>teus</t>
  </si>
  <si>
    <t>Capasity Used</t>
  </si>
  <si>
    <t>Free Capasity</t>
  </si>
  <si>
    <t>boxes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</si>
</sst>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_);_(* \(#,##0\);_(* &quot;-&quot;_);_(@_)"/>
    <numFmt numFmtId="165" formatCode="_(* #,##0.00_);_(* \(#,##0.00\);_(* &quot;-&quot;??_);_(@_)"/>
    <numFmt numFmtId="166" formatCode="[$-409]d\-mmm;@"/>
  </numFmts>
  <fonts count="54" x14ac:knownFonts="1">
    <font>
      <sz val="10"/>
      <name val="Arial"/>
    </font>
    <font>
      <sz val="11"/>
      <color indexed="8"/>
      <name val="Calibri"/>
    </font>
    <font>
      <sz val="11"/>
      <color theme="1"/>
      <name val="Calibri"/>
    </font>
    <font>
      <sz val="11"/>
      <color indexed="9"/>
      <name val="Calibri"/>
    </font>
    <font>
      <sz val="11"/>
      <color theme="0"/>
      <name val="Calibri"/>
    </font>
    <font>
      <sz val="11"/>
      <color indexed="20"/>
      <name val="Calibri"/>
    </font>
    <font>
      <sz val="11"/>
      <color rgb="FF9C0006"/>
      <name val="Calibri"/>
    </font>
    <font>
      <b/>
      <sz val="11"/>
      <color indexed="52"/>
      <name val="Calibri"/>
    </font>
    <font>
      <b/>
      <sz val="11"/>
      <color indexed="51"/>
      <name val="Calibri"/>
    </font>
    <font>
      <b/>
      <sz val="11"/>
      <color indexed="9"/>
      <name val="Calibri"/>
    </font>
    <font>
      <b/>
      <sz val="11"/>
      <color theme="0"/>
      <name val="Calibri"/>
    </font>
    <font>
      <sz val="10"/>
      <color indexed="8"/>
      <name val="Arial"/>
    </font>
    <font>
      <i/>
      <sz val="11"/>
      <color indexed="23"/>
      <name val="Calibri"/>
    </font>
    <font>
      <i/>
      <sz val="11"/>
      <color rgb="FF7F7F7F"/>
      <name val="Calibri"/>
    </font>
    <font>
      <sz val="11"/>
      <color indexed="17"/>
      <name val="Calibri"/>
    </font>
    <font>
      <sz val="11"/>
      <color rgb="FF006100"/>
      <name val="Calibri"/>
    </font>
    <font>
      <b/>
      <sz val="15"/>
      <color indexed="56"/>
      <name val="Calibri"/>
    </font>
    <font>
      <b/>
      <sz val="15"/>
      <color indexed="61"/>
      <name val="Calibri"/>
    </font>
    <font>
      <b/>
      <sz val="13"/>
      <color indexed="56"/>
      <name val="Calibri"/>
    </font>
    <font>
      <b/>
      <sz val="13"/>
      <color indexed="61"/>
      <name val="Calibri"/>
    </font>
    <font>
      <b/>
      <sz val="11"/>
      <color indexed="56"/>
      <name val="Calibri"/>
    </font>
    <font>
      <b/>
      <sz val="11"/>
      <color indexed="61"/>
      <name val="Calibri"/>
    </font>
    <font>
      <sz val="11"/>
      <color indexed="62"/>
      <name val="Calibri"/>
    </font>
    <font>
      <sz val="11"/>
      <color indexed="61"/>
      <name val="Calibri"/>
    </font>
    <font>
      <sz val="11"/>
      <color indexed="52"/>
      <name val="Calibri"/>
    </font>
    <font>
      <sz val="11"/>
      <color indexed="51"/>
      <name val="Calibri"/>
    </font>
    <font>
      <sz val="11"/>
      <color indexed="60"/>
      <name val="Calibri"/>
    </font>
    <font>
      <sz val="11"/>
      <color indexed="59"/>
      <name val="Calibri"/>
    </font>
    <font>
      <sz val="10"/>
      <name val="MS Sans Serif"/>
    </font>
    <font>
      <sz val="10"/>
      <color indexed="8"/>
      <name val="MS Sans Serif"/>
    </font>
    <font>
      <sz val="12"/>
      <color theme="1"/>
      <name val="Bookman Old Style"/>
    </font>
    <font>
      <b/>
      <sz val="11"/>
      <color indexed="63"/>
      <name val="Calibri"/>
    </font>
    <font>
      <b/>
      <sz val="11"/>
      <color indexed="62"/>
      <name val="Calibri"/>
    </font>
    <font>
      <b/>
      <sz val="18"/>
      <color indexed="56"/>
      <name val="Cambria"/>
    </font>
    <font>
      <b/>
      <sz val="18"/>
      <color indexed="61"/>
      <name val="Cambria"/>
    </font>
    <font>
      <b/>
      <sz val="11"/>
      <color indexed="8"/>
      <name val="Calibri"/>
    </font>
    <font>
      <b/>
      <sz val="11"/>
      <color theme="1"/>
      <name val="Calibri"/>
    </font>
    <font>
      <sz val="11"/>
      <color indexed="10"/>
      <name val="Calibri"/>
    </font>
    <font>
      <sz val="11"/>
      <color rgb="FFFF0000"/>
      <name val="Calibri"/>
    </font>
    <font>
      <sz val="10"/>
      <name val="Arial Narrow"/>
    </font>
    <font>
      <b/>
      <sz val="12"/>
      <name val="Arial Narrow"/>
    </font>
    <font>
      <b/>
      <sz val="14"/>
      <name val="Arial Narrow"/>
    </font>
    <font>
      <b/>
      <sz val="10"/>
      <name val="Arial Narrow"/>
    </font>
    <font>
      <b/>
      <sz val="12"/>
      <color indexed="8"/>
      <name val="Arial Narrow"/>
    </font>
    <font>
      <sz val="10"/>
      <color indexed="8"/>
      <name val="Arial Narrow"/>
    </font>
    <font>
      <b/>
      <sz val="10"/>
      <color indexed="8"/>
      <name val="Arial Narrow"/>
    </font>
    <font>
      <b/>
      <i/>
      <sz val="10"/>
      <name val="Arial Narrow"/>
    </font>
    <font>
      <sz val="10"/>
      <color indexed="10"/>
      <name val="Arial Narrow"/>
    </font>
    <font>
      <b/>
      <sz val="10"/>
      <color indexed="10"/>
      <name val="Arial Narrow"/>
    </font>
    <font>
      <sz val="8"/>
      <name val="Arial Narrow"/>
    </font>
    <font>
      <b/>
      <sz val="11"/>
      <name val="Arial Narrow"/>
    </font>
    <font>
      <b/>
      <sz val="8"/>
      <color indexed="12"/>
      <name val="Arial Narrow"/>
    </font>
    <font>
      <b/>
      <sz val="8"/>
      <name val="Arial Narrow"/>
    </font>
    <font>
      <sz val="10"/>
      <name val="Arial"/>
    </font>
  </fonts>
  <fills count="4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7"/>
      </patternFill>
    </fill>
    <fill>
      <patternFill patternType="solid">
        <fgColor indexed="45"/>
      </patternFill>
    </fill>
    <fill>
      <patternFill patternType="solid">
        <fgColor indexed="29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theme="8" tint="0.79995117038483843"/>
        <bgColor indexed="65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theme="5" tint="0.59999389629810485"/>
        <bgColor indexed="65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theme="8" tint="0.59999389629810485"/>
        <bgColor indexed="65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48"/>
      </patternFill>
    </fill>
    <fill>
      <patternFill patternType="solid">
        <fgColor theme="5" tint="0.39994506668294322"/>
        <bgColor indexed="65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theme="5"/>
      </patternFill>
    </fill>
    <fill>
      <patternFill patternType="solid">
        <fgColor indexed="57"/>
      </patternFill>
    </fill>
    <fill>
      <patternFill patternType="solid">
        <fgColor indexed="56"/>
      </patternFill>
    </fill>
    <fill>
      <patternFill patternType="solid">
        <fgColor indexed="53"/>
      </patternFill>
    </fill>
    <fill>
      <patternFill patternType="solid">
        <fgColor rgb="FFFFC7CE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63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3"/>
        <bgColor indexed="64"/>
      </patternFill>
    </fill>
  </fills>
  <borders count="6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double">
        <color indexed="62"/>
      </left>
      <right style="double">
        <color indexed="62"/>
      </right>
      <top style="double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48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48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double">
        <color indexed="5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 style="thin">
        <color indexed="6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48"/>
      </top>
      <bottom style="double">
        <color indexed="4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103">
    <xf numFmtId="0" fontId="0" fillId="0" borderId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11" borderId="0" applyNumberFormat="0" applyBorder="0" applyAlignment="0" applyProtection="0"/>
    <xf numFmtId="0" fontId="1" fillId="3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3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8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8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4" fillId="20" borderId="0" applyNumberFormat="0" applyBorder="0" applyAlignment="0" applyProtection="0"/>
    <xf numFmtId="0" fontId="3" fillId="5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4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4" fillId="26" borderId="0" applyNumberFormat="0" applyBorder="0" applyAlignment="0" applyProtection="0"/>
    <xf numFmtId="0" fontId="3" fillId="25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7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9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6" fillId="30" borderId="0" applyNumberFormat="0" applyBorder="0" applyAlignment="0" applyProtection="0"/>
    <xf numFmtId="0" fontId="5" fillId="4" borderId="0" applyNumberFormat="0" applyBorder="0" applyAlignment="0" applyProtection="0"/>
    <xf numFmtId="0" fontId="7" fillId="11" borderId="1" applyNumberFormat="0" applyAlignment="0" applyProtection="0"/>
    <xf numFmtId="0" fontId="7" fillId="11" borderId="1" applyNumberFormat="0" applyAlignment="0" applyProtection="0"/>
    <xf numFmtId="0" fontId="7" fillId="11" borderId="1" applyNumberFormat="0" applyAlignment="0" applyProtection="0"/>
    <xf numFmtId="0" fontId="7" fillId="11" borderId="1" applyNumberFormat="0" applyAlignment="0" applyProtection="0"/>
    <xf numFmtId="0" fontId="7" fillId="11" borderId="1" applyNumberFormat="0" applyAlignment="0" applyProtection="0"/>
    <xf numFmtId="0" fontId="7" fillId="11" borderId="1" applyNumberFormat="0" applyAlignment="0" applyProtection="0"/>
    <xf numFmtId="0" fontId="7" fillId="11" borderId="1" applyNumberFormat="0" applyAlignment="0" applyProtection="0"/>
    <xf numFmtId="0" fontId="7" fillId="11" borderId="1" applyNumberFormat="0" applyAlignment="0" applyProtection="0"/>
    <xf numFmtId="0" fontId="7" fillId="11" borderId="1" applyNumberFormat="0" applyAlignment="0" applyProtection="0"/>
    <xf numFmtId="0" fontId="7" fillId="11" borderId="1" applyNumberFormat="0" applyAlignment="0" applyProtection="0"/>
    <xf numFmtId="0" fontId="7" fillId="11" borderId="1" applyNumberFormat="0" applyAlignment="0" applyProtection="0"/>
    <xf numFmtId="0" fontId="7" fillId="11" borderId="1" applyNumberFormat="0" applyAlignment="0" applyProtection="0"/>
    <xf numFmtId="0" fontId="7" fillId="11" borderId="1" applyNumberFormat="0" applyAlignment="0" applyProtection="0"/>
    <xf numFmtId="0" fontId="7" fillId="11" borderId="1" applyNumberFormat="0" applyAlignment="0" applyProtection="0"/>
    <xf numFmtId="0" fontId="7" fillId="11" borderId="1" applyNumberFormat="0" applyAlignment="0" applyProtection="0"/>
    <xf numFmtId="0" fontId="7" fillId="11" borderId="1" applyNumberFormat="0" applyAlignment="0" applyProtection="0"/>
    <xf numFmtId="0" fontId="7" fillId="11" borderId="1" applyNumberFormat="0" applyAlignment="0" applyProtection="0"/>
    <xf numFmtId="0" fontId="7" fillId="11" borderId="1" applyNumberFormat="0" applyAlignment="0" applyProtection="0"/>
    <xf numFmtId="0" fontId="7" fillId="11" borderId="1" applyNumberFormat="0" applyAlignment="0" applyProtection="0"/>
    <xf numFmtId="0" fontId="7" fillId="11" borderId="1" applyNumberFormat="0" applyAlignment="0" applyProtection="0"/>
    <xf numFmtId="0" fontId="7" fillId="11" borderId="1" applyNumberFormat="0" applyAlignment="0" applyProtection="0"/>
    <xf numFmtId="0" fontId="7" fillId="11" borderId="1" applyNumberFormat="0" applyAlignment="0" applyProtection="0"/>
    <xf numFmtId="0" fontId="7" fillId="11" borderId="1" applyNumberFormat="0" applyAlignment="0" applyProtection="0"/>
    <xf numFmtId="0" fontId="7" fillId="11" borderId="1" applyNumberFormat="0" applyAlignment="0" applyProtection="0"/>
    <xf numFmtId="0" fontId="7" fillId="11" borderId="1" applyNumberFormat="0" applyAlignment="0" applyProtection="0"/>
    <xf numFmtId="0" fontId="7" fillId="11" borderId="1" applyNumberFormat="0" applyAlignment="0" applyProtection="0"/>
    <xf numFmtId="0" fontId="7" fillId="11" borderId="1" applyNumberFormat="0" applyAlignment="0" applyProtection="0"/>
    <xf numFmtId="0" fontId="7" fillId="11" borderId="1" applyNumberFormat="0" applyAlignment="0" applyProtection="0"/>
    <xf numFmtId="0" fontId="7" fillId="11" borderId="1" applyNumberFormat="0" applyAlignment="0" applyProtection="0"/>
    <xf numFmtId="0" fontId="7" fillId="11" borderId="1" applyNumberFormat="0" applyAlignment="0" applyProtection="0"/>
    <xf numFmtId="0" fontId="7" fillId="11" borderId="1" applyNumberFormat="0" applyAlignment="0" applyProtection="0"/>
    <xf numFmtId="0" fontId="7" fillId="11" borderId="1" applyNumberFormat="0" applyAlignment="0" applyProtection="0"/>
    <xf numFmtId="0" fontId="7" fillId="11" borderId="1" applyNumberFormat="0" applyAlignment="0" applyProtection="0"/>
    <xf numFmtId="0" fontId="7" fillId="11" borderId="1" applyNumberFormat="0" applyAlignment="0" applyProtection="0"/>
    <xf numFmtId="0" fontId="7" fillId="11" borderId="1" applyNumberFormat="0" applyAlignment="0" applyProtection="0"/>
    <xf numFmtId="0" fontId="7" fillId="11" borderId="1" applyNumberFormat="0" applyAlignment="0" applyProtection="0"/>
    <xf numFmtId="0" fontId="7" fillId="11" borderId="1" applyNumberFormat="0" applyAlignment="0" applyProtection="0"/>
    <xf numFmtId="0" fontId="7" fillId="11" borderId="1" applyNumberFormat="0" applyAlignment="0" applyProtection="0"/>
    <xf numFmtId="0" fontId="8" fillId="31" borderId="2" applyNumberFormat="0" applyAlignment="0" applyProtection="0"/>
    <xf numFmtId="0" fontId="8" fillId="31" borderId="2" applyNumberFormat="0" applyAlignment="0" applyProtection="0"/>
    <xf numFmtId="0" fontId="8" fillId="31" borderId="2" applyNumberFormat="0" applyAlignment="0" applyProtection="0"/>
    <xf numFmtId="0" fontId="7" fillId="11" borderId="1" applyNumberFormat="0" applyAlignment="0" applyProtection="0"/>
    <xf numFmtId="0" fontId="9" fillId="32" borderId="3" applyNumberFormat="0" applyAlignment="0" applyProtection="0"/>
    <xf numFmtId="0" fontId="9" fillId="32" borderId="3" applyNumberFormat="0" applyAlignment="0" applyProtection="0"/>
    <xf numFmtId="0" fontId="9" fillId="32" borderId="3" applyNumberFormat="0" applyAlignment="0" applyProtection="0"/>
    <xf numFmtId="0" fontId="9" fillId="32" borderId="3" applyNumberFormat="0" applyAlignment="0" applyProtection="0"/>
    <xf numFmtId="0" fontId="9" fillId="32" borderId="3" applyNumberFormat="0" applyAlignment="0" applyProtection="0"/>
    <xf numFmtId="0" fontId="9" fillId="32" borderId="3" applyNumberFormat="0" applyAlignment="0" applyProtection="0"/>
    <xf numFmtId="0" fontId="9" fillId="32" borderId="3" applyNumberFormat="0" applyAlignment="0" applyProtection="0"/>
    <xf numFmtId="0" fontId="9" fillId="32" borderId="3" applyNumberFormat="0" applyAlignment="0" applyProtection="0"/>
    <xf numFmtId="0" fontId="9" fillId="32" borderId="3" applyNumberFormat="0" applyAlignment="0" applyProtection="0"/>
    <xf numFmtId="0" fontId="9" fillId="32" borderId="3" applyNumberFormat="0" applyAlignment="0" applyProtection="0"/>
    <xf numFmtId="0" fontId="9" fillId="32" borderId="3" applyNumberFormat="0" applyAlignment="0" applyProtection="0"/>
    <xf numFmtId="0" fontId="9" fillId="32" borderId="3" applyNumberFormat="0" applyAlignment="0" applyProtection="0"/>
    <xf numFmtId="0" fontId="9" fillId="32" borderId="3" applyNumberFormat="0" applyAlignment="0" applyProtection="0"/>
    <xf numFmtId="0" fontId="9" fillId="32" borderId="3" applyNumberFormat="0" applyAlignment="0" applyProtection="0"/>
    <xf numFmtId="0" fontId="9" fillId="32" borderId="3" applyNumberFormat="0" applyAlignment="0" applyProtection="0"/>
    <xf numFmtId="0" fontId="9" fillId="32" borderId="3" applyNumberFormat="0" applyAlignment="0" applyProtection="0"/>
    <xf numFmtId="0" fontId="9" fillId="32" borderId="3" applyNumberFormat="0" applyAlignment="0" applyProtection="0"/>
    <xf numFmtId="0" fontId="9" fillId="32" borderId="3" applyNumberFormat="0" applyAlignment="0" applyProtection="0"/>
    <xf numFmtId="0" fontId="9" fillId="32" borderId="3" applyNumberFormat="0" applyAlignment="0" applyProtection="0"/>
    <xf numFmtId="0" fontId="9" fillId="32" borderId="3" applyNumberFormat="0" applyAlignment="0" applyProtection="0"/>
    <xf numFmtId="0" fontId="9" fillId="32" borderId="3" applyNumberFormat="0" applyAlignment="0" applyProtection="0"/>
    <xf numFmtId="0" fontId="9" fillId="32" borderId="3" applyNumberFormat="0" applyAlignment="0" applyProtection="0"/>
    <xf numFmtId="0" fontId="9" fillId="32" borderId="3" applyNumberFormat="0" applyAlignment="0" applyProtection="0"/>
    <xf numFmtId="0" fontId="9" fillId="32" borderId="3" applyNumberFormat="0" applyAlignment="0" applyProtection="0"/>
    <xf numFmtId="0" fontId="9" fillId="32" borderId="3" applyNumberFormat="0" applyAlignment="0" applyProtection="0"/>
    <xf numFmtId="0" fontId="9" fillId="32" borderId="3" applyNumberFormat="0" applyAlignment="0" applyProtection="0"/>
    <xf numFmtId="0" fontId="9" fillId="32" borderId="3" applyNumberFormat="0" applyAlignment="0" applyProtection="0"/>
    <xf numFmtId="0" fontId="9" fillId="32" borderId="3" applyNumberFormat="0" applyAlignment="0" applyProtection="0"/>
    <xf numFmtId="0" fontId="9" fillId="32" borderId="3" applyNumberFormat="0" applyAlignment="0" applyProtection="0"/>
    <xf numFmtId="0" fontId="9" fillId="32" borderId="3" applyNumberFormat="0" applyAlignment="0" applyProtection="0"/>
    <xf numFmtId="0" fontId="9" fillId="32" borderId="3" applyNumberFormat="0" applyAlignment="0" applyProtection="0"/>
    <xf numFmtId="0" fontId="9" fillId="32" borderId="3" applyNumberFormat="0" applyAlignment="0" applyProtection="0"/>
    <xf numFmtId="0" fontId="9" fillId="32" borderId="3" applyNumberFormat="0" applyAlignment="0" applyProtection="0"/>
    <xf numFmtId="0" fontId="9" fillId="32" borderId="3" applyNumberFormat="0" applyAlignment="0" applyProtection="0"/>
    <xf numFmtId="0" fontId="9" fillId="32" borderId="3" applyNumberFormat="0" applyAlignment="0" applyProtection="0"/>
    <xf numFmtId="0" fontId="9" fillId="32" borderId="3" applyNumberFormat="0" applyAlignment="0" applyProtection="0"/>
    <xf numFmtId="0" fontId="9" fillId="32" borderId="3" applyNumberFormat="0" applyAlignment="0" applyProtection="0"/>
    <xf numFmtId="0" fontId="9" fillId="32" borderId="3" applyNumberFormat="0" applyAlignment="0" applyProtection="0"/>
    <xf numFmtId="0" fontId="10" fillId="33" borderId="4" applyNumberFormat="0" applyAlignment="0" applyProtection="0"/>
    <xf numFmtId="0" fontId="10" fillId="33" borderId="4" applyNumberFormat="0" applyAlignment="0" applyProtection="0"/>
    <xf numFmtId="0" fontId="10" fillId="33" borderId="4" applyNumberFormat="0" applyAlignment="0" applyProtection="0"/>
    <xf numFmtId="0" fontId="9" fillId="33" borderId="4" applyNumberFormat="0" applyAlignment="0" applyProtection="0"/>
    <xf numFmtId="0" fontId="9" fillId="32" borderId="3" applyNumberFormat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5" fontId="53" fillId="0" borderId="0" applyFont="0" applyFill="0" applyBorder="0" applyAlignment="0" applyProtection="0"/>
    <xf numFmtId="165" fontId="53" fillId="0" borderId="0" applyFont="0" applyFill="0" applyBorder="0" applyAlignment="0" applyProtection="0"/>
    <xf numFmtId="165" fontId="53" fillId="0" borderId="0" applyFont="0" applyFill="0" applyBorder="0" applyAlignment="0" applyProtection="0"/>
    <xf numFmtId="165" fontId="53" fillId="0" borderId="0" applyFont="0" applyFill="0" applyBorder="0" applyAlignment="0" applyProtection="0"/>
    <xf numFmtId="165" fontId="53" fillId="0" borderId="0" applyFont="0" applyFill="0" applyBorder="0" applyAlignment="0" applyProtection="0"/>
    <xf numFmtId="165" fontId="53" fillId="0" borderId="0" applyFont="0" applyFill="0" applyBorder="0" applyAlignment="0" applyProtection="0"/>
    <xf numFmtId="165" fontId="53" fillId="0" borderId="0" applyFont="0" applyFill="0" applyBorder="0" applyAlignment="0" applyProtection="0"/>
    <xf numFmtId="165" fontId="53" fillId="0" borderId="0" applyFont="0" applyFill="0" applyBorder="0" applyAlignment="0" applyProtection="0"/>
    <xf numFmtId="165" fontId="53" fillId="0" borderId="0" applyFont="0" applyFill="0" applyBorder="0" applyAlignment="0" applyProtection="0"/>
    <xf numFmtId="165" fontId="53" fillId="0" borderId="0" applyFont="0" applyFill="0" applyBorder="0" applyAlignment="0" applyProtection="0"/>
    <xf numFmtId="165" fontId="53" fillId="0" borderId="0" applyFont="0" applyFill="0" applyBorder="0" applyAlignment="0" applyProtection="0"/>
    <xf numFmtId="165" fontId="53" fillId="0" borderId="0" applyFont="0" applyFill="0" applyBorder="0" applyAlignment="0" applyProtection="0"/>
    <xf numFmtId="165" fontId="53" fillId="0" borderId="0" applyFont="0" applyFill="0" applyBorder="0" applyAlignment="0" applyProtection="0"/>
    <xf numFmtId="165" fontId="53" fillId="0" borderId="0" applyFont="0" applyFill="0" applyBorder="0" applyAlignment="0" applyProtection="0"/>
    <xf numFmtId="165" fontId="53" fillId="0" borderId="0" applyFont="0" applyFill="0" applyBorder="0" applyAlignment="0" applyProtection="0"/>
    <xf numFmtId="165" fontId="53" fillId="0" borderId="0" applyFont="0" applyFill="0" applyBorder="0" applyAlignment="0" applyProtection="0"/>
    <xf numFmtId="165" fontId="53" fillId="0" borderId="0" applyFont="0" applyFill="0" applyBorder="0" applyAlignment="0" applyProtection="0"/>
    <xf numFmtId="165" fontId="53" fillId="0" borderId="0" applyFont="0" applyFill="0" applyBorder="0" applyAlignment="0" applyProtection="0"/>
    <xf numFmtId="165" fontId="53" fillId="0" borderId="0" applyFont="0" applyFill="0" applyBorder="0" applyAlignment="0" applyProtection="0"/>
    <xf numFmtId="165" fontId="53" fillId="0" borderId="0" applyFont="0" applyFill="0" applyBorder="0" applyAlignment="0" applyProtection="0"/>
    <xf numFmtId="165" fontId="53" fillId="0" borderId="0" applyFont="0" applyFill="0" applyBorder="0" applyAlignment="0" applyProtection="0"/>
    <xf numFmtId="165" fontId="53" fillId="0" borderId="0" applyFont="0" applyFill="0" applyBorder="0" applyAlignment="0" applyProtection="0"/>
    <xf numFmtId="165" fontId="53" fillId="0" borderId="0" applyFont="0" applyFill="0" applyBorder="0" applyAlignment="0" applyProtection="0"/>
    <xf numFmtId="165" fontId="53" fillId="0" borderId="0" applyFont="0" applyFill="0" applyBorder="0" applyAlignment="0" applyProtection="0"/>
    <xf numFmtId="165" fontId="53" fillId="0" borderId="0" applyFont="0" applyFill="0" applyBorder="0" applyAlignment="0" applyProtection="0"/>
    <xf numFmtId="165" fontId="53" fillId="0" borderId="0" applyFont="0" applyFill="0" applyBorder="0" applyAlignment="0" applyProtection="0"/>
    <xf numFmtId="165" fontId="53" fillId="0" borderId="0" applyFont="0" applyFill="0" applyBorder="0" applyAlignment="0" applyProtection="0"/>
    <xf numFmtId="165" fontId="53" fillId="0" borderId="0" applyFont="0" applyFill="0" applyBorder="0" applyAlignment="0" applyProtection="0"/>
    <xf numFmtId="165" fontId="53" fillId="0" borderId="0" applyFont="0" applyFill="0" applyBorder="0" applyAlignment="0" applyProtection="0"/>
    <xf numFmtId="165" fontId="53" fillId="0" borderId="0" applyFont="0" applyFill="0" applyBorder="0" applyAlignment="0" applyProtection="0"/>
    <xf numFmtId="165" fontId="53" fillId="0" borderId="0" applyFont="0" applyFill="0" applyBorder="0" applyAlignment="0" applyProtection="0"/>
    <xf numFmtId="165" fontId="53" fillId="0" borderId="0" applyFont="0" applyFill="0" applyBorder="0" applyAlignment="0" applyProtection="0"/>
    <xf numFmtId="165" fontId="53" fillId="0" borderId="0" applyFont="0" applyFill="0" applyBorder="0" applyAlignment="0" applyProtection="0"/>
    <xf numFmtId="165" fontId="53" fillId="0" borderId="0" applyFont="0" applyFill="0" applyBorder="0" applyAlignment="0" applyProtection="0"/>
    <xf numFmtId="165" fontId="53" fillId="0" borderId="0" applyFont="0" applyFill="0" applyBorder="0" applyAlignment="0" applyProtection="0"/>
    <xf numFmtId="165" fontId="53" fillId="0" borderId="0" applyFont="0" applyFill="0" applyBorder="0" applyAlignment="0" applyProtection="0"/>
    <xf numFmtId="165" fontId="53" fillId="0" borderId="0" applyFont="0" applyFill="0" applyBorder="0" applyAlignment="0" applyProtection="0"/>
    <xf numFmtId="165" fontId="53" fillId="0" borderId="0" applyFont="0" applyFill="0" applyBorder="0" applyAlignment="0" applyProtection="0"/>
    <xf numFmtId="165" fontId="53" fillId="0" borderId="0" applyFont="0" applyFill="0" applyBorder="0" applyAlignment="0" applyProtection="0"/>
    <xf numFmtId="165" fontId="11" fillId="0" borderId="0" applyFont="0" applyFill="0" applyBorder="0" applyAlignment="0" applyProtection="0">
      <alignment vertical="top"/>
    </xf>
    <xf numFmtId="165" fontId="53" fillId="0" borderId="0" applyFont="0" applyFill="0" applyBorder="0" applyAlignment="0" applyProtection="0"/>
    <xf numFmtId="165" fontId="11" fillId="0" borderId="0" applyFont="0" applyFill="0" applyBorder="0" applyAlignment="0" applyProtection="0">
      <alignment vertical="top"/>
    </xf>
    <xf numFmtId="165" fontId="53" fillId="0" borderId="0" applyFont="0" applyFill="0" applyBorder="0" applyAlignment="0" applyProtection="0"/>
    <xf numFmtId="165" fontId="11" fillId="0" borderId="0" applyFont="0" applyFill="0" applyBorder="0" applyAlignment="0" applyProtection="0">
      <alignment vertical="top"/>
    </xf>
    <xf numFmtId="165" fontId="53" fillId="0" borderId="0" applyFont="0" applyFill="0" applyBorder="0" applyAlignment="0" applyProtection="0"/>
    <xf numFmtId="165" fontId="53" fillId="0" borderId="0" applyFont="0" applyFill="0" applyBorder="0" applyAlignment="0" applyProtection="0"/>
    <xf numFmtId="165" fontId="53" fillId="0" borderId="0" applyFont="0" applyFill="0" applyBorder="0" applyAlignment="0" applyProtection="0"/>
    <xf numFmtId="165" fontId="53" fillId="0" borderId="0" applyFont="0" applyFill="0" applyBorder="0" applyAlignment="0" applyProtection="0"/>
    <xf numFmtId="165" fontId="53" fillId="0" borderId="0" applyFont="0" applyFill="0" applyBorder="0" applyAlignment="0" applyProtection="0"/>
    <xf numFmtId="165" fontId="53" fillId="0" borderId="0" applyFont="0" applyFill="0" applyBorder="0" applyAlignment="0" applyProtection="0"/>
    <xf numFmtId="165" fontId="53" fillId="0" borderId="0" applyFont="0" applyFill="0" applyBorder="0" applyAlignment="0" applyProtection="0"/>
    <xf numFmtId="165" fontId="53" fillId="0" borderId="0" applyFont="0" applyFill="0" applyBorder="0" applyAlignment="0" applyProtection="0"/>
    <xf numFmtId="165" fontId="53" fillId="0" borderId="0" applyFont="0" applyFill="0" applyBorder="0" applyAlignment="0" applyProtection="0"/>
    <xf numFmtId="165" fontId="53" fillId="0" borderId="0" applyFont="0" applyFill="0" applyBorder="0" applyAlignment="0" applyProtection="0"/>
    <xf numFmtId="165" fontId="11" fillId="0" borderId="0" applyFont="0" applyFill="0" applyBorder="0" applyAlignment="0" applyProtection="0">
      <alignment vertical="top"/>
    </xf>
    <xf numFmtId="165" fontId="53" fillId="0" borderId="0" applyFont="0" applyFill="0" applyBorder="0" applyAlignment="0" applyProtection="0"/>
    <xf numFmtId="165" fontId="11" fillId="0" borderId="0" applyFont="0" applyFill="0" applyBorder="0" applyAlignment="0" applyProtection="0">
      <alignment vertical="top"/>
    </xf>
    <xf numFmtId="165" fontId="11" fillId="0" borderId="0" applyFont="0" applyFill="0" applyBorder="0" applyAlignment="0" applyProtection="0">
      <alignment vertical="top"/>
    </xf>
    <xf numFmtId="165" fontId="53" fillId="0" borderId="0" applyFont="0" applyFill="0" applyBorder="0" applyAlignment="0" applyProtection="0"/>
    <xf numFmtId="165" fontId="11" fillId="0" borderId="0" applyFont="0" applyFill="0" applyBorder="0" applyAlignment="0" applyProtection="0">
      <alignment vertical="top"/>
    </xf>
    <xf numFmtId="165" fontId="53" fillId="0" borderId="0" applyFont="0" applyFill="0" applyBorder="0" applyAlignment="0" applyProtection="0"/>
    <xf numFmtId="165" fontId="53" fillId="0" borderId="0" applyFont="0" applyFill="0" applyBorder="0" applyAlignment="0" applyProtection="0"/>
    <xf numFmtId="165" fontId="53" fillId="0" borderId="0" applyFont="0" applyFill="0" applyBorder="0" applyAlignment="0" applyProtection="0"/>
    <xf numFmtId="165" fontId="53" fillId="0" borderId="0" applyFont="0" applyFill="0" applyBorder="0" applyAlignment="0" applyProtection="0"/>
    <xf numFmtId="165" fontId="53" fillId="0" borderId="0" applyFont="0" applyFill="0" applyBorder="0" applyAlignment="0" applyProtection="0"/>
    <xf numFmtId="165" fontId="53" fillId="0" borderId="0" applyFont="0" applyFill="0" applyBorder="0" applyAlignment="0" applyProtection="0"/>
    <xf numFmtId="165" fontId="53" fillId="0" borderId="0" applyFont="0" applyFill="0" applyBorder="0" applyAlignment="0" applyProtection="0"/>
    <xf numFmtId="165" fontId="53" fillId="0" borderId="0" applyFont="0" applyFill="0" applyBorder="0" applyAlignment="0" applyProtection="0"/>
    <xf numFmtId="165" fontId="53" fillId="0" borderId="0" applyFont="0" applyFill="0" applyBorder="0" applyAlignment="0" applyProtection="0"/>
    <xf numFmtId="165" fontId="11" fillId="0" borderId="0" applyFont="0" applyFill="0" applyBorder="0" applyAlignment="0" applyProtection="0">
      <alignment vertical="top"/>
    </xf>
    <xf numFmtId="165" fontId="53" fillId="0" borderId="0" applyFont="0" applyFill="0" applyBorder="0" applyAlignment="0" applyProtection="0"/>
    <xf numFmtId="165" fontId="11" fillId="0" borderId="0" applyFont="0" applyFill="0" applyBorder="0" applyAlignment="0" applyProtection="0">
      <alignment vertical="top"/>
    </xf>
    <xf numFmtId="165" fontId="11" fillId="0" borderId="0" applyFont="0" applyFill="0" applyBorder="0" applyAlignment="0" applyProtection="0">
      <alignment vertical="top"/>
    </xf>
    <xf numFmtId="165" fontId="53" fillId="0" borderId="0" applyFont="0" applyFill="0" applyBorder="0" applyAlignment="0" applyProtection="0"/>
    <xf numFmtId="165" fontId="11" fillId="0" borderId="0" applyFont="0" applyFill="0" applyBorder="0" applyAlignment="0" applyProtection="0">
      <alignment vertical="top"/>
    </xf>
    <xf numFmtId="165" fontId="11" fillId="0" borderId="0" applyFont="0" applyFill="0" applyBorder="0" applyAlignment="0" applyProtection="0">
      <alignment vertical="top"/>
    </xf>
    <xf numFmtId="165" fontId="53" fillId="0" borderId="0" applyFont="0" applyFill="0" applyBorder="0" applyAlignment="0" applyProtection="0"/>
    <xf numFmtId="165" fontId="53" fillId="0" borderId="0" applyFont="0" applyFill="0" applyBorder="0" applyAlignment="0" applyProtection="0"/>
    <xf numFmtId="165" fontId="11" fillId="0" borderId="0" applyFont="0" applyFill="0" applyBorder="0" applyAlignment="0" applyProtection="0">
      <alignment vertical="top"/>
    </xf>
    <xf numFmtId="165" fontId="53" fillId="0" borderId="0" applyFont="0" applyFill="0" applyBorder="0" applyAlignment="0" applyProtection="0"/>
    <xf numFmtId="165" fontId="53" fillId="0" borderId="0" applyFont="0" applyFill="0" applyBorder="0" applyAlignment="0" applyProtection="0"/>
    <xf numFmtId="165" fontId="11" fillId="0" borderId="0" applyFont="0" applyFill="0" applyBorder="0" applyAlignment="0" applyProtection="0">
      <alignment vertical="top"/>
    </xf>
    <xf numFmtId="165" fontId="53" fillId="0" borderId="0" applyFont="0" applyFill="0" applyBorder="0" applyAlignment="0" applyProtection="0"/>
    <xf numFmtId="165" fontId="53" fillId="0" borderId="0" applyFont="0" applyFill="0" applyBorder="0" applyAlignment="0" applyProtection="0"/>
    <xf numFmtId="165" fontId="53" fillId="0" borderId="0" applyFont="0" applyFill="0" applyBorder="0" applyAlignment="0" applyProtection="0"/>
    <xf numFmtId="165" fontId="53" fillId="0" borderId="0" applyFont="0" applyFill="0" applyBorder="0" applyAlignment="0" applyProtection="0"/>
    <xf numFmtId="165" fontId="53" fillId="0" borderId="0" applyFont="0" applyFill="0" applyBorder="0" applyAlignment="0" applyProtection="0"/>
    <xf numFmtId="165" fontId="53" fillId="0" borderId="0" applyFont="0" applyFill="0" applyBorder="0" applyAlignment="0" applyProtection="0"/>
    <xf numFmtId="165" fontId="53" fillId="0" borderId="0" applyFont="0" applyFill="0" applyBorder="0" applyAlignment="0" applyProtection="0"/>
    <xf numFmtId="165" fontId="53" fillId="0" borderId="0" applyFont="0" applyFill="0" applyBorder="0" applyAlignment="0" applyProtection="0"/>
    <xf numFmtId="165" fontId="53" fillId="0" borderId="0" applyFont="0" applyFill="0" applyBorder="0" applyAlignment="0" applyProtection="0"/>
    <xf numFmtId="165" fontId="53" fillId="0" borderId="0" applyFont="0" applyFill="0" applyBorder="0" applyAlignment="0" applyProtection="0"/>
    <xf numFmtId="165" fontId="53" fillId="0" borderId="0" applyFont="0" applyFill="0" applyBorder="0" applyAlignment="0" applyProtection="0"/>
    <xf numFmtId="165" fontId="53" fillId="0" borderId="0" applyFont="0" applyFill="0" applyBorder="0" applyAlignment="0" applyProtection="0"/>
    <xf numFmtId="165" fontId="53" fillId="0" borderId="0" applyFont="0" applyFill="0" applyBorder="0" applyAlignment="0" applyProtection="0"/>
    <xf numFmtId="165" fontId="53" fillId="0" borderId="0" applyFont="0" applyFill="0" applyBorder="0" applyAlignment="0" applyProtection="0"/>
    <xf numFmtId="165" fontId="53" fillId="0" borderId="0" applyFont="0" applyFill="0" applyBorder="0" applyAlignment="0" applyProtection="0"/>
    <xf numFmtId="165" fontId="5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53" fillId="0" borderId="0" applyFont="0" applyFill="0" applyBorder="0" applyAlignment="0" applyProtection="0"/>
    <xf numFmtId="165" fontId="11" fillId="0" borderId="0" applyFont="0" applyFill="0" applyBorder="0" applyAlignment="0" applyProtection="0">
      <alignment vertical="top"/>
    </xf>
    <xf numFmtId="165" fontId="53" fillId="0" borderId="0" applyFont="0" applyFill="0" applyBorder="0" applyAlignment="0" applyProtection="0"/>
    <xf numFmtId="165" fontId="11" fillId="0" borderId="0" applyFont="0" applyFill="0" applyBorder="0" applyAlignment="0" applyProtection="0">
      <alignment vertical="top"/>
    </xf>
    <xf numFmtId="165" fontId="53" fillId="0" borderId="0" applyFont="0" applyFill="0" applyBorder="0" applyAlignment="0" applyProtection="0"/>
    <xf numFmtId="165" fontId="53" fillId="0" borderId="0" applyFont="0" applyFill="0" applyBorder="0" applyAlignment="0" applyProtection="0"/>
    <xf numFmtId="165" fontId="11" fillId="0" borderId="0" applyFont="0" applyFill="0" applyBorder="0" applyAlignment="0" applyProtection="0">
      <alignment vertical="top"/>
    </xf>
    <xf numFmtId="165" fontId="53" fillId="0" borderId="0" applyFont="0" applyFill="0" applyBorder="0" applyAlignment="0" applyProtection="0"/>
    <xf numFmtId="165" fontId="53" fillId="0" borderId="0" applyFont="0" applyFill="0" applyBorder="0" applyAlignment="0" applyProtection="0"/>
    <xf numFmtId="165" fontId="53" fillId="0" borderId="0" applyFont="0" applyFill="0" applyBorder="0" applyAlignment="0" applyProtection="0"/>
    <xf numFmtId="165" fontId="53" fillId="0" borderId="0" applyFont="0" applyFill="0" applyBorder="0" applyAlignment="0" applyProtection="0"/>
    <xf numFmtId="165" fontId="53" fillId="0" borderId="0" applyFont="0" applyFill="0" applyBorder="0" applyAlignment="0" applyProtection="0"/>
    <xf numFmtId="165" fontId="53" fillId="0" borderId="0" applyFont="0" applyFill="0" applyBorder="0" applyAlignment="0" applyProtection="0"/>
    <xf numFmtId="165" fontId="53" fillId="0" borderId="0" applyFont="0" applyFill="0" applyBorder="0" applyAlignment="0" applyProtection="0"/>
    <xf numFmtId="165" fontId="53" fillId="0" borderId="0" applyFont="0" applyFill="0" applyBorder="0" applyAlignment="0" applyProtection="0"/>
    <xf numFmtId="165" fontId="53" fillId="0" borderId="0" applyFont="0" applyFill="0" applyBorder="0" applyAlignment="0" applyProtection="0"/>
    <xf numFmtId="165" fontId="53" fillId="0" borderId="0" applyFont="0" applyFill="0" applyBorder="0" applyAlignment="0" applyProtection="0"/>
    <xf numFmtId="165" fontId="53" fillId="0" borderId="0" applyFont="0" applyFill="0" applyBorder="0" applyAlignment="0" applyProtection="0"/>
    <xf numFmtId="165" fontId="53" fillId="0" borderId="0" applyFont="0" applyFill="0" applyBorder="0" applyAlignment="0" applyProtection="0"/>
    <xf numFmtId="165" fontId="53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5" fillId="34" borderId="0" applyNumberFormat="0" applyBorder="0" applyAlignment="0" applyProtection="0"/>
    <xf numFmtId="0" fontId="14" fillId="6" borderId="0" applyNumberFormat="0" applyBorder="0" applyAlignment="0" applyProtection="0"/>
    <xf numFmtId="0" fontId="16" fillId="0" borderId="5" applyNumberFormat="0" applyFill="0" applyAlignment="0" applyProtection="0"/>
    <xf numFmtId="0" fontId="16" fillId="0" borderId="5" applyNumberFormat="0" applyFill="0" applyAlignment="0" applyProtection="0"/>
    <xf numFmtId="0" fontId="16" fillId="0" borderId="5" applyNumberFormat="0" applyFill="0" applyAlignment="0" applyProtection="0"/>
    <xf numFmtId="0" fontId="16" fillId="0" borderId="5" applyNumberFormat="0" applyFill="0" applyAlignment="0" applyProtection="0"/>
    <xf numFmtId="0" fontId="16" fillId="0" borderId="5" applyNumberFormat="0" applyFill="0" applyAlignment="0" applyProtection="0"/>
    <xf numFmtId="0" fontId="16" fillId="0" borderId="5" applyNumberFormat="0" applyFill="0" applyAlignment="0" applyProtection="0"/>
    <xf numFmtId="0" fontId="16" fillId="0" borderId="5" applyNumberFormat="0" applyFill="0" applyAlignment="0" applyProtection="0"/>
    <xf numFmtId="0" fontId="16" fillId="0" borderId="5" applyNumberFormat="0" applyFill="0" applyAlignment="0" applyProtection="0"/>
    <xf numFmtId="0" fontId="16" fillId="0" borderId="5" applyNumberFormat="0" applyFill="0" applyAlignment="0" applyProtection="0"/>
    <xf numFmtId="0" fontId="16" fillId="0" borderId="5" applyNumberFormat="0" applyFill="0" applyAlignment="0" applyProtection="0"/>
    <xf numFmtId="0" fontId="16" fillId="0" borderId="5" applyNumberFormat="0" applyFill="0" applyAlignment="0" applyProtection="0"/>
    <xf numFmtId="0" fontId="16" fillId="0" borderId="5" applyNumberFormat="0" applyFill="0" applyAlignment="0" applyProtection="0"/>
    <xf numFmtId="0" fontId="16" fillId="0" borderId="5" applyNumberFormat="0" applyFill="0" applyAlignment="0" applyProtection="0"/>
    <xf numFmtId="0" fontId="16" fillId="0" borderId="5" applyNumberFormat="0" applyFill="0" applyAlignment="0" applyProtection="0"/>
    <xf numFmtId="0" fontId="16" fillId="0" borderId="5" applyNumberFormat="0" applyFill="0" applyAlignment="0" applyProtection="0"/>
    <xf numFmtId="0" fontId="16" fillId="0" borderId="5" applyNumberFormat="0" applyFill="0" applyAlignment="0" applyProtection="0"/>
    <xf numFmtId="0" fontId="16" fillId="0" borderId="5" applyNumberFormat="0" applyFill="0" applyAlignment="0" applyProtection="0"/>
    <xf numFmtId="0" fontId="16" fillId="0" borderId="5" applyNumberFormat="0" applyFill="0" applyAlignment="0" applyProtection="0"/>
    <xf numFmtId="0" fontId="16" fillId="0" borderId="5" applyNumberFormat="0" applyFill="0" applyAlignment="0" applyProtection="0"/>
    <xf numFmtId="0" fontId="16" fillId="0" borderId="5" applyNumberFormat="0" applyFill="0" applyAlignment="0" applyProtection="0"/>
    <xf numFmtId="0" fontId="16" fillId="0" borderId="5" applyNumberFormat="0" applyFill="0" applyAlignment="0" applyProtection="0"/>
    <xf numFmtId="0" fontId="16" fillId="0" borderId="5" applyNumberFormat="0" applyFill="0" applyAlignment="0" applyProtection="0"/>
    <xf numFmtId="0" fontId="16" fillId="0" borderId="5" applyNumberFormat="0" applyFill="0" applyAlignment="0" applyProtection="0"/>
    <xf numFmtId="0" fontId="16" fillId="0" borderId="5" applyNumberFormat="0" applyFill="0" applyAlignment="0" applyProtection="0"/>
    <xf numFmtId="0" fontId="16" fillId="0" borderId="5" applyNumberFormat="0" applyFill="0" applyAlignment="0" applyProtection="0"/>
    <xf numFmtId="0" fontId="16" fillId="0" borderId="5" applyNumberFormat="0" applyFill="0" applyAlignment="0" applyProtection="0"/>
    <xf numFmtId="0" fontId="16" fillId="0" borderId="5" applyNumberFormat="0" applyFill="0" applyAlignment="0" applyProtection="0"/>
    <xf numFmtId="0" fontId="16" fillId="0" borderId="5" applyNumberFormat="0" applyFill="0" applyAlignment="0" applyProtection="0"/>
    <xf numFmtId="0" fontId="16" fillId="0" borderId="5" applyNumberFormat="0" applyFill="0" applyAlignment="0" applyProtection="0"/>
    <xf numFmtId="0" fontId="16" fillId="0" borderId="5" applyNumberFormat="0" applyFill="0" applyAlignment="0" applyProtection="0"/>
    <xf numFmtId="0" fontId="16" fillId="0" borderId="5" applyNumberFormat="0" applyFill="0" applyAlignment="0" applyProtection="0"/>
    <xf numFmtId="0" fontId="16" fillId="0" borderId="5" applyNumberFormat="0" applyFill="0" applyAlignment="0" applyProtection="0"/>
    <xf numFmtId="0" fontId="16" fillId="0" borderId="5" applyNumberFormat="0" applyFill="0" applyAlignment="0" applyProtection="0"/>
    <xf numFmtId="0" fontId="16" fillId="0" borderId="5" applyNumberFormat="0" applyFill="0" applyAlignment="0" applyProtection="0"/>
    <xf numFmtId="0" fontId="16" fillId="0" borderId="5" applyNumberFormat="0" applyFill="0" applyAlignment="0" applyProtection="0"/>
    <xf numFmtId="0" fontId="16" fillId="0" borderId="5" applyNumberFormat="0" applyFill="0" applyAlignment="0" applyProtection="0"/>
    <xf numFmtId="0" fontId="16" fillId="0" borderId="5" applyNumberFormat="0" applyFill="0" applyAlignment="0" applyProtection="0"/>
    <xf numFmtId="0" fontId="16" fillId="0" borderId="5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6" fillId="0" borderId="5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9" fillId="0" borderId="8" applyNumberFormat="0" applyFill="0" applyAlignment="0" applyProtection="0"/>
    <xf numFmtId="0" fontId="19" fillId="0" borderId="8" applyNumberFormat="0" applyFill="0" applyAlignment="0" applyProtection="0"/>
    <xf numFmtId="0" fontId="19" fillId="0" borderId="8" applyNumberFormat="0" applyFill="0" applyAlignment="0" applyProtection="0"/>
    <xf numFmtId="0" fontId="18" fillId="0" borderId="7" applyNumberFormat="0" applyFill="0" applyAlignment="0" applyProtection="0"/>
    <xf numFmtId="0" fontId="20" fillId="0" borderId="9" applyNumberFormat="0" applyFill="0" applyAlignment="0" applyProtection="0"/>
    <xf numFmtId="0" fontId="20" fillId="0" borderId="9" applyNumberFormat="0" applyFill="0" applyAlignment="0" applyProtection="0"/>
    <xf numFmtId="0" fontId="20" fillId="0" borderId="9" applyNumberFormat="0" applyFill="0" applyAlignment="0" applyProtection="0"/>
    <xf numFmtId="0" fontId="20" fillId="0" borderId="9" applyNumberFormat="0" applyFill="0" applyAlignment="0" applyProtection="0"/>
    <xf numFmtId="0" fontId="20" fillId="0" borderId="9" applyNumberFormat="0" applyFill="0" applyAlignment="0" applyProtection="0"/>
    <xf numFmtId="0" fontId="20" fillId="0" borderId="9" applyNumberFormat="0" applyFill="0" applyAlignment="0" applyProtection="0"/>
    <xf numFmtId="0" fontId="20" fillId="0" borderId="9" applyNumberFormat="0" applyFill="0" applyAlignment="0" applyProtection="0"/>
    <xf numFmtId="0" fontId="20" fillId="0" borderId="9" applyNumberFormat="0" applyFill="0" applyAlignment="0" applyProtection="0"/>
    <xf numFmtId="0" fontId="20" fillId="0" borderId="9" applyNumberFormat="0" applyFill="0" applyAlignment="0" applyProtection="0"/>
    <xf numFmtId="0" fontId="20" fillId="0" borderId="9" applyNumberFormat="0" applyFill="0" applyAlignment="0" applyProtection="0"/>
    <xf numFmtId="0" fontId="20" fillId="0" borderId="9" applyNumberFormat="0" applyFill="0" applyAlignment="0" applyProtection="0"/>
    <xf numFmtId="0" fontId="20" fillId="0" borderId="9" applyNumberFormat="0" applyFill="0" applyAlignment="0" applyProtection="0"/>
    <xf numFmtId="0" fontId="20" fillId="0" borderId="9" applyNumberFormat="0" applyFill="0" applyAlignment="0" applyProtection="0"/>
    <xf numFmtId="0" fontId="20" fillId="0" borderId="9" applyNumberFormat="0" applyFill="0" applyAlignment="0" applyProtection="0"/>
    <xf numFmtId="0" fontId="20" fillId="0" borderId="9" applyNumberFormat="0" applyFill="0" applyAlignment="0" applyProtection="0"/>
    <xf numFmtId="0" fontId="20" fillId="0" borderId="9" applyNumberFormat="0" applyFill="0" applyAlignment="0" applyProtection="0"/>
    <xf numFmtId="0" fontId="20" fillId="0" borderId="9" applyNumberFormat="0" applyFill="0" applyAlignment="0" applyProtection="0"/>
    <xf numFmtId="0" fontId="20" fillId="0" borderId="9" applyNumberFormat="0" applyFill="0" applyAlignment="0" applyProtection="0"/>
    <xf numFmtId="0" fontId="20" fillId="0" borderId="9" applyNumberFormat="0" applyFill="0" applyAlignment="0" applyProtection="0"/>
    <xf numFmtId="0" fontId="20" fillId="0" borderId="9" applyNumberFormat="0" applyFill="0" applyAlignment="0" applyProtection="0"/>
    <xf numFmtId="0" fontId="20" fillId="0" borderId="9" applyNumberFormat="0" applyFill="0" applyAlignment="0" applyProtection="0"/>
    <xf numFmtId="0" fontId="20" fillId="0" borderId="9" applyNumberFormat="0" applyFill="0" applyAlignment="0" applyProtection="0"/>
    <xf numFmtId="0" fontId="20" fillId="0" borderId="9" applyNumberFormat="0" applyFill="0" applyAlignment="0" applyProtection="0"/>
    <xf numFmtId="0" fontId="20" fillId="0" borderId="9" applyNumberFormat="0" applyFill="0" applyAlignment="0" applyProtection="0"/>
    <xf numFmtId="0" fontId="20" fillId="0" borderId="9" applyNumberFormat="0" applyFill="0" applyAlignment="0" applyProtection="0"/>
    <xf numFmtId="0" fontId="20" fillId="0" borderId="9" applyNumberFormat="0" applyFill="0" applyAlignment="0" applyProtection="0"/>
    <xf numFmtId="0" fontId="20" fillId="0" borderId="9" applyNumberFormat="0" applyFill="0" applyAlignment="0" applyProtection="0"/>
    <xf numFmtId="0" fontId="20" fillId="0" borderId="9" applyNumberFormat="0" applyFill="0" applyAlignment="0" applyProtection="0"/>
    <xf numFmtId="0" fontId="20" fillId="0" borderId="9" applyNumberFormat="0" applyFill="0" applyAlignment="0" applyProtection="0"/>
    <xf numFmtId="0" fontId="20" fillId="0" borderId="9" applyNumberFormat="0" applyFill="0" applyAlignment="0" applyProtection="0"/>
    <xf numFmtId="0" fontId="20" fillId="0" borderId="9" applyNumberFormat="0" applyFill="0" applyAlignment="0" applyProtection="0"/>
    <xf numFmtId="0" fontId="20" fillId="0" borderId="9" applyNumberFormat="0" applyFill="0" applyAlignment="0" applyProtection="0"/>
    <xf numFmtId="0" fontId="20" fillId="0" borderId="9" applyNumberFormat="0" applyFill="0" applyAlignment="0" applyProtection="0"/>
    <xf numFmtId="0" fontId="20" fillId="0" borderId="9" applyNumberFormat="0" applyFill="0" applyAlignment="0" applyProtection="0"/>
    <xf numFmtId="0" fontId="20" fillId="0" borderId="9" applyNumberFormat="0" applyFill="0" applyAlignment="0" applyProtection="0"/>
    <xf numFmtId="0" fontId="20" fillId="0" borderId="9" applyNumberFormat="0" applyFill="0" applyAlignment="0" applyProtection="0"/>
    <xf numFmtId="0" fontId="20" fillId="0" borderId="9" applyNumberFormat="0" applyFill="0" applyAlignment="0" applyProtection="0"/>
    <xf numFmtId="0" fontId="20" fillId="0" borderId="9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0" fillId="0" borderId="9" applyNumberFormat="0" applyFill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2" fillId="3" borderId="1" applyNumberFormat="0" applyAlignment="0" applyProtection="0"/>
    <xf numFmtId="0" fontId="22" fillId="3" borderId="1" applyNumberFormat="0" applyAlignment="0" applyProtection="0"/>
    <xf numFmtId="0" fontId="22" fillId="3" borderId="1" applyNumberFormat="0" applyAlignment="0" applyProtection="0"/>
    <xf numFmtId="0" fontId="22" fillId="3" borderId="1" applyNumberFormat="0" applyAlignment="0" applyProtection="0"/>
    <xf numFmtId="0" fontId="22" fillId="3" borderId="1" applyNumberFormat="0" applyAlignment="0" applyProtection="0"/>
    <xf numFmtId="0" fontId="22" fillId="3" borderId="1" applyNumberFormat="0" applyAlignment="0" applyProtection="0"/>
    <xf numFmtId="0" fontId="22" fillId="3" borderId="1" applyNumberFormat="0" applyAlignment="0" applyProtection="0"/>
    <xf numFmtId="0" fontId="22" fillId="3" borderId="1" applyNumberFormat="0" applyAlignment="0" applyProtection="0"/>
    <xf numFmtId="0" fontId="22" fillId="3" borderId="1" applyNumberFormat="0" applyAlignment="0" applyProtection="0"/>
    <xf numFmtId="0" fontId="22" fillId="3" borderId="1" applyNumberFormat="0" applyAlignment="0" applyProtection="0"/>
    <xf numFmtId="0" fontId="22" fillId="3" borderId="1" applyNumberFormat="0" applyAlignment="0" applyProtection="0"/>
    <xf numFmtId="0" fontId="22" fillId="3" borderId="1" applyNumberFormat="0" applyAlignment="0" applyProtection="0"/>
    <xf numFmtId="0" fontId="22" fillId="11" borderId="1" applyNumberFormat="0" applyAlignment="0" applyProtection="0"/>
    <xf numFmtId="0" fontId="22" fillId="3" borderId="1" applyNumberFormat="0" applyAlignment="0" applyProtection="0"/>
    <xf numFmtId="0" fontId="22" fillId="11" borderId="1" applyNumberFormat="0" applyAlignment="0" applyProtection="0"/>
    <xf numFmtId="0" fontId="22" fillId="11" borderId="1" applyNumberFormat="0" applyAlignment="0" applyProtection="0"/>
    <xf numFmtId="0" fontId="22" fillId="3" borderId="1" applyNumberFormat="0" applyAlignment="0" applyProtection="0"/>
    <xf numFmtId="0" fontId="22" fillId="3" borderId="1" applyNumberFormat="0" applyAlignment="0" applyProtection="0"/>
    <xf numFmtId="0" fontId="22" fillId="3" borderId="1" applyNumberFormat="0" applyAlignment="0" applyProtection="0"/>
    <xf numFmtId="0" fontId="22" fillId="3" borderId="1" applyNumberFormat="0" applyAlignment="0" applyProtection="0"/>
    <xf numFmtId="0" fontId="22" fillId="3" borderId="1" applyNumberFormat="0" applyAlignment="0" applyProtection="0"/>
    <xf numFmtId="0" fontId="22" fillId="3" borderId="1" applyNumberFormat="0" applyAlignment="0" applyProtection="0"/>
    <xf numFmtId="0" fontId="22" fillId="3" borderId="1" applyNumberFormat="0" applyAlignment="0" applyProtection="0"/>
    <xf numFmtId="0" fontId="22" fillId="3" borderId="1" applyNumberFormat="0" applyAlignment="0" applyProtection="0"/>
    <xf numFmtId="0" fontId="22" fillId="3" borderId="1" applyNumberFormat="0" applyAlignment="0" applyProtection="0"/>
    <xf numFmtId="0" fontId="22" fillId="3" borderId="1" applyNumberFormat="0" applyAlignment="0" applyProtection="0"/>
    <xf numFmtId="0" fontId="22" fillId="3" borderId="1" applyNumberFormat="0" applyAlignment="0" applyProtection="0"/>
    <xf numFmtId="0" fontId="22" fillId="3" borderId="1" applyNumberFormat="0" applyAlignment="0" applyProtection="0"/>
    <xf numFmtId="0" fontId="22" fillId="11" borderId="1" applyNumberFormat="0" applyAlignment="0" applyProtection="0"/>
    <xf numFmtId="0" fontId="22" fillId="3" borderId="1" applyNumberFormat="0" applyAlignment="0" applyProtection="0"/>
    <xf numFmtId="0" fontId="22" fillId="3" borderId="1" applyNumberFormat="0" applyAlignment="0" applyProtection="0"/>
    <xf numFmtId="0" fontId="22" fillId="3" borderId="1" applyNumberFormat="0" applyAlignment="0" applyProtection="0"/>
    <xf numFmtId="0" fontId="22" fillId="3" borderId="1" applyNumberFormat="0" applyAlignment="0" applyProtection="0"/>
    <xf numFmtId="0" fontId="22" fillId="3" borderId="1" applyNumberFormat="0" applyAlignment="0" applyProtection="0"/>
    <xf numFmtId="0" fontId="22" fillId="3" borderId="1" applyNumberFormat="0" applyAlignment="0" applyProtection="0"/>
    <xf numFmtId="0" fontId="22" fillId="3" borderId="1" applyNumberFormat="0" applyAlignment="0" applyProtection="0"/>
    <xf numFmtId="0" fontId="22" fillId="3" borderId="1" applyNumberFormat="0" applyAlignment="0" applyProtection="0"/>
    <xf numFmtId="0" fontId="22" fillId="3" borderId="1" applyNumberFormat="0" applyAlignment="0" applyProtection="0"/>
    <xf numFmtId="0" fontId="22" fillId="11" borderId="1" applyNumberFormat="0" applyAlignment="0" applyProtection="0"/>
    <xf numFmtId="0" fontId="22" fillId="3" borderId="1" applyNumberFormat="0" applyAlignment="0" applyProtection="0"/>
    <xf numFmtId="0" fontId="22" fillId="3" borderId="1" applyNumberFormat="0" applyAlignment="0" applyProtection="0"/>
    <xf numFmtId="0" fontId="22" fillId="3" borderId="1" applyNumberFormat="0" applyAlignment="0" applyProtection="0"/>
    <xf numFmtId="0" fontId="23" fillId="15" borderId="2" applyNumberFormat="0" applyAlignment="0" applyProtection="0"/>
    <xf numFmtId="0" fontId="23" fillId="15" borderId="2" applyNumberFormat="0" applyAlignment="0" applyProtection="0"/>
    <xf numFmtId="0" fontId="23" fillId="15" borderId="2" applyNumberFormat="0" applyAlignment="0" applyProtection="0"/>
    <xf numFmtId="0" fontId="22" fillId="3" borderId="1" applyNumberFormat="0" applyAlignment="0" applyProtection="0"/>
    <xf numFmtId="0" fontId="24" fillId="0" borderId="11" applyNumberFormat="0" applyFill="0" applyAlignment="0" applyProtection="0"/>
    <xf numFmtId="0" fontId="24" fillId="0" borderId="11" applyNumberFormat="0" applyFill="0" applyAlignment="0" applyProtection="0"/>
    <xf numFmtId="0" fontId="24" fillId="0" borderId="11" applyNumberFormat="0" applyFill="0" applyAlignment="0" applyProtection="0"/>
    <xf numFmtId="0" fontId="24" fillId="0" borderId="11" applyNumberFormat="0" applyFill="0" applyAlignment="0" applyProtection="0"/>
    <xf numFmtId="0" fontId="24" fillId="0" borderId="11" applyNumberFormat="0" applyFill="0" applyAlignment="0" applyProtection="0"/>
    <xf numFmtId="0" fontId="24" fillId="0" borderId="11" applyNumberFormat="0" applyFill="0" applyAlignment="0" applyProtection="0"/>
    <xf numFmtId="0" fontId="24" fillId="0" borderId="11" applyNumberFormat="0" applyFill="0" applyAlignment="0" applyProtection="0"/>
    <xf numFmtId="0" fontId="24" fillId="0" borderId="11" applyNumberFormat="0" applyFill="0" applyAlignment="0" applyProtection="0"/>
    <xf numFmtId="0" fontId="24" fillId="0" borderId="11" applyNumberFormat="0" applyFill="0" applyAlignment="0" applyProtection="0"/>
    <xf numFmtId="0" fontId="24" fillId="0" borderId="11" applyNumberFormat="0" applyFill="0" applyAlignment="0" applyProtection="0"/>
    <xf numFmtId="0" fontId="24" fillId="0" borderId="11" applyNumberFormat="0" applyFill="0" applyAlignment="0" applyProtection="0"/>
    <xf numFmtId="0" fontId="24" fillId="0" borderId="11" applyNumberFormat="0" applyFill="0" applyAlignment="0" applyProtection="0"/>
    <xf numFmtId="0" fontId="24" fillId="0" borderId="11" applyNumberFormat="0" applyFill="0" applyAlignment="0" applyProtection="0"/>
    <xf numFmtId="0" fontId="24" fillId="0" borderId="11" applyNumberFormat="0" applyFill="0" applyAlignment="0" applyProtection="0"/>
    <xf numFmtId="0" fontId="24" fillId="0" borderId="11" applyNumberFormat="0" applyFill="0" applyAlignment="0" applyProtection="0"/>
    <xf numFmtId="0" fontId="24" fillId="0" borderId="11" applyNumberFormat="0" applyFill="0" applyAlignment="0" applyProtection="0"/>
    <xf numFmtId="0" fontId="24" fillId="0" borderId="11" applyNumberFormat="0" applyFill="0" applyAlignment="0" applyProtection="0"/>
    <xf numFmtId="0" fontId="24" fillId="0" borderId="11" applyNumberFormat="0" applyFill="0" applyAlignment="0" applyProtection="0"/>
    <xf numFmtId="0" fontId="24" fillId="0" borderId="11" applyNumberFormat="0" applyFill="0" applyAlignment="0" applyProtection="0"/>
    <xf numFmtId="0" fontId="24" fillId="0" borderId="11" applyNumberFormat="0" applyFill="0" applyAlignment="0" applyProtection="0"/>
    <xf numFmtId="0" fontId="24" fillId="0" borderId="11" applyNumberFormat="0" applyFill="0" applyAlignment="0" applyProtection="0"/>
    <xf numFmtId="0" fontId="24" fillId="0" borderId="11" applyNumberFormat="0" applyFill="0" applyAlignment="0" applyProtection="0"/>
    <xf numFmtId="0" fontId="24" fillId="0" borderId="11" applyNumberFormat="0" applyFill="0" applyAlignment="0" applyProtection="0"/>
    <xf numFmtId="0" fontId="24" fillId="0" borderId="11" applyNumberFormat="0" applyFill="0" applyAlignment="0" applyProtection="0"/>
    <xf numFmtId="0" fontId="24" fillId="0" borderId="11" applyNumberFormat="0" applyFill="0" applyAlignment="0" applyProtection="0"/>
    <xf numFmtId="0" fontId="24" fillId="0" borderId="11" applyNumberFormat="0" applyFill="0" applyAlignment="0" applyProtection="0"/>
    <xf numFmtId="0" fontId="24" fillId="0" borderId="11" applyNumberFormat="0" applyFill="0" applyAlignment="0" applyProtection="0"/>
    <xf numFmtId="0" fontId="24" fillId="0" borderId="11" applyNumberFormat="0" applyFill="0" applyAlignment="0" applyProtection="0"/>
    <xf numFmtId="0" fontId="24" fillId="0" borderId="11" applyNumberFormat="0" applyFill="0" applyAlignment="0" applyProtection="0"/>
    <xf numFmtId="0" fontId="24" fillId="0" borderId="11" applyNumberFormat="0" applyFill="0" applyAlignment="0" applyProtection="0"/>
    <xf numFmtId="0" fontId="24" fillId="0" borderId="11" applyNumberFormat="0" applyFill="0" applyAlignment="0" applyProtection="0"/>
    <xf numFmtId="0" fontId="24" fillId="0" borderId="11" applyNumberFormat="0" applyFill="0" applyAlignment="0" applyProtection="0"/>
    <xf numFmtId="0" fontId="24" fillId="0" borderId="11" applyNumberFormat="0" applyFill="0" applyAlignment="0" applyProtection="0"/>
    <xf numFmtId="0" fontId="24" fillId="0" borderId="11" applyNumberFormat="0" applyFill="0" applyAlignment="0" applyProtection="0"/>
    <xf numFmtId="0" fontId="24" fillId="0" borderId="11" applyNumberFormat="0" applyFill="0" applyAlignment="0" applyProtection="0"/>
    <xf numFmtId="0" fontId="24" fillId="0" borderId="11" applyNumberFormat="0" applyFill="0" applyAlignment="0" applyProtection="0"/>
    <xf numFmtId="0" fontId="24" fillId="0" borderId="11" applyNumberFormat="0" applyFill="0" applyAlignment="0" applyProtection="0"/>
    <xf numFmtId="0" fontId="24" fillId="0" borderId="11" applyNumberFormat="0" applyFill="0" applyAlignment="0" applyProtection="0"/>
    <xf numFmtId="0" fontId="25" fillId="0" borderId="12" applyNumberFormat="0" applyFill="0" applyAlignment="0" applyProtection="0"/>
    <xf numFmtId="0" fontId="25" fillId="0" borderId="12" applyNumberFormat="0" applyFill="0" applyAlignment="0" applyProtection="0"/>
    <xf numFmtId="0" fontId="25" fillId="0" borderId="12" applyNumberFormat="0" applyFill="0" applyAlignment="0" applyProtection="0"/>
    <xf numFmtId="0" fontId="25" fillId="0" borderId="12" applyNumberFormat="0" applyFill="0" applyAlignment="0" applyProtection="0"/>
    <xf numFmtId="0" fontId="25" fillId="0" borderId="12" applyNumberFormat="0" applyFill="0" applyAlignment="0" applyProtection="0"/>
    <xf numFmtId="0" fontId="24" fillId="0" borderId="11" applyNumberFormat="0" applyFill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7" fillId="35" borderId="0" applyNumberFormat="0" applyBorder="0" applyAlignment="0" applyProtection="0"/>
    <xf numFmtId="0" fontId="27" fillId="35" borderId="0" applyNumberFormat="0" applyBorder="0" applyAlignment="0" applyProtection="0"/>
    <xf numFmtId="0" fontId="27" fillId="35" borderId="0" applyNumberFormat="0" applyBorder="0" applyAlignment="0" applyProtection="0"/>
    <xf numFmtId="0" fontId="26" fillId="15" borderId="0" applyNumberFormat="0" applyBorder="0" applyAlignment="0" applyProtection="0"/>
    <xf numFmtId="0" fontId="53" fillId="0" borderId="0"/>
    <xf numFmtId="0" fontId="53" fillId="0" borderId="0"/>
    <xf numFmtId="0" fontId="28" fillId="0" borderId="0"/>
    <xf numFmtId="0" fontId="28" fillId="0" borderId="0"/>
    <xf numFmtId="0" fontId="11" fillId="0" borderId="0">
      <alignment vertical="top"/>
    </xf>
    <xf numFmtId="0" fontId="28" fillId="0" borderId="0"/>
    <xf numFmtId="0" fontId="28" fillId="0" borderId="0"/>
    <xf numFmtId="0" fontId="2" fillId="0" borderId="0"/>
    <xf numFmtId="0" fontId="2" fillId="0" borderId="0"/>
    <xf numFmtId="0" fontId="1" fillId="0" borderId="0"/>
    <xf numFmtId="0" fontId="28" fillId="0" borderId="0"/>
    <xf numFmtId="0" fontId="53" fillId="0" borderId="0"/>
    <xf numFmtId="0" fontId="5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53" fillId="0" borderId="0"/>
    <xf numFmtId="0" fontId="5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53" fillId="0" borderId="0"/>
    <xf numFmtId="0" fontId="53" fillId="0" borderId="0"/>
    <xf numFmtId="0" fontId="28" fillId="0" borderId="0"/>
    <xf numFmtId="0" fontId="28" fillId="0" borderId="0"/>
    <xf numFmtId="0" fontId="53" fillId="0" borderId="0"/>
    <xf numFmtId="0" fontId="5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53" fillId="0" borderId="0"/>
    <xf numFmtId="0" fontId="5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53" fillId="0" borderId="0"/>
    <xf numFmtId="0" fontId="53" fillId="0" borderId="0"/>
    <xf numFmtId="0" fontId="28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53" fillId="0" borderId="0"/>
    <xf numFmtId="0" fontId="53" fillId="0" borderId="0"/>
    <xf numFmtId="0" fontId="28" fillId="0" borderId="0"/>
    <xf numFmtId="0" fontId="53" fillId="0" borderId="0"/>
    <xf numFmtId="0" fontId="5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53" fillId="0" borderId="0"/>
    <xf numFmtId="0" fontId="5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53" fillId="0" borderId="0"/>
    <xf numFmtId="0" fontId="53" fillId="0" borderId="0"/>
    <xf numFmtId="0" fontId="11" fillId="0" borderId="0">
      <alignment vertical="top"/>
    </xf>
    <xf numFmtId="0" fontId="11" fillId="0" borderId="0">
      <alignment vertical="top"/>
    </xf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9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11" fillId="0" borderId="0">
      <alignment vertical="top"/>
    </xf>
    <xf numFmtId="0" fontId="28" fillId="0" borderId="0"/>
    <xf numFmtId="0" fontId="28" fillId="0" borderId="0"/>
    <xf numFmtId="0" fontId="53" fillId="0" borderId="0"/>
    <xf numFmtId="0" fontId="11" fillId="0" borderId="0">
      <alignment vertical="top"/>
    </xf>
    <xf numFmtId="0" fontId="28" fillId="0" borderId="0"/>
    <xf numFmtId="0" fontId="28" fillId="0" borderId="0"/>
    <xf numFmtId="0" fontId="28" fillId="0" borderId="0"/>
    <xf numFmtId="0" fontId="11" fillId="0" borderId="0">
      <alignment vertical="top"/>
    </xf>
    <xf numFmtId="0" fontId="28" fillId="0" borderId="0"/>
    <xf numFmtId="0" fontId="28" fillId="0" borderId="0"/>
    <xf numFmtId="0" fontId="28" fillId="0" borderId="0"/>
    <xf numFmtId="0" fontId="28" fillId="0" borderId="0"/>
    <xf numFmtId="0" fontId="11" fillId="0" borderId="0">
      <alignment vertical="top"/>
    </xf>
    <xf numFmtId="0" fontId="28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11" fillId="0" borderId="0">
      <alignment vertical="top"/>
    </xf>
    <xf numFmtId="0" fontId="28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11" fillId="0" borderId="0">
      <alignment vertical="top"/>
    </xf>
    <xf numFmtId="0" fontId="28" fillId="0" borderId="0"/>
    <xf numFmtId="0" fontId="11" fillId="0" borderId="0">
      <alignment vertical="top"/>
    </xf>
    <xf numFmtId="0" fontId="53" fillId="0" borderId="0"/>
    <xf numFmtId="0" fontId="53" fillId="0" borderId="0"/>
    <xf numFmtId="0" fontId="53" fillId="0" borderId="0" applyFill="0"/>
    <xf numFmtId="0" fontId="53" fillId="0" borderId="0" applyFill="0"/>
    <xf numFmtId="0" fontId="53" fillId="0" borderId="0" applyFill="0"/>
    <xf numFmtId="0" fontId="53" fillId="0" borderId="0" applyFill="0"/>
    <xf numFmtId="0" fontId="53" fillId="0" borderId="0" applyFill="0"/>
    <xf numFmtId="0" fontId="53" fillId="0" borderId="0" applyFill="0"/>
    <xf numFmtId="0" fontId="53" fillId="0" borderId="0" applyFill="0"/>
    <xf numFmtId="0" fontId="53" fillId="0" borderId="0" applyFill="0"/>
    <xf numFmtId="0" fontId="11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53" fillId="0" borderId="0"/>
    <xf numFmtId="0" fontId="53" fillId="0" borderId="0"/>
    <xf numFmtId="0" fontId="28" fillId="0" borderId="0"/>
    <xf numFmtId="0" fontId="28" fillId="0" borderId="0"/>
    <xf numFmtId="0" fontId="28" fillId="0" borderId="0"/>
    <xf numFmtId="0" fontId="53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0" fontId="11" fillId="0" borderId="0">
      <alignment vertical="top"/>
    </xf>
    <xf numFmtId="166" fontId="28" fillId="0" borderId="0"/>
    <xf numFmtId="166" fontId="28" fillId="0" borderId="0"/>
    <xf numFmtId="0" fontId="53" fillId="0" borderId="0"/>
    <xf numFmtId="166" fontId="28" fillId="0" borderId="0"/>
    <xf numFmtId="0" fontId="1" fillId="0" borderId="0"/>
    <xf numFmtId="0" fontId="2" fillId="0" borderId="0"/>
    <xf numFmtId="0" fontId="11" fillId="0" borderId="0">
      <alignment vertical="top"/>
    </xf>
    <xf numFmtId="0" fontId="2" fillId="0" borderId="0"/>
    <xf numFmtId="0" fontId="1" fillId="0" borderId="0"/>
    <xf numFmtId="0" fontId="53" fillId="0" borderId="0"/>
    <xf numFmtId="0" fontId="53" fillId="0" borderId="0"/>
    <xf numFmtId="0" fontId="28" fillId="0" borderId="0"/>
    <xf numFmtId="0" fontId="28" fillId="0" borderId="0"/>
    <xf numFmtId="0" fontId="11" fillId="0" borderId="0">
      <alignment vertical="top"/>
    </xf>
    <xf numFmtId="0" fontId="11" fillId="0" borderId="0">
      <alignment vertical="top"/>
    </xf>
    <xf numFmtId="0" fontId="28" fillId="0" borderId="0"/>
    <xf numFmtId="0" fontId="11" fillId="0" borderId="0">
      <alignment vertical="top"/>
    </xf>
    <xf numFmtId="0" fontId="28" fillId="0" borderId="0"/>
    <xf numFmtId="0" fontId="11" fillId="0" borderId="0">
      <alignment vertical="top"/>
    </xf>
    <xf numFmtId="0" fontId="53" fillId="0" borderId="0"/>
    <xf numFmtId="0" fontId="5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11" fillId="0" borderId="0">
      <alignment vertical="top"/>
    </xf>
    <xf numFmtId="0" fontId="28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53" fillId="0" borderId="0"/>
    <xf numFmtId="0" fontId="5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" fillId="0" borderId="0"/>
    <xf numFmtId="0" fontId="2" fillId="0" borderId="0"/>
    <xf numFmtId="0" fontId="1" fillId="0" borderId="0"/>
    <xf numFmtId="0" fontId="28" fillId="0" borderId="0"/>
    <xf numFmtId="0" fontId="53" fillId="0" borderId="0"/>
    <xf numFmtId="0" fontId="5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53" fillId="0" borderId="0"/>
    <xf numFmtId="0" fontId="5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53" fillId="0" borderId="0"/>
    <xf numFmtId="0" fontId="5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1" fillId="0" borderId="0"/>
    <xf numFmtId="0" fontId="2" fillId="0" borderId="0"/>
    <xf numFmtId="0" fontId="11" fillId="0" borderId="0">
      <alignment vertical="top"/>
    </xf>
    <xf numFmtId="0" fontId="11" fillId="0" borderId="0">
      <alignment vertical="top"/>
    </xf>
    <xf numFmtId="0" fontId="1" fillId="0" borderId="0"/>
    <xf numFmtId="0" fontId="2" fillId="0" borderId="0"/>
    <xf numFmtId="0" fontId="2" fillId="0" borderId="0"/>
    <xf numFmtId="0" fontId="28" fillId="0" borderId="0"/>
    <xf numFmtId="0" fontId="28" fillId="0" borderId="0"/>
    <xf numFmtId="0" fontId="28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53" fillId="0" borderId="0"/>
    <xf numFmtId="0" fontId="53" fillId="0" borderId="0"/>
    <xf numFmtId="0" fontId="53" fillId="0" borderId="0" applyFill="0"/>
    <xf numFmtId="0" fontId="53" fillId="0" borderId="0" applyFill="0"/>
    <xf numFmtId="0" fontId="29" fillId="0" borderId="0"/>
    <xf numFmtId="0" fontId="53" fillId="0" borderId="0"/>
    <xf numFmtId="0" fontId="29" fillId="0" borderId="0"/>
    <xf numFmtId="0" fontId="29" fillId="0" borderId="0"/>
    <xf numFmtId="0" fontId="29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1" fillId="0" borderId="0"/>
    <xf numFmtId="0" fontId="2" fillId="0" borderId="0"/>
    <xf numFmtId="0" fontId="11" fillId="0" borderId="0">
      <alignment vertical="top"/>
    </xf>
    <xf numFmtId="0" fontId="2" fillId="0" borderId="0"/>
    <xf numFmtId="0" fontId="1" fillId="0" borderId="0"/>
    <xf numFmtId="0" fontId="28" fillId="0" borderId="0"/>
    <xf numFmtId="0" fontId="28" fillId="0" borderId="0"/>
    <xf numFmtId="0" fontId="53" fillId="0" borderId="0"/>
    <xf numFmtId="0" fontId="53" fillId="0" borderId="0"/>
    <xf numFmtId="0" fontId="2" fillId="0" borderId="0"/>
    <xf numFmtId="0" fontId="11" fillId="0" borderId="0">
      <alignment vertical="top"/>
    </xf>
    <xf numFmtId="0" fontId="2" fillId="0" borderId="0"/>
    <xf numFmtId="0" fontId="1" fillId="0" borderId="0"/>
    <xf numFmtId="0" fontId="2" fillId="0" borderId="0"/>
    <xf numFmtId="0" fontId="11" fillId="0" borderId="0">
      <alignment vertical="top"/>
    </xf>
    <xf numFmtId="0" fontId="2" fillId="0" borderId="0"/>
    <xf numFmtId="0" fontId="1" fillId="0" borderId="0"/>
    <xf numFmtId="0" fontId="53" fillId="0" borderId="0"/>
    <xf numFmtId="0" fontId="53" fillId="0" borderId="0"/>
    <xf numFmtId="0" fontId="28" fillId="0" borderId="0"/>
    <xf numFmtId="0" fontId="53" fillId="0" borderId="0" applyFill="0"/>
    <xf numFmtId="0" fontId="53" fillId="0" borderId="0" applyFill="0"/>
    <xf numFmtId="0" fontId="5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28" fillId="0" borderId="0"/>
    <xf numFmtId="0" fontId="2" fillId="0" borderId="0"/>
    <xf numFmtId="0" fontId="2" fillId="0" borderId="0"/>
    <xf numFmtId="0" fontId="1" fillId="0" borderId="0"/>
    <xf numFmtId="0" fontId="28" fillId="0" borderId="0"/>
    <xf numFmtId="0" fontId="11" fillId="0" borderId="0">
      <alignment vertical="top"/>
    </xf>
    <xf numFmtId="0" fontId="53" fillId="0" borderId="0" applyFill="0"/>
    <xf numFmtId="0" fontId="53" fillId="0" borderId="0" applyFill="0"/>
    <xf numFmtId="0" fontId="29" fillId="0" borderId="0"/>
    <xf numFmtId="0" fontId="30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53" fillId="0" borderId="0"/>
    <xf numFmtId="0" fontId="53" fillId="0" borderId="0"/>
    <xf numFmtId="0" fontId="28" fillId="0" borderId="0"/>
    <xf numFmtId="0" fontId="28" fillId="0" borderId="0"/>
    <xf numFmtId="0" fontId="2" fillId="0" borderId="0"/>
    <xf numFmtId="0" fontId="2" fillId="0" borderId="0"/>
    <xf numFmtId="0" fontId="1" fillId="0" borderId="0"/>
    <xf numFmtId="0" fontId="29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53" fillId="0" borderId="0"/>
    <xf numFmtId="0" fontId="53" fillId="0" borderId="0"/>
    <xf numFmtId="0" fontId="29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11" fillId="0" borderId="0">
      <alignment vertical="top"/>
    </xf>
    <xf numFmtId="0" fontId="2" fillId="0" borderId="0"/>
    <xf numFmtId="0" fontId="2" fillId="0" borderId="0"/>
    <xf numFmtId="0" fontId="1" fillId="0" borderId="0"/>
    <xf numFmtId="0" fontId="28" fillId="0" borderId="0"/>
    <xf numFmtId="0" fontId="11" fillId="0" borderId="0">
      <alignment vertical="top"/>
    </xf>
    <xf numFmtId="0" fontId="28" fillId="0" borderId="0"/>
    <xf numFmtId="0" fontId="11" fillId="0" borderId="0">
      <alignment vertical="top"/>
    </xf>
    <xf numFmtId="0" fontId="28" fillId="0" borderId="0"/>
    <xf numFmtId="0" fontId="11" fillId="0" borderId="0">
      <alignment vertical="top"/>
    </xf>
    <xf numFmtId="0" fontId="28" fillId="0" borderId="0"/>
    <xf numFmtId="0" fontId="28" fillId="0" borderId="0"/>
    <xf numFmtId="0" fontId="11" fillId="0" borderId="0">
      <alignment vertical="top"/>
    </xf>
    <xf numFmtId="0" fontId="29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11" fillId="0" borderId="0">
      <alignment vertical="top"/>
    </xf>
    <xf numFmtId="0" fontId="28" fillId="0" borderId="0"/>
    <xf numFmtId="0" fontId="28" fillId="0" borderId="0"/>
    <xf numFmtId="0" fontId="2" fillId="0" borderId="0"/>
    <xf numFmtId="0" fontId="2" fillId="0" borderId="0"/>
    <xf numFmtId="0" fontId="1" fillId="0" borderId="0"/>
    <xf numFmtId="0" fontId="28" fillId="0" borderId="0"/>
    <xf numFmtId="0" fontId="11" fillId="0" borderId="0">
      <alignment vertical="top"/>
    </xf>
    <xf numFmtId="0" fontId="28" fillId="0" borderId="0"/>
    <xf numFmtId="0" fontId="28" fillId="0" borderId="0"/>
    <xf numFmtId="0" fontId="53" fillId="0" borderId="0"/>
    <xf numFmtId="0" fontId="53" fillId="0" borderId="0"/>
    <xf numFmtId="0" fontId="29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53" fillId="0" borderId="0"/>
    <xf numFmtId="0" fontId="53" fillId="0" borderId="0"/>
    <xf numFmtId="0" fontId="28" fillId="7" borderId="13" applyNumberFormat="0" applyFont="0" applyAlignment="0" applyProtection="0"/>
    <xf numFmtId="0" fontId="28" fillId="7" borderId="13" applyNumberFormat="0" applyFont="0" applyAlignment="0" applyProtection="0"/>
    <xf numFmtId="0" fontId="28" fillId="7" borderId="13" applyNumberFormat="0" applyFont="0" applyAlignment="0" applyProtection="0"/>
    <xf numFmtId="0" fontId="28" fillId="7" borderId="13" applyNumberFormat="0" applyFont="0" applyAlignment="0" applyProtection="0"/>
    <xf numFmtId="0" fontId="28" fillId="7" borderId="13" applyNumberFormat="0" applyFont="0" applyAlignment="0" applyProtection="0"/>
    <xf numFmtId="0" fontId="28" fillId="7" borderId="13" applyNumberFormat="0" applyFont="0" applyAlignment="0" applyProtection="0"/>
    <xf numFmtId="0" fontId="28" fillId="7" borderId="13" applyNumberFormat="0" applyFont="0" applyAlignment="0" applyProtection="0"/>
    <xf numFmtId="0" fontId="28" fillId="7" borderId="13" applyNumberFormat="0" applyFont="0" applyAlignment="0" applyProtection="0"/>
    <xf numFmtId="0" fontId="28" fillId="7" borderId="13" applyNumberFormat="0" applyFont="0" applyAlignment="0" applyProtection="0"/>
    <xf numFmtId="0" fontId="28" fillId="7" borderId="13" applyNumberFormat="0" applyFont="0" applyAlignment="0" applyProtection="0"/>
    <xf numFmtId="0" fontId="28" fillId="7" borderId="13" applyNumberFormat="0" applyFont="0" applyAlignment="0" applyProtection="0"/>
    <xf numFmtId="0" fontId="28" fillId="7" borderId="13" applyNumberFormat="0" applyFont="0" applyAlignment="0" applyProtection="0"/>
    <xf numFmtId="0" fontId="28" fillId="7" borderId="13" applyNumberFormat="0" applyFont="0" applyAlignment="0" applyProtection="0"/>
    <xf numFmtId="0" fontId="28" fillId="7" borderId="13" applyNumberFormat="0" applyFont="0" applyAlignment="0" applyProtection="0"/>
    <xf numFmtId="0" fontId="28" fillId="7" borderId="13" applyNumberFormat="0" applyFont="0" applyAlignment="0" applyProtection="0"/>
    <xf numFmtId="0" fontId="28" fillId="7" borderId="13" applyNumberFormat="0" applyFont="0" applyAlignment="0" applyProtection="0"/>
    <xf numFmtId="0" fontId="28" fillId="7" borderId="13" applyNumberFormat="0" applyFont="0" applyAlignment="0" applyProtection="0"/>
    <xf numFmtId="0" fontId="28" fillId="7" borderId="13" applyNumberFormat="0" applyFont="0" applyAlignment="0" applyProtection="0"/>
    <xf numFmtId="0" fontId="28" fillId="7" borderId="13" applyNumberFormat="0" applyFont="0" applyAlignment="0" applyProtection="0"/>
    <xf numFmtId="0" fontId="28" fillId="7" borderId="13" applyNumberFormat="0" applyFont="0" applyAlignment="0" applyProtection="0"/>
    <xf numFmtId="0" fontId="28" fillId="7" borderId="13" applyNumberFormat="0" applyFont="0" applyAlignment="0" applyProtection="0"/>
    <xf numFmtId="0" fontId="28" fillId="7" borderId="13" applyNumberFormat="0" applyFont="0" applyAlignment="0" applyProtection="0"/>
    <xf numFmtId="0" fontId="28" fillId="7" borderId="13" applyNumberFormat="0" applyFont="0" applyAlignment="0" applyProtection="0"/>
    <xf numFmtId="0" fontId="28" fillId="7" borderId="13" applyNumberFormat="0" applyFont="0" applyAlignment="0" applyProtection="0"/>
    <xf numFmtId="0" fontId="28" fillId="7" borderId="13" applyNumberFormat="0" applyFont="0" applyAlignment="0" applyProtection="0"/>
    <xf numFmtId="0" fontId="53" fillId="7" borderId="13" applyNumberFormat="0" applyFont="0" applyAlignment="0" applyProtection="0"/>
    <xf numFmtId="0" fontId="28" fillId="7" borderId="13" applyNumberFormat="0" applyFont="0" applyAlignment="0" applyProtection="0"/>
    <xf numFmtId="0" fontId="28" fillId="7" borderId="13" applyNumberFormat="0" applyFont="0" applyAlignment="0" applyProtection="0"/>
    <xf numFmtId="0" fontId="53" fillId="7" borderId="13" applyNumberFormat="0" applyFont="0" applyAlignment="0" applyProtection="0"/>
    <xf numFmtId="0" fontId="28" fillId="7" borderId="13" applyNumberFormat="0" applyFont="0" applyAlignment="0" applyProtection="0"/>
    <xf numFmtId="0" fontId="28" fillId="7" borderId="13" applyNumberFormat="0" applyFont="0" applyAlignment="0" applyProtection="0"/>
    <xf numFmtId="0" fontId="28" fillId="7" borderId="13" applyNumberFormat="0" applyFont="0" applyAlignment="0" applyProtection="0"/>
    <xf numFmtId="0" fontId="28" fillId="7" borderId="13" applyNumberFormat="0" applyFont="0" applyAlignment="0" applyProtection="0"/>
    <xf numFmtId="0" fontId="28" fillId="7" borderId="13" applyNumberFormat="0" applyFont="0" applyAlignment="0" applyProtection="0"/>
    <xf numFmtId="0" fontId="28" fillId="7" borderId="13" applyNumberFormat="0" applyFont="0" applyAlignment="0" applyProtection="0"/>
    <xf numFmtId="0" fontId="28" fillId="7" borderId="13" applyNumberFormat="0" applyFont="0" applyAlignment="0" applyProtection="0"/>
    <xf numFmtId="0" fontId="28" fillId="7" borderId="13" applyNumberFormat="0" applyFont="0" applyAlignment="0" applyProtection="0"/>
    <xf numFmtId="0" fontId="28" fillId="7" borderId="13" applyNumberFormat="0" applyFont="0" applyAlignment="0" applyProtection="0"/>
    <xf numFmtId="0" fontId="28" fillId="7" borderId="13" applyNumberFormat="0" applyFont="0" applyAlignment="0" applyProtection="0"/>
    <xf numFmtId="0" fontId="28" fillId="7" borderId="13" applyNumberFormat="0" applyFont="0" applyAlignment="0" applyProtection="0"/>
    <xf numFmtId="0" fontId="28" fillId="7" borderId="13" applyNumberFormat="0" applyFont="0" applyAlignment="0" applyProtection="0"/>
    <xf numFmtId="0" fontId="28" fillId="7" borderId="13" applyNumberFormat="0" applyFont="0" applyAlignment="0" applyProtection="0"/>
    <xf numFmtId="0" fontId="53" fillId="7" borderId="13" applyNumberFormat="0" applyFont="0" applyAlignment="0" applyProtection="0"/>
    <xf numFmtId="0" fontId="53" fillId="7" borderId="13" applyNumberFormat="0" applyFont="0" applyAlignment="0" applyProtection="0"/>
    <xf numFmtId="0" fontId="28" fillId="7" borderId="13" applyNumberFormat="0" applyFont="0" applyAlignment="0" applyProtection="0"/>
    <xf numFmtId="0" fontId="28" fillId="7" borderId="13" applyNumberFormat="0" applyFont="0" applyAlignment="0" applyProtection="0"/>
    <xf numFmtId="0" fontId="1" fillId="36" borderId="14" applyNumberFormat="0" applyFont="0" applyAlignment="0" applyProtection="0"/>
    <xf numFmtId="0" fontId="1" fillId="36" borderId="14" applyNumberFormat="0" applyFont="0" applyAlignment="0" applyProtection="0"/>
    <xf numFmtId="0" fontId="1" fillId="36" borderId="14" applyNumberFormat="0" applyFont="0" applyAlignment="0" applyProtection="0"/>
    <xf numFmtId="0" fontId="1" fillId="36" borderId="14" applyNumberFormat="0" applyFont="0" applyAlignment="0" applyProtection="0"/>
    <xf numFmtId="0" fontId="1" fillId="36" borderId="14" applyNumberFormat="0" applyFont="0" applyAlignment="0" applyProtection="0"/>
    <xf numFmtId="0" fontId="1" fillId="36" borderId="14" applyNumberFormat="0" applyFont="0" applyAlignment="0" applyProtection="0"/>
    <xf numFmtId="0" fontId="1" fillId="36" borderId="14" applyNumberFormat="0" applyFont="0" applyAlignment="0" applyProtection="0"/>
    <xf numFmtId="0" fontId="31" fillId="11" borderId="15" applyNumberFormat="0" applyAlignment="0" applyProtection="0"/>
    <xf numFmtId="0" fontId="31" fillId="11" borderId="15" applyNumberFormat="0" applyAlignment="0" applyProtection="0"/>
    <xf numFmtId="0" fontId="31" fillId="11" borderId="15" applyNumberFormat="0" applyAlignment="0" applyProtection="0"/>
    <xf numFmtId="0" fontId="31" fillId="11" borderId="15" applyNumberFormat="0" applyAlignment="0" applyProtection="0"/>
    <xf numFmtId="0" fontId="31" fillId="11" borderId="15" applyNumberFormat="0" applyAlignment="0" applyProtection="0"/>
    <xf numFmtId="0" fontId="31" fillId="11" borderId="15" applyNumberFormat="0" applyAlignment="0" applyProtection="0"/>
    <xf numFmtId="0" fontId="31" fillId="11" borderId="15" applyNumberFormat="0" applyAlignment="0" applyProtection="0"/>
    <xf numFmtId="0" fontId="31" fillId="11" borderId="15" applyNumberFormat="0" applyAlignment="0" applyProtection="0"/>
    <xf numFmtId="0" fontId="31" fillId="11" borderId="15" applyNumberFormat="0" applyAlignment="0" applyProtection="0"/>
    <xf numFmtId="0" fontId="31" fillId="11" borderId="15" applyNumberFormat="0" applyAlignment="0" applyProtection="0"/>
    <xf numFmtId="0" fontId="31" fillId="11" borderId="15" applyNumberFormat="0" applyAlignment="0" applyProtection="0"/>
    <xf numFmtId="0" fontId="31" fillId="11" borderId="15" applyNumberFormat="0" applyAlignment="0" applyProtection="0"/>
    <xf numFmtId="0" fontId="31" fillId="11" borderId="15" applyNumberFormat="0" applyAlignment="0" applyProtection="0"/>
    <xf numFmtId="0" fontId="31" fillId="11" borderId="15" applyNumberFormat="0" applyAlignment="0" applyProtection="0"/>
    <xf numFmtId="0" fontId="31" fillId="11" borderId="15" applyNumberFormat="0" applyAlignment="0" applyProtection="0"/>
    <xf numFmtId="0" fontId="31" fillId="11" borderId="15" applyNumberFormat="0" applyAlignment="0" applyProtection="0"/>
    <xf numFmtId="0" fontId="31" fillId="11" borderId="15" applyNumberFormat="0" applyAlignment="0" applyProtection="0"/>
    <xf numFmtId="0" fontId="31" fillId="11" borderId="15" applyNumberFormat="0" applyAlignment="0" applyProtection="0"/>
    <xf numFmtId="0" fontId="31" fillId="11" borderId="15" applyNumberFormat="0" applyAlignment="0" applyProtection="0"/>
    <xf numFmtId="0" fontId="31" fillId="11" borderId="15" applyNumberFormat="0" applyAlignment="0" applyProtection="0"/>
    <xf numFmtId="0" fontId="31" fillId="11" borderId="15" applyNumberFormat="0" applyAlignment="0" applyProtection="0"/>
    <xf numFmtId="0" fontId="31" fillId="11" borderId="15" applyNumberFormat="0" applyAlignment="0" applyProtection="0"/>
    <xf numFmtId="0" fontId="31" fillId="11" borderId="15" applyNumberFormat="0" applyAlignment="0" applyProtection="0"/>
    <xf numFmtId="0" fontId="31" fillId="11" borderId="15" applyNumberFormat="0" applyAlignment="0" applyProtection="0"/>
    <xf numFmtId="0" fontId="31" fillId="11" borderId="15" applyNumberFormat="0" applyAlignment="0" applyProtection="0"/>
    <xf numFmtId="0" fontId="31" fillId="11" borderId="15" applyNumberFormat="0" applyAlignment="0" applyProtection="0"/>
    <xf numFmtId="0" fontId="31" fillId="11" borderId="15" applyNumberFormat="0" applyAlignment="0" applyProtection="0"/>
    <xf numFmtId="0" fontId="31" fillId="11" borderId="15" applyNumberFormat="0" applyAlignment="0" applyProtection="0"/>
    <xf numFmtId="0" fontId="31" fillId="11" borderId="15" applyNumberFormat="0" applyAlignment="0" applyProtection="0"/>
    <xf numFmtId="0" fontId="31" fillId="11" borderId="15" applyNumberFormat="0" applyAlignment="0" applyProtection="0"/>
    <xf numFmtId="0" fontId="31" fillId="11" borderId="15" applyNumberFormat="0" applyAlignment="0" applyProtection="0"/>
    <xf numFmtId="0" fontId="31" fillId="11" borderId="15" applyNumberFormat="0" applyAlignment="0" applyProtection="0"/>
    <xf numFmtId="0" fontId="31" fillId="11" borderId="15" applyNumberFormat="0" applyAlignment="0" applyProtection="0"/>
    <xf numFmtId="0" fontId="31" fillId="11" borderId="15" applyNumberFormat="0" applyAlignment="0" applyProtection="0"/>
    <xf numFmtId="0" fontId="31" fillId="11" borderId="15" applyNumberFormat="0" applyAlignment="0" applyProtection="0"/>
    <xf numFmtId="0" fontId="31" fillId="11" borderId="15" applyNumberFormat="0" applyAlignment="0" applyProtection="0"/>
    <xf numFmtId="0" fontId="31" fillId="11" borderId="15" applyNumberFormat="0" applyAlignment="0" applyProtection="0"/>
    <xf numFmtId="0" fontId="31" fillId="11" borderId="15" applyNumberFormat="0" applyAlignment="0" applyProtection="0"/>
    <xf numFmtId="0" fontId="32" fillId="31" borderId="16" applyNumberFormat="0" applyAlignment="0" applyProtection="0"/>
    <xf numFmtId="0" fontId="32" fillId="31" borderId="16" applyNumberFormat="0" applyAlignment="0" applyProtection="0"/>
    <xf numFmtId="0" fontId="32" fillId="31" borderId="16" applyNumberFormat="0" applyAlignment="0" applyProtection="0"/>
    <xf numFmtId="0" fontId="32" fillId="31" borderId="16" applyNumberFormat="0" applyAlignment="0" applyProtection="0"/>
    <xf numFmtId="0" fontId="32" fillId="31" borderId="16" applyNumberFormat="0" applyAlignment="0" applyProtection="0"/>
    <xf numFmtId="0" fontId="31" fillId="11" borderId="15" applyNumberFormat="0" applyAlignment="0" applyProtection="0"/>
    <xf numFmtId="9" fontId="53" fillId="0" borderId="0" applyFont="0" applyFill="0" applyBorder="0" applyAlignment="0" applyProtection="0">
      <alignment vertical="center"/>
    </xf>
    <xf numFmtId="9" fontId="53" fillId="0" borderId="0" applyFont="0" applyFill="0" applyBorder="0" applyAlignment="0" applyProtection="0"/>
    <xf numFmtId="9" fontId="53" fillId="0" borderId="0" applyFont="0" applyFill="0" applyBorder="0" applyAlignment="0" applyProtection="0"/>
    <xf numFmtId="0" fontId="29" fillId="0" borderId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6" fillId="0" borderId="18" applyNumberFormat="0" applyFill="0" applyAlignment="0" applyProtection="0"/>
    <xf numFmtId="0" fontId="36" fillId="0" borderId="18" applyNumberFormat="0" applyFill="0" applyAlignment="0" applyProtection="0"/>
    <xf numFmtId="0" fontId="36" fillId="0" borderId="18" applyNumberFormat="0" applyFill="0" applyAlignment="0" applyProtection="0"/>
    <xf numFmtId="0" fontId="35" fillId="0" borderId="18" applyNumberFormat="0" applyFill="0" applyAlignment="0" applyProtection="0"/>
    <xf numFmtId="0" fontId="35" fillId="0" borderId="17" applyNumberFormat="0" applyFill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</cellStyleXfs>
  <cellXfs count="213">
    <xf numFmtId="0" fontId="0" fillId="0" borderId="0" xfId="0"/>
    <xf numFmtId="0" fontId="39" fillId="0" borderId="0" xfId="0" applyFont="1"/>
    <xf numFmtId="0" fontId="39" fillId="0" borderId="0" xfId="0" applyFont="1" applyAlignment="1">
      <alignment vertical="top"/>
    </xf>
    <xf numFmtId="0" fontId="40" fillId="0" borderId="0" xfId="0" applyFont="1" applyAlignment="1">
      <alignment horizontal="center"/>
    </xf>
    <xf numFmtId="0" fontId="41" fillId="0" borderId="0" xfId="0" applyFont="1" applyAlignment="1">
      <alignment horizontal="center"/>
    </xf>
    <xf numFmtId="0" fontId="42" fillId="0" borderId="0" xfId="0" applyFont="1"/>
    <xf numFmtId="0" fontId="43" fillId="0" borderId="0" xfId="0" applyFont="1" applyBorder="1" applyAlignment="1">
      <alignment vertical="top"/>
    </xf>
    <xf numFmtId="0" fontId="43" fillId="0" borderId="0" xfId="0" applyFont="1" applyBorder="1" applyAlignment="1">
      <alignment horizontal="center" vertical="top"/>
    </xf>
    <xf numFmtId="0" fontId="44" fillId="0" borderId="0" xfId="0" applyFont="1" applyBorder="1" applyAlignment="1">
      <alignment horizontal="center" vertical="top"/>
    </xf>
    <xf numFmtId="0" fontId="45" fillId="37" borderId="19" xfId="0" applyFont="1" applyFill="1" applyBorder="1" applyAlignment="1">
      <alignment horizontal="center" vertical="top"/>
    </xf>
    <xf numFmtId="0" fontId="39" fillId="0" borderId="19" xfId="0" applyFont="1" applyBorder="1" applyAlignment="1">
      <alignment horizontal="center"/>
    </xf>
    <xf numFmtId="0" fontId="39" fillId="0" borderId="19" xfId="0" quotePrefix="1" applyNumberFormat="1" applyFont="1" applyBorder="1" applyAlignment="1">
      <alignment horizontal="center"/>
    </xf>
    <xf numFmtId="0" fontId="39" fillId="0" borderId="19" xfId="0" quotePrefix="1" applyFont="1" applyBorder="1" applyAlignment="1">
      <alignment horizontal="center"/>
    </xf>
    <xf numFmtId="15" fontId="39" fillId="0" borderId="19" xfId="0" applyNumberFormat="1" applyFont="1" applyBorder="1" applyAlignment="1">
      <alignment horizontal="center"/>
    </xf>
    <xf numFmtId="0" fontId="39" fillId="0" borderId="20" xfId="0" applyFont="1" applyBorder="1" applyAlignment="1">
      <alignment horizontal="center"/>
    </xf>
    <xf numFmtId="0" fontId="39" fillId="0" borderId="21" xfId="0" applyFont="1" applyBorder="1" applyAlignment="1">
      <alignment horizontal="center"/>
    </xf>
    <xf numFmtId="0" fontId="39" fillId="0" borderId="22" xfId="0" applyFont="1" applyBorder="1" applyAlignment="1">
      <alignment horizontal="center"/>
    </xf>
    <xf numFmtId="0" fontId="39" fillId="0" borderId="19" xfId="0" applyFont="1" applyBorder="1"/>
    <xf numFmtId="0" fontId="39" fillId="0" borderId="0" xfId="0" applyFont="1" applyBorder="1"/>
    <xf numFmtId="0" fontId="39" fillId="0" borderId="0" xfId="0" applyFont="1" applyBorder="1" applyAlignment="1"/>
    <xf numFmtId="0" fontId="39" fillId="0" borderId="0" xfId="0" applyNumberFormat="1" applyFont="1" applyBorder="1" applyAlignment="1">
      <alignment horizontal="right"/>
    </xf>
    <xf numFmtId="0" fontId="39" fillId="0" borderId="25" xfId="0" applyFont="1" applyBorder="1" applyAlignment="1">
      <alignment horizontal="center"/>
    </xf>
    <xf numFmtId="0" fontId="39" fillId="0" borderId="22" xfId="0" applyFont="1" applyBorder="1"/>
    <xf numFmtId="0" fontId="39" fillId="0" borderId="0" xfId="0" applyFont="1" applyAlignment="1">
      <alignment vertical="center"/>
    </xf>
    <xf numFmtId="0" fontId="40" fillId="0" borderId="0" xfId="0" applyFont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43" fillId="0" borderId="0" xfId="0" applyFont="1" applyBorder="1" applyAlignment="1">
      <alignment vertical="center"/>
    </xf>
    <xf numFmtId="0" fontId="43" fillId="0" borderId="0" xfId="0" applyFont="1" applyBorder="1" applyAlignment="1">
      <alignment horizontal="center" vertical="center"/>
    </xf>
    <xf numFmtId="0" fontId="44" fillId="0" borderId="0" xfId="0" applyFont="1" applyBorder="1" applyAlignment="1">
      <alignment horizontal="center" vertical="center"/>
    </xf>
    <xf numFmtId="0" fontId="43" fillId="0" borderId="0" xfId="2876" applyFont="1" applyBorder="1" applyAlignment="1">
      <alignment vertical="center"/>
    </xf>
    <xf numFmtId="0" fontId="43" fillId="0" borderId="0" xfId="2876" applyFont="1" applyBorder="1" applyAlignment="1">
      <alignment horizontal="center" vertical="center"/>
    </xf>
    <xf numFmtId="0" fontId="42" fillId="37" borderId="19" xfId="2876" applyFont="1" applyFill="1" applyBorder="1" applyAlignment="1">
      <alignment horizontal="center" vertical="center"/>
    </xf>
    <xf numFmtId="15" fontId="39" fillId="0" borderId="19" xfId="0" applyNumberFormat="1" applyFont="1" applyBorder="1" applyAlignment="1">
      <alignment horizontal="center" vertical="center"/>
    </xf>
    <xf numFmtId="0" fontId="39" fillId="0" borderId="19" xfId="0" applyFont="1" applyBorder="1" applyAlignment="1">
      <alignment horizontal="center" vertical="center"/>
    </xf>
    <xf numFmtId="0" fontId="39" fillId="0" borderId="19" xfId="0" quotePrefix="1" applyFont="1" applyBorder="1" applyAlignment="1">
      <alignment horizontal="center" vertical="center"/>
    </xf>
    <xf numFmtId="20" fontId="39" fillId="0" borderId="19" xfId="0" applyNumberFormat="1" applyFont="1" applyBorder="1" applyAlignment="1">
      <alignment horizontal="center" vertical="center"/>
    </xf>
    <xf numFmtId="0" fontId="39" fillId="0" borderId="19" xfId="0" applyFont="1" applyBorder="1" applyAlignment="1">
      <alignment vertical="center"/>
    </xf>
    <xf numFmtId="0" fontId="39" fillId="0" borderId="19" xfId="0" applyFont="1" applyBorder="1" applyAlignment="1">
      <alignment horizontal="right"/>
    </xf>
    <xf numFmtId="0" fontId="39" fillId="0" borderId="0" xfId="0" applyFont="1" applyBorder="1" applyAlignment="1">
      <alignment vertical="center"/>
    </xf>
    <xf numFmtId="0" fontId="39" fillId="0" borderId="0" xfId="0" applyNumberFormat="1" applyFont="1" applyBorder="1"/>
    <xf numFmtId="0" fontId="40" fillId="0" borderId="0" xfId="0" applyFont="1" applyAlignment="1"/>
    <xf numFmtId="0" fontId="42" fillId="37" borderId="19" xfId="0" applyFont="1" applyFill="1" applyBorder="1" applyAlignment="1">
      <alignment horizontal="center"/>
    </xf>
    <xf numFmtId="38" fontId="39" fillId="0" borderId="19" xfId="0" applyNumberFormat="1" applyFont="1" applyBorder="1" applyAlignment="1">
      <alignment horizontal="center"/>
    </xf>
    <xf numFmtId="0" fontId="39" fillId="0" borderId="0" xfId="0" applyFont="1" applyAlignment="1">
      <alignment horizontal="center"/>
    </xf>
    <xf numFmtId="0" fontId="39" fillId="0" borderId="0" xfId="0" applyFont="1" applyAlignment="1">
      <alignment horizontal="left"/>
    </xf>
    <xf numFmtId="0" fontId="46" fillId="0" borderId="20" xfId="0" applyFont="1" applyBorder="1" applyAlignment="1">
      <alignment horizontal="center"/>
    </xf>
    <xf numFmtId="0" fontId="46" fillId="0" borderId="21" xfId="0" applyFont="1" applyBorder="1" applyAlignment="1">
      <alignment horizontal="center"/>
    </xf>
    <xf numFmtId="0" fontId="46" fillId="0" borderId="26" xfId="0" applyFont="1" applyBorder="1" applyAlignment="1">
      <alignment horizontal="center"/>
    </xf>
    <xf numFmtId="0" fontId="46" fillId="0" borderId="22" xfId="0" applyFont="1" applyBorder="1" applyAlignment="1">
      <alignment horizontal="center"/>
    </xf>
    <xf numFmtId="0" fontId="46" fillId="0" borderId="19" xfId="0" applyFont="1" applyBorder="1" applyAlignment="1">
      <alignment horizontal="center"/>
    </xf>
    <xf numFmtId="0" fontId="46" fillId="0" borderId="23" xfId="0" applyFont="1" applyBorder="1" applyAlignment="1">
      <alignment horizontal="center"/>
    </xf>
    <xf numFmtId="0" fontId="46" fillId="0" borderId="27" xfId="0" applyFont="1" applyBorder="1" applyAlignment="1">
      <alignment horizontal="center"/>
    </xf>
    <xf numFmtId="0" fontId="46" fillId="0" borderId="25" xfId="0" applyFont="1" applyBorder="1" applyAlignment="1">
      <alignment horizontal="center"/>
    </xf>
    <xf numFmtId="0" fontId="39" fillId="0" borderId="26" xfId="0" applyFont="1" applyBorder="1" applyAlignment="1">
      <alignment horizontal="center"/>
    </xf>
    <xf numFmtId="0" fontId="47" fillId="0" borderId="19" xfId="0" applyFont="1" applyBorder="1" applyAlignment="1">
      <alignment horizontal="center"/>
    </xf>
    <xf numFmtId="0" fontId="47" fillId="0" borderId="27" xfId="0" applyFont="1" applyBorder="1" applyAlignment="1">
      <alignment horizontal="center"/>
    </xf>
    <xf numFmtId="0" fontId="39" fillId="0" borderId="28" xfId="0" applyFont="1" applyBorder="1" applyAlignment="1">
      <alignment horizontal="center"/>
    </xf>
    <xf numFmtId="0" fontId="39" fillId="0" borderId="29" xfId="0" applyFont="1" applyBorder="1" applyAlignment="1">
      <alignment horizontal="center"/>
    </xf>
    <xf numFmtId="0" fontId="47" fillId="0" borderId="28" xfId="0" applyFont="1" applyBorder="1" applyAlignment="1">
      <alignment horizontal="center"/>
    </xf>
    <xf numFmtId="0" fontId="39" fillId="0" borderId="27" xfId="0" applyFont="1" applyBorder="1" applyAlignment="1">
      <alignment horizontal="center"/>
    </xf>
    <xf numFmtId="0" fontId="39" fillId="0" borderId="0" xfId="0" applyFont="1" applyBorder="1" applyAlignment="1">
      <alignment horizontal="center"/>
    </xf>
    <xf numFmtId="0" fontId="39" fillId="37" borderId="19" xfId="0" applyFont="1" applyFill="1" applyBorder="1" applyAlignment="1">
      <alignment horizontal="center"/>
    </xf>
    <xf numFmtId="0" fontId="39" fillId="37" borderId="20" xfId="0" applyFont="1" applyFill="1" applyBorder="1" applyAlignment="1">
      <alignment horizontal="center"/>
    </xf>
    <xf numFmtId="0" fontId="39" fillId="37" borderId="27" xfId="0" applyFont="1" applyFill="1" applyBorder="1" applyAlignment="1">
      <alignment horizontal="center"/>
    </xf>
    <xf numFmtId="0" fontId="39" fillId="37" borderId="22" xfId="0" applyFont="1" applyFill="1" applyBorder="1" applyAlignment="1">
      <alignment horizontal="center"/>
    </xf>
    <xf numFmtId="0" fontId="39" fillId="38" borderId="0" xfId="0" applyFont="1" applyFill="1" applyBorder="1" applyAlignment="1">
      <alignment horizontal="center"/>
    </xf>
    <xf numFmtId="0" fontId="39" fillId="37" borderId="28" xfId="0" applyFont="1" applyFill="1" applyBorder="1" applyAlignment="1">
      <alignment horizontal="center"/>
    </xf>
    <xf numFmtId="0" fontId="39" fillId="0" borderId="30" xfId="0" applyFont="1" applyBorder="1" applyAlignment="1">
      <alignment horizontal="center"/>
    </xf>
    <xf numFmtId="0" fontId="39" fillId="0" borderId="31" xfId="0" applyFont="1" applyBorder="1" applyAlignment="1">
      <alignment horizontal="center"/>
    </xf>
    <xf numFmtId="0" fontId="39" fillId="0" borderId="0" xfId="0" applyFont="1" applyFill="1" applyAlignment="1">
      <alignment horizontal="center"/>
    </xf>
    <xf numFmtId="0" fontId="42" fillId="0" borderId="26" xfId="0" applyFont="1" applyFill="1" applyBorder="1" applyAlignment="1">
      <alignment horizontal="center"/>
    </xf>
    <xf numFmtId="0" fontId="42" fillId="0" borderId="25" xfId="0" applyFont="1" applyFill="1" applyBorder="1" applyAlignment="1">
      <alignment horizontal="center"/>
    </xf>
    <xf numFmtId="0" fontId="42" fillId="0" borderId="22" xfId="0" applyFont="1" applyFill="1" applyBorder="1" applyAlignment="1">
      <alignment horizontal="center"/>
    </xf>
    <xf numFmtId="0" fontId="42" fillId="0" borderId="28" xfId="0" applyFont="1" applyFill="1" applyBorder="1" applyAlignment="1">
      <alignment horizontal="center"/>
    </xf>
    <xf numFmtId="0" fontId="42" fillId="0" borderId="29" xfId="0" applyFont="1" applyFill="1" applyBorder="1" applyAlignment="1">
      <alignment horizontal="center"/>
    </xf>
    <xf numFmtId="0" fontId="42" fillId="0" borderId="19" xfId="0" applyFont="1" applyFill="1" applyBorder="1" applyAlignment="1">
      <alignment horizontal="center"/>
    </xf>
    <xf numFmtId="0" fontId="48" fillId="0" borderId="28" xfId="0" applyFont="1" applyFill="1" applyBorder="1" applyAlignment="1">
      <alignment horizontal="center"/>
    </xf>
    <xf numFmtId="0" fontId="48" fillId="0" borderId="19" xfId="0" applyFont="1" applyFill="1" applyBorder="1" applyAlignment="1">
      <alignment horizontal="center"/>
    </xf>
    <xf numFmtId="0" fontId="39" fillId="39" borderId="0" xfId="0" applyFont="1" applyFill="1" applyAlignment="1">
      <alignment horizontal="center"/>
    </xf>
    <xf numFmtId="0" fontId="46" fillId="40" borderId="20" xfId="0" applyFont="1" applyFill="1" applyBorder="1" applyAlignment="1">
      <alignment horizontal="center"/>
    </xf>
    <xf numFmtId="0" fontId="46" fillId="40" borderId="21" xfId="0" applyFont="1" applyFill="1" applyBorder="1" applyAlignment="1">
      <alignment horizontal="center"/>
    </xf>
    <xf numFmtId="0" fontId="46" fillId="41" borderId="21" xfId="0" applyFont="1" applyFill="1" applyBorder="1" applyAlignment="1">
      <alignment horizontal="center"/>
    </xf>
    <xf numFmtId="0" fontId="46" fillId="41" borderId="22" xfId="0" applyFont="1" applyFill="1" applyBorder="1" applyAlignment="1">
      <alignment horizontal="center"/>
    </xf>
    <xf numFmtId="0" fontId="46" fillId="41" borderId="19" xfId="0" applyFont="1" applyFill="1" applyBorder="1" applyAlignment="1">
      <alignment horizontal="center"/>
    </xf>
    <xf numFmtId="0" fontId="42" fillId="42" borderId="19" xfId="0" applyFont="1" applyFill="1" applyBorder="1" applyAlignment="1">
      <alignment horizontal="center"/>
    </xf>
    <xf numFmtId="0" fontId="42" fillId="0" borderId="19" xfId="0" applyFont="1" applyBorder="1" applyAlignment="1">
      <alignment horizontal="center"/>
    </xf>
    <xf numFmtId="0" fontId="46" fillId="40" borderId="26" xfId="0" applyFont="1" applyFill="1" applyBorder="1" applyAlignment="1">
      <alignment horizontal="center"/>
    </xf>
    <xf numFmtId="0" fontId="46" fillId="40" borderId="23" xfId="0" applyFont="1" applyFill="1" applyBorder="1" applyAlignment="1">
      <alignment horizontal="center"/>
    </xf>
    <xf numFmtId="0" fontId="46" fillId="41" borderId="25" xfId="0" applyFont="1" applyFill="1" applyBorder="1" applyAlignment="1">
      <alignment horizontal="center"/>
    </xf>
    <xf numFmtId="0" fontId="46" fillId="41" borderId="26" xfId="0" applyFont="1" applyFill="1" applyBorder="1" applyAlignment="1">
      <alignment horizontal="center"/>
    </xf>
    <xf numFmtId="10" fontId="48" fillId="0" borderId="0" xfId="0" applyNumberFormat="1" applyFont="1" applyAlignment="1">
      <alignment horizontal="center"/>
    </xf>
    <xf numFmtId="0" fontId="48" fillId="0" borderId="0" xfId="0" applyFont="1" applyFill="1" applyAlignment="1">
      <alignment horizontal="center"/>
    </xf>
    <xf numFmtId="0" fontId="39" fillId="37" borderId="32" xfId="0" applyFont="1" applyFill="1" applyBorder="1" applyAlignment="1">
      <alignment horizontal="center"/>
    </xf>
    <xf numFmtId="20" fontId="39" fillId="37" borderId="23" xfId="0" applyNumberFormat="1" applyFont="1" applyFill="1" applyBorder="1" applyAlignment="1">
      <alignment horizontal="center"/>
    </xf>
    <xf numFmtId="0" fontId="47" fillId="37" borderId="26" xfId="0" applyNumberFormat="1" applyFont="1" applyFill="1" applyBorder="1" applyAlignment="1">
      <alignment horizontal="center"/>
    </xf>
    <xf numFmtId="20" fontId="39" fillId="0" borderId="19" xfId="0" applyNumberFormat="1" applyFont="1" applyBorder="1" applyAlignment="1">
      <alignment horizontal="center"/>
    </xf>
    <xf numFmtId="0" fontId="39" fillId="0" borderId="32" xfId="0" applyFont="1" applyBorder="1" applyAlignment="1">
      <alignment horizontal="center"/>
    </xf>
    <xf numFmtId="0" fontId="42" fillId="37" borderId="32" xfId="0" applyFont="1" applyFill="1" applyBorder="1" applyAlignment="1">
      <alignment horizontal="center"/>
    </xf>
    <xf numFmtId="20" fontId="42" fillId="37" borderId="19" xfId="0" applyNumberFormat="1" applyFont="1" applyFill="1" applyBorder="1" applyAlignment="1">
      <alignment horizontal="center"/>
    </xf>
    <xf numFmtId="0" fontId="49" fillId="0" borderId="0" xfId="2875" applyFont="1" applyAlignment="1">
      <alignment horizontal="center" vertical="center"/>
    </xf>
    <xf numFmtId="0" fontId="49" fillId="0" borderId="0" xfId="2875" applyFont="1" applyAlignment="1">
      <alignment vertical="center"/>
    </xf>
    <xf numFmtId="0" fontId="50" fillId="0" borderId="0" xfId="2875" applyFont="1" applyAlignment="1">
      <alignment horizontal="centerContinuous" vertical="center"/>
    </xf>
    <xf numFmtId="0" fontId="42" fillId="0" borderId="0" xfId="0" applyFont="1" applyAlignment="1">
      <alignment horizontal="center"/>
    </xf>
    <xf numFmtId="0" fontId="51" fillId="0" borderId="33" xfId="2875" applyFont="1" applyBorder="1" applyAlignment="1">
      <alignment horizontal="center" vertical="center"/>
    </xf>
    <xf numFmtId="0" fontId="51" fillId="0" borderId="34" xfId="2875" applyFont="1" applyBorder="1" applyAlignment="1">
      <alignment vertical="center"/>
    </xf>
    <xf numFmtId="0" fontId="51" fillId="0" borderId="35" xfId="2875" applyFont="1" applyBorder="1" applyAlignment="1">
      <alignment horizontal="centerContinuous" vertical="center"/>
    </xf>
    <xf numFmtId="0" fontId="51" fillId="0" borderId="36" xfId="2875" applyFont="1" applyBorder="1" applyAlignment="1">
      <alignment horizontal="centerContinuous" vertical="center"/>
    </xf>
    <xf numFmtId="0" fontId="51" fillId="0" borderId="37" xfId="2875" applyFont="1" applyBorder="1" applyAlignment="1">
      <alignment horizontal="centerContinuous" vertical="center"/>
    </xf>
    <xf numFmtId="0" fontId="51" fillId="0" borderId="38" xfId="2875" applyFont="1" applyBorder="1" applyAlignment="1">
      <alignment horizontal="center" vertical="center"/>
    </xf>
    <xf numFmtId="0" fontId="51" fillId="0" borderId="0" xfId="2875" applyFont="1" applyBorder="1" applyAlignment="1">
      <alignment horizontal="center" vertical="center"/>
    </xf>
    <xf numFmtId="0" fontId="51" fillId="0" borderId="39" xfId="2875" applyFont="1" applyBorder="1" applyAlignment="1">
      <alignment horizontal="centerContinuous" vertical="center"/>
    </xf>
    <xf numFmtId="0" fontId="51" fillId="0" borderId="22" xfId="2875" applyFont="1" applyBorder="1" applyAlignment="1">
      <alignment horizontal="centerContinuous" vertical="center"/>
    </xf>
    <xf numFmtId="0" fontId="51" fillId="0" borderId="20" xfId="2875" applyFont="1" applyBorder="1" applyAlignment="1">
      <alignment horizontal="centerContinuous" vertical="center"/>
    </xf>
    <xf numFmtId="0" fontId="51" fillId="0" borderId="21" xfId="2875" applyFont="1" applyBorder="1" applyAlignment="1">
      <alignment horizontal="centerContinuous" vertical="center"/>
    </xf>
    <xf numFmtId="0" fontId="51" fillId="0" borderId="40" xfId="2875" applyFont="1" applyBorder="1" applyAlignment="1">
      <alignment horizontal="centerContinuous" vertical="center"/>
    </xf>
    <xf numFmtId="0" fontId="51" fillId="0" borderId="41" xfId="2875" applyFont="1" applyBorder="1" applyAlignment="1">
      <alignment vertical="center"/>
    </xf>
    <xf numFmtId="0" fontId="51" fillId="0" borderId="42" xfId="2875" applyFont="1" applyBorder="1" applyAlignment="1">
      <alignment horizontal="center" vertical="center"/>
    </xf>
    <xf numFmtId="0" fontId="51" fillId="0" borderId="43" xfId="2875" applyFont="1" applyBorder="1" applyAlignment="1">
      <alignment horizontal="center" vertical="center"/>
    </xf>
    <xf numFmtId="0" fontId="51" fillId="0" borderId="43" xfId="2875" applyFont="1" applyBorder="1" applyAlignment="1">
      <alignment vertical="center"/>
    </xf>
    <xf numFmtId="0" fontId="51" fillId="0" borderId="44" xfId="2875" applyFont="1" applyBorder="1" applyAlignment="1">
      <alignment vertical="center"/>
    </xf>
    <xf numFmtId="0" fontId="51" fillId="0" borderId="45" xfId="2875" applyFont="1" applyBorder="1" applyAlignment="1">
      <alignment horizontal="center" vertical="center"/>
    </xf>
    <xf numFmtId="0" fontId="51" fillId="0" borderId="46" xfId="2875" applyFont="1" applyBorder="1" applyAlignment="1">
      <alignment horizontal="center" vertical="center"/>
    </xf>
    <xf numFmtId="0" fontId="51" fillId="0" borderId="47" xfId="2875" applyFont="1" applyBorder="1" applyAlignment="1">
      <alignment horizontal="center" vertical="center"/>
    </xf>
    <xf numFmtId="0" fontId="51" fillId="0" borderId="48" xfId="2875" applyFont="1" applyBorder="1" applyAlignment="1">
      <alignment horizontal="center" vertical="center"/>
    </xf>
    <xf numFmtId="0" fontId="51" fillId="0" borderId="49" xfId="2875" applyFont="1" applyBorder="1" applyAlignment="1">
      <alignment vertical="center"/>
    </xf>
    <xf numFmtId="0" fontId="51" fillId="0" borderId="50" xfId="2875" applyFont="1" applyBorder="1" applyAlignment="1">
      <alignment horizontal="center" vertical="center"/>
    </xf>
    <xf numFmtId="0" fontId="51" fillId="0" borderId="20" xfId="2875" applyFont="1" applyBorder="1" applyAlignment="1">
      <alignment vertical="center"/>
    </xf>
    <xf numFmtId="0" fontId="49" fillId="0" borderId="51" xfId="2875" applyFont="1" applyBorder="1" applyAlignment="1">
      <alignment vertical="center"/>
    </xf>
    <xf numFmtId="0" fontId="49" fillId="0" borderId="28" xfId="2875" applyFont="1" applyBorder="1" applyAlignment="1">
      <alignment vertical="center"/>
    </xf>
    <xf numFmtId="0" fontId="49" fillId="0" borderId="29" xfId="2875" applyFont="1" applyBorder="1" applyAlignment="1">
      <alignment vertical="center"/>
    </xf>
    <xf numFmtId="0" fontId="49" fillId="0" borderId="32" xfId="2875" applyFont="1" applyBorder="1" applyAlignment="1">
      <alignment vertical="center"/>
    </xf>
    <xf numFmtId="0" fontId="49" fillId="0" borderId="50" xfId="2875" applyFont="1" applyBorder="1" applyAlignment="1">
      <alignment vertical="center"/>
    </xf>
    <xf numFmtId="0" fontId="49" fillId="0" borderId="52" xfId="2875" applyFont="1" applyBorder="1" applyAlignment="1">
      <alignment vertical="center"/>
    </xf>
    <xf numFmtId="0" fontId="49" fillId="0" borderId="51" xfId="2875" applyFont="1" applyFill="1" applyBorder="1" applyAlignment="1">
      <alignment vertical="center"/>
    </xf>
    <xf numFmtId="0" fontId="49" fillId="0" borderId="28" xfId="2875" applyFont="1" applyFill="1" applyBorder="1" applyAlignment="1">
      <alignment vertical="center"/>
    </xf>
    <xf numFmtId="0" fontId="49" fillId="0" borderId="32" xfId="2875" applyFont="1" applyFill="1" applyBorder="1" applyAlignment="1">
      <alignment vertical="center"/>
    </xf>
    <xf numFmtId="0" fontId="49" fillId="0" borderId="52" xfId="2875" applyFont="1" applyFill="1" applyBorder="1" applyAlignment="1">
      <alignment vertical="center"/>
    </xf>
    <xf numFmtId="0" fontId="51" fillId="0" borderId="19" xfId="2875" applyFont="1" applyBorder="1" applyAlignment="1">
      <alignment horizontal="center" vertical="center"/>
    </xf>
    <xf numFmtId="0" fontId="51" fillId="0" borderId="32" xfId="2875" applyFont="1" applyBorder="1" applyAlignment="1">
      <alignment vertical="center"/>
    </xf>
    <xf numFmtId="0" fontId="49" fillId="43" borderId="29" xfId="2875" applyFont="1" applyFill="1" applyBorder="1" applyAlignment="1">
      <alignment vertical="center"/>
    </xf>
    <xf numFmtId="0" fontId="49" fillId="43" borderId="32" xfId="2875" applyFont="1" applyFill="1" applyBorder="1" applyAlignment="1">
      <alignment vertical="center"/>
    </xf>
    <xf numFmtId="0" fontId="49" fillId="43" borderId="28" xfId="2875" applyFont="1" applyFill="1" applyBorder="1" applyAlignment="1">
      <alignment vertical="center"/>
    </xf>
    <xf numFmtId="0" fontId="49" fillId="43" borderId="52" xfId="2875" applyFont="1" applyFill="1" applyBorder="1" applyAlignment="1">
      <alignment vertical="center"/>
    </xf>
    <xf numFmtId="0" fontId="49" fillId="0" borderId="19" xfId="2875" applyFont="1" applyFill="1" applyBorder="1" applyAlignment="1">
      <alignment vertical="center"/>
    </xf>
    <xf numFmtId="0" fontId="49" fillId="43" borderId="19" xfId="2875" applyFont="1" applyFill="1" applyBorder="1" applyAlignment="1">
      <alignment vertical="center"/>
    </xf>
    <xf numFmtId="0" fontId="49" fillId="43" borderId="20" xfId="2875" applyFont="1" applyFill="1" applyBorder="1" applyAlignment="1">
      <alignment vertical="center"/>
    </xf>
    <xf numFmtId="0" fontId="49" fillId="0" borderId="53" xfId="2875" applyFont="1" applyFill="1" applyBorder="1" applyAlignment="1">
      <alignment vertical="center"/>
    </xf>
    <xf numFmtId="0" fontId="49" fillId="0" borderId="22" xfId="2875" applyFont="1" applyFill="1" applyBorder="1" applyAlignment="1">
      <alignment vertical="center"/>
    </xf>
    <xf numFmtId="0" fontId="49" fillId="43" borderId="54" xfId="2875" applyFont="1" applyFill="1" applyBorder="1" applyAlignment="1">
      <alignment vertical="center"/>
    </xf>
    <xf numFmtId="0" fontId="49" fillId="43" borderId="55" xfId="2875" applyFont="1" applyFill="1" applyBorder="1" applyAlignment="1">
      <alignment vertical="center"/>
    </xf>
    <xf numFmtId="0" fontId="49" fillId="0" borderId="54" xfId="2875" applyFont="1" applyBorder="1" applyAlignment="1">
      <alignment vertical="center"/>
    </xf>
    <xf numFmtId="0" fontId="49" fillId="0" borderId="33" xfId="2875" applyFont="1" applyBorder="1" applyAlignment="1">
      <alignment horizontal="center" vertical="center"/>
    </xf>
    <xf numFmtId="0" fontId="51" fillId="0" borderId="56" xfId="2875" applyFont="1" applyBorder="1" applyAlignment="1">
      <alignment vertical="center"/>
    </xf>
    <xf numFmtId="0" fontId="51" fillId="0" borderId="57" xfId="2875" applyFont="1" applyBorder="1" applyAlignment="1">
      <alignment horizontal="center" vertical="center"/>
    </xf>
    <xf numFmtId="3" fontId="49" fillId="0" borderId="0" xfId="2875" applyNumberFormat="1" applyFont="1" applyAlignment="1">
      <alignment vertical="center"/>
    </xf>
    <xf numFmtId="0" fontId="49" fillId="0" borderId="58" xfId="2875" applyFont="1" applyBorder="1" applyAlignment="1">
      <alignment horizontal="center" vertical="center"/>
    </xf>
    <xf numFmtId="0" fontId="51" fillId="0" borderId="59" xfId="2875" applyFont="1" applyBorder="1" applyAlignment="1">
      <alignment vertical="center"/>
    </xf>
    <xf numFmtId="0" fontId="52" fillId="0" borderId="0" xfId="2875" applyFont="1" applyAlignment="1">
      <alignment vertical="center"/>
    </xf>
    <xf numFmtId="0" fontId="40" fillId="0" borderId="0" xfId="2875" applyFont="1" applyAlignment="1">
      <alignment vertical="center"/>
    </xf>
    <xf numFmtId="0" fontId="52" fillId="0" borderId="60" xfId="2875" applyFont="1" applyBorder="1" applyAlignment="1">
      <alignment horizontal="centerContinuous" vertical="center"/>
    </xf>
    <xf numFmtId="0" fontId="49" fillId="0" borderId="61" xfId="2875" applyFont="1" applyBorder="1" applyAlignment="1">
      <alignment horizontal="centerContinuous" vertical="center"/>
    </xf>
    <xf numFmtId="0" fontId="49" fillId="0" borderId="62" xfId="2875" applyFont="1" applyBorder="1" applyAlignment="1">
      <alignment horizontal="centerContinuous" vertical="center"/>
    </xf>
    <xf numFmtId="3" fontId="52" fillId="0" borderId="60" xfId="2875" applyNumberFormat="1" applyFont="1" applyBorder="1" applyAlignment="1">
      <alignment horizontal="centerContinuous" vertical="center"/>
    </xf>
    <xf numFmtId="3" fontId="49" fillId="0" borderId="61" xfId="2875" applyNumberFormat="1" applyFont="1" applyBorder="1" applyAlignment="1">
      <alignment horizontal="centerContinuous" vertical="center"/>
    </xf>
    <xf numFmtId="3" fontId="49" fillId="0" borderId="62" xfId="2875" applyNumberFormat="1" applyFont="1" applyBorder="1" applyAlignment="1">
      <alignment horizontal="centerContinuous" vertical="center"/>
    </xf>
    <xf numFmtId="0" fontId="51" fillId="0" borderId="60" xfId="2875" applyFont="1" applyBorder="1" applyAlignment="1">
      <alignment horizontal="centerContinuous" vertical="center"/>
    </xf>
    <xf numFmtId="0" fontId="51" fillId="0" borderId="61" xfId="2875" applyFont="1" applyBorder="1" applyAlignment="1">
      <alignment horizontal="centerContinuous" vertical="center"/>
    </xf>
    <xf numFmtId="0" fontId="51" fillId="0" borderId="62" xfId="2875" applyFont="1" applyBorder="1" applyAlignment="1">
      <alignment horizontal="centerContinuous" vertical="center"/>
    </xf>
    <xf numFmtId="9" fontId="51" fillId="0" borderId="60" xfId="2974" applyFont="1" applyBorder="1" applyAlignment="1">
      <alignment horizontal="centerContinuous" vertical="center"/>
    </xf>
    <xf numFmtId="10" fontId="51" fillId="0" borderId="61" xfId="2875" applyNumberFormat="1" applyFont="1" applyBorder="1" applyAlignment="1">
      <alignment horizontal="centerContinuous" vertical="center"/>
    </xf>
    <xf numFmtId="10" fontId="51" fillId="0" borderId="62" xfId="2875" applyNumberFormat="1" applyFont="1" applyBorder="1" applyAlignment="1">
      <alignment horizontal="centerContinuous" vertical="center"/>
    </xf>
    <xf numFmtId="0" fontId="52" fillId="0" borderId="61" xfId="2875" applyFont="1" applyBorder="1" applyAlignment="1">
      <alignment horizontal="centerContinuous" vertical="center"/>
    </xf>
    <xf numFmtId="0" fontId="52" fillId="0" borderId="62" xfId="2875" applyFont="1" applyBorder="1" applyAlignment="1">
      <alignment horizontal="centerContinuous" vertical="center"/>
    </xf>
    <xf numFmtId="9" fontId="52" fillId="0" borderId="60" xfId="2974" applyFont="1" applyBorder="1" applyAlignment="1">
      <alignment horizontal="centerContinuous" vertical="center"/>
    </xf>
    <xf numFmtId="10" fontId="52" fillId="0" borderId="61" xfId="2875" applyNumberFormat="1" applyFont="1" applyBorder="1" applyAlignment="1">
      <alignment horizontal="centerContinuous" vertical="center"/>
    </xf>
    <xf numFmtId="10" fontId="52" fillId="0" borderId="62" xfId="2875" applyNumberFormat="1" applyFont="1" applyBorder="1" applyAlignment="1">
      <alignment horizontal="centerContinuous" vertical="center"/>
    </xf>
    <xf numFmtId="3" fontId="52" fillId="0" borderId="61" xfId="2875" applyNumberFormat="1" applyFont="1" applyBorder="1" applyAlignment="1">
      <alignment horizontal="centerContinuous" vertical="center"/>
    </xf>
    <xf numFmtId="3" fontId="52" fillId="0" borderId="62" xfId="2875" applyNumberFormat="1" applyFont="1" applyBorder="1" applyAlignment="1">
      <alignment horizontal="centerContinuous" vertical="center"/>
    </xf>
    <xf numFmtId="0" fontId="52" fillId="0" borderId="0" xfId="2875" applyFont="1" applyAlignment="1">
      <alignment horizontal="center" vertical="center"/>
    </xf>
    <xf numFmtId="0" fontId="52" fillId="0" borderId="0" xfId="2875" applyFont="1" applyBorder="1" applyAlignment="1">
      <alignment vertical="center"/>
    </xf>
    <xf numFmtId="0" fontId="49" fillId="0" borderId="0" xfId="2875" applyFont="1" applyBorder="1" applyAlignment="1">
      <alignment vertical="center"/>
    </xf>
    <xf numFmtId="15" fontId="49" fillId="0" borderId="0" xfId="2875" applyNumberFormat="1" applyFont="1" applyBorder="1" applyAlignment="1">
      <alignment vertical="center"/>
    </xf>
    <xf numFmtId="0" fontId="39" fillId="0" borderId="0" xfId="0" applyFont="1" applyBorder="1" applyAlignment="1">
      <alignment horizontal="left"/>
    </xf>
    <xf numFmtId="0" fontId="39" fillId="0" borderId="0" xfId="0" applyFont="1" applyAlignment="1">
      <alignment horizontal="left" vertical="top" wrapText="1"/>
    </xf>
    <xf numFmtId="0" fontId="39" fillId="0" borderId="0" xfId="0" applyFont="1" applyAlignment="1">
      <alignment horizontal="left" vertical="top"/>
    </xf>
    <xf numFmtId="0" fontId="40" fillId="0" borderId="0" xfId="0" applyFont="1" applyAlignment="1">
      <alignment horizontal="center"/>
    </xf>
    <xf numFmtId="0" fontId="39" fillId="0" borderId="19" xfId="0" applyFont="1" applyBorder="1" applyAlignment="1">
      <alignment horizontal="left"/>
    </xf>
    <xf numFmtId="0" fontId="39" fillId="0" borderId="20" xfId="0" applyFont="1" applyBorder="1" applyAlignment="1">
      <alignment horizontal="center"/>
    </xf>
    <xf numFmtId="0" fontId="39" fillId="0" borderId="21" xfId="0" applyFont="1" applyBorder="1" applyAlignment="1">
      <alignment horizontal="center"/>
    </xf>
    <xf numFmtId="0" fontId="39" fillId="0" borderId="22" xfId="0" applyFont="1" applyBorder="1" applyAlignment="1">
      <alignment horizontal="center"/>
    </xf>
    <xf numFmtId="0" fontId="39" fillId="0" borderId="0" xfId="0" applyNumberFormat="1" applyFont="1" applyBorder="1" applyAlignment="1">
      <alignment horizontal="right"/>
    </xf>
    <xf numFmtId="0" fontId="39" fillId="0" borderId="23" xfId="0" applyFont="1" applyBorder="1" applyAlignment="1">
      <alignment horizontal="center"/>
    </xf>
    <xf numFmtId="0" fontId="39" fillId="0" borderId="24" xfId="0" applyFont="1" applyBorder="1" applyAlignment="1">
      <alignment horizontal="center"/>
    </xf>
    <xf numFmtId="0" fontId="39" fillId="0" borderId="25" xfId="0" applyFont="1" applyBorder="1" applyAlignment="1">
      <alignment horizontal="center"/>
    </xf>
    <xf numFmtId="0" fontId="40" fillId="0" borderId="0" xfId="0" applyFont="1" applyAlignment="1">
      <alignment horizontal="center" vertical="center"/>
    </xf>
    <xf numFmtId="0" fontId="39" fillId="0" borderId="19" xfId="0" applyFont="1" applyBorder="1" applyAlignment="1">
      <alignment horizontal="center"/>
    </xf>
    <xf numFmtId="0" fontId="42" fillId="0" borderId="26" xfId="0" applyFont="1" applyBorder="1" applyAlignment="1">
      <alignment horizontal="center"/>
    </xf>
    <xf numFmtId="0" fontId="42" fillId="0" borderId="28" xfId="0" applyFont="1" applyBorder="1" applyAlignment="1">
      <alignment horizontal="center"/>
    </xf>
    <xf numFmtId="0" fontId="51" fillId="0" borderId="20" xfId="2875" applyFont="1" applyBorder="1" applyAlignment="1">
      <alignment horizontal="center" vertical="center"/>
    </xf>
    <xf numFmtId="0" fontId="51" fillId="0" borderId="22" xfId="2875" applyFont="1" applyBorder="1" applyAlignment="1">
      <alignment horizontal="center" vertical="center"/>
    </xf>
    <xf numFmtId="0" fontId="52" fillId="0" borderId="60" xfId="2875" applyFont="1" applyBorder="1" applyAlignment="1">
      <alignment horizontal="center" vertical="center"/>
    </xf>
    <xf numFmtId="0" fontId="52" fillId="0" borderId="61" xfId="2875" applyFont="1" applyBorder="1" applyAlignment="1">
      <alignment horizontal="center" vertical="center"/>
    </xf>
    <xf numFmtId="0" fontId="52" fillId="0" borderId="62" xfId="2875" applyFont="1" applyBorder="1" applyAlignment="1">
      <alignment horizontal="center" vertical="center"/>
    </xf>
    <xf numFmtId="0" fontId="51" fillId="0" borderId="60" xfId="2875" applyFont="1" applyBorder="1" applyAlignment="1">
      <alignment horizontal="center" vertical="center"/>
    </xf>
    <xf numFmtId="0" fontId="51" fillId="0" borderId="61" xfId="2875" applyFont="1" applyBorder="1" applyAlignment="1">
      <alignment horizontal="center" vertical="center"/>
    </xf>
    <xf numFmtId="0" fontId="51" fillId="0" borderId="62" xfId="2875" applyFont="1" applyBorder="1" applyAlignment="1">
      <alignment horizontal="center" vertical="center"/>
    </xf>
    <xf numFmtId="3" fontId="51" fillId="0" borderId="60" xfId="2875" applyNumberFormat="1" applyFont="1" applyBorder="1" applyAlignment="1">
      <alignment horizontal="center" vertical="center"/>
    </xf>
    <xf numFmtId="3" fontId="51" fillId="0" borderId="61" xfId="2875" applyNumberFormat="1" applyFont="1" applyBorder="1" applyAlignment="1">
      <alignment horizontal="center" vertical="center"/>
    </xf>
    <xf numFmtId="3" fontId="51" fillId="0" borderId="62" xfId="2875" applyNumberFormat="1" applyFont="1" applyBorder="1" applyAlignment="1">
      <alignment horizontal="center" vertical="center"/>
    </xf>
    <xf numFmtId="0" fontId="39" fillId="0" borderId="0" xfId="0" applyFont="1" applyAlignment="1"/>
    <xf numFmtId="0" fontId="42" fillId="0" borderId="0" xfId="0" applyFont="1" applyAlignment="1"/>
    <xf numFmtId="0" fontId="39" fillId="0" borderId="19" xfId="0" applyFont="1" applyBorder="1" applyAlignment="1"/>
    <xf numFmtId="0" fontId="39" fillId="0" borderId="22" xfId="0" applyFont="1" applyBorder="1" applyAlignment="1"/>
  </cellXfs>
  <cellStyles count="3103">
    <cellStyle name="20% - Accent1" xfId="1" builtinId="30" customBuiltin="1"/>
    <cellStyle name="20% - Accent1 10" xfId="2" xr:uid="{00000000-0005-0000-0000-000002000000}"/>
    <cellStyle name="20% - Accent1 11" xfId="3" xr:uid="{00000000-0005-0000-0000-000003000000}"/>
    <cellStyle name="20% - Accent1 12" xfId="4" xr:uid="{00000000-0005-0000-0000-000004000000}"/>
    <cellStyle name="20% - Accent1 13" xfId="5" xr:uid="{00000000-0005-0000-0000-000005000000}"/>
    <cellStyle name="20% - Accent1 14" xfId="6" xr:uid="{00000000-0005-0000-0000-000006000000}"/>
    <cellStyle name="20% - Accent1 15" xfId="7" xr:uid="{00000000-0005-0000-0000-000007000000}"/>
    <cellStyle name="20% - Accent1 16" xfId="8" xr:uid="{00000000-0005-0000-0000-000008000000}"/>
    <cellStyle name="20% - Accent1 17" xfId="9" xr:uid="{00000000-0005-0000-0000-000009000000}"/>
    <cellStyle name="20% - Accent1 18" xfId="10" xr:uid="{00000000-0005-0000-0000-00000A000000}"/>
    <cellStyle name="20% - Accent1 19" xfId="11" xr:uid="{00000000-0005-0000-0000-00000B000000}"/>
    <cellStyle name="20% - Accent1 2" xfId="12" xr:uid="{00000000-0005-0000-0000-00000C000000}"/>
    <cellStyle name="20% - Accent1 2 2" xfId="13" xr:uid="{00000000-0005-0000-0000-00000D000000}"/>
    <cellStyle name="20% - Accent1 2 3" xfId="14" xr:uid="{00000000-0005-0000-0000-00000E000000}"/>
    <cellStyle name="20% - Accent1 20" xfId="15" xr:uid="{00000000-0005-0000-0000-00000F000000}"/>
    <cellStyle name="20% - Accent1 21" xfId="16" xr:uid="{00000000-0005-0000-0000-000010000000}"/>
    <cellStyle name="20% - Accent1 22" xfId="17" xr:uid="{00000000-0005-0000-0000-000011000000}"/>
    <cellStyle name="20% - Accent1 23" xfId="18" xr:uid="{00000000-0005-0000-0000-000012000000}"/>
    <cellStyle name="20% - Accent1 24" xfId="19" xr:uid="{00000000-0005-0000-0000-000013000000}"/>
    <cellStyle name="20% - Accent1 25" xfId="20" xr:uid="{00000000-0005-0000-0000-000014000000}"/>
    <cellStyle name="20% - Accent1 26" xfId="21" xr:uid="{00000000-0005-0000-0000-000015000000}"/>
    <cellStyle name="20% - Accent1 27" xfId="22" xr:uid="{00000000-0005-0000-0000-000016000000}"/>
    <cellStyle name="20% - Accent1 28" xfId="23" xr:uid="{00000000-0005-0000-0000-000017000000}"/>
    <cellStyle name="20% - Accent1 29" xfId="24" xr:uid="{00000000-0005-0000-0000-000018000000}"/>
    <cellStyle name="20% - Accent1 3" xfId="25" xr:uid="{00000000-0005-0000-0000-000019000000}"/>
    <cellStyle name="20% - Accent1 3 2" xfId="26" xr:uid="{00000000-0005-0000-0000-00001A000000}"/>
    <cellStyle name="20% - Accent1 30" xfId="27" xr:uid="{00000000-0005-0000-0000-00001B000000}"/>
    <cellStyle name="20% - Accent1 31" xfId="28" xr:uid="{00000000-0005-0000-0000-00001C000000}"/>
    <cellStyle name="20% - Accent1 32" xfId="29" xr:uid="{00000000-0005-0000-0000-00001D000000}"/>
    <cellStyle name="20% - Accent1 33" xfId="30" xr:uid="{00000000-0005-0000-0000-00001E000000}"/>
    <cellStyle name="20% - Accent1 34" xfId="31" xr:uid="{00000000-0005-0000-0000-00001F000000}"/>
    <cellStyle name="20% - Accent1 35" xfId="32" xr:uid="{00000000-0005-0000-0000-000020000000}"/>
    <cellStyle name="20% - Accent1 36" xfId="33" xr:uid="{00000000-0005-0000-0000-000021000000}"/>
    <cellStyle name="20% - Accent1 37" xfId="34" xr:uid="{00000000-0005-0000-0000-000022000000}"/>
    <cellStyle name="20% - Accent1 38" xfId="35" xr:uid="{00000000-0005-0000-0000-000023000000}"/>
    <cellStyle name="20% - Accent1 4" xfId="36" xr:uid="{00000000-0005-0000-0000-000024000000}"/>
    <cellStyle name="20% - Accent1 4 2" xfId="37" xr:uid="{00000000-0005-0000-0000-000025000000}"/>
    <cellStyle name="20% - Accent1 5" xfId="38" xr:uid="{00000000-0005-0000-0000-000026000000}"/>
    <cellStyle name="20% - Accent1 6" xfId="39" xr:uid="{00000000-0005-0000-0000-000027000000}"/>
    <cellStyle name="20% - Accent1 7" xfId="40" xr:uid="{00000000-0005-0000-0000-000028000000}"/>
    <cellStyle name="20% - Accent1 8" xfId="41" xr:uid="{00000000-0005-0000-0000-000029000000}"/>
    <cellStyle name="20% - Accent1 8 2" xfId="42" xr:uid="{00000000-0005-0000-0000-00002A000000}"/>
    <cellStyle name="20% - Accent1 8 3" xfId="43" xr:uid="{00000000-0005-0000-0000-00002B000000}"/>
    <cellStyle name="20% - Accent1 8 4" xfId="44" xr:uid="{00000000-0005-0000-0000-00002C000000}"/>
    <cellStyle name="20% - Accent1 8_JKT-MSC DEPOT Daily" xfId="45" xr:uid="{00000000-0005-0000-0000-00002D000000}"/>
    <cellStyle name="20% - Accent1 9" xfId="46" xr:uid="{00000000-0005-0000-0000-00002E000000}"/>
    <cellStyle name="20% - Accent2" xfId="47" builtinId="34" customBuiltin="1"/>
    <cellStyle name="20% - Accent2 10" xfId="48" xr:uid="{00000000-0005-0000-0000-000030000000}"/>
    <cellStyle name="20% - Accent2 11" xfId="49" xr:uid="{00000000-0005-0000-0000-000031000000}"/>
    <cellStyle name="20% - Accent2 12" xfId="50" xr:uid="{00000000-0005-0000-0000-000032000000}"/>
    <cellStyle name="20% - Accent2 13" xfId="51" xr:uid="{00000000-0005-0000-0000-000033000000}"/>
    <cellStyle name="20% - Accent2 14" xfId="52" xr:uid="{00000000-0005-0000-0000-000034000000}"/>
    <cellStyle name="20% - Accent2 15" xfId="53" xr:uid="{00000000-0005-0000-0000-000035000000}"/>
    <cellStyle name="20% - Accent2 16" xfId="54" xr:uid="{00000000-0005-0000-0000-000036000000}"/>
    <cellStyle name="20% - Accent2 17" xfId="55" xr:uid="{00000000-0005-0000-0000-000037000000}"/>
    <cellStyle name="20% - Accent2 18" xfId="56" xr:uid="{00000000-0005-0000-0000-000038000000}"/>
    <cellStyle name="20% - Accent2 19" xfId="57" xr:uid="{00000000-0005-0000-0000-000039000000}"/>
    <cellStyle name="20% - Accent2 2" xfId="58" xr:uid="{00000000-0005-0000-0000-00003A000000}"/>
    <cellStyle name="20% - Accent2 2 2" xfId="59" xr:uid="{00000000-0005-0000-0000-00003B000000}"/>
    <cellStyle name="20% - Accent2 2 3" xfId="60" xr:uid="{00000000-0005-0000-0000-00003C000000}"/>
    <cellStyle name="20% - Accent2 20" xfId="61" xr:uid="{00000000-0005-0000-0000-00003D000000}"/>
    <cellStyle name="20% - Accent2 21" xfId="62" xr:uid="{00000000-0005-0000-0000-00003E000000}"/>
    <cellStyle name="20% - Accent2 22" xfId="63" xr:uid="{00000000-0005-0000-0000-00003F000000}"/>
    <cellStyle name="20% - Accent2 23" xfId="64" xr:uid="{00000000-0005-0000-0000-000040000000}"/>
    <cellStyle name="20% - Accent2 24" xfId="65" xr:uid="{00000000-0005-0000-0000-000041000000}"/>
    <cellStyle name="20% - Accent2 25" xfId="66" xr:uid="{00000000-0005-0000-0000-000042000000}"/>
    <cellStyle name="20% - Accent2 26" xfId="67" xr:uid="{00000000-0005-0000-0000-000043000000}"/>
    <cellStyle name="20% - Accent2 27" xfId="68" xr:uid="{00000000-0005-0000-0000-000044000000}"/>
    <cellStyle name="20% - Accent2 28" xfId="69" xr:uid="{00000000-0005-0000-0000-000045000000}"/>
    <cellStyle name="20% - Accent2 29" xfId="70" xr:uid="{00000000-0005-0000-0000-000046000000}"/>
    <cellStyle name="20% - Accent2 3" xfId="71" xr:uid="{00000000-0005-0000-0000-000047000000}"/>
    <cellStyle name="20% - Accent2 3 2" xfId="72" xr:uid="{00000000-0005-0000-0000-000048000000}"/>
    <cellStyle name="20% - Accent2 30" xfId="73" xr:uid="{00000000-0005-0000-0000-000049000000}"/>
    <cellStyle name="20% - Accent2 31" xfId="74" xr:uid="{00000000-0005-0000-0000-00004A000000}"/>
    <cellStyle name="20% - Accent2 32" xfId="75" xr:uid="{00000000-0005-0000-0000-00004B000000}"/>
    <cellStyle name="20% - Accent2 33" xfId="76" xr:uid="{00000000-0005-0000-0000-00004C000000}"/>
    <cellStyle name="20% - Accent2 34" xfId="77" xr:uid="{00000000-0005-0000-0000-00004D000000}"/>
    <cellStyle name="20% - Accent2 35" xfId="78" xr:uid="{00000000-0005-0000-0000-00004E000000}"/>
    <cellStyle name="20% - Accent2 36" xfId="79" xr:uid="{00000000-0005-0000-0000-00004F000000}"/>
    <cellStyle name="20% - Accent2 37" xfId="80" xr:uid="{00000000-0005-0000-0000-000050000000}"/>
    <cellStyle name="20% - Accent2 38" xfId="81" xr:uid="{00000000-0005-0000-0000-000051000000}"/>
    <cellStyle name="20% - Accent2 4" xfId="82" xr:uid="{00000000-0005-0000-0000-000052000000}"/>
    <cellStyle name="20% - Accent2 4 2" xfId="83" xr:uid="{00000000-0005-0000-0000-000053000000}"/>
    <cellStyle name="20% - Accent2 5" xfId="84" xr:uid="{00000000-0005-0000-0000-000054000000}"/>
    <cellStyle name="20% - Accent2 6" xfId="85" xr:uid="{00000000-0005-0000-0000-000055000000}"/>
    <cellStyle name="20% - Accent2 7" xfId="86" xr:uid="{00000000-0005-0000-0000-000056000000}"/>
    <cellStyle name="20% - Accent2 8" xfId="87" xr:uid="{00000000-0005-0000-0000-000057000000}"/>
    <cellStyle name="20% - Accent2 8 2" xfId="88" xr:uid="{00000000-0005-0000-0000-000058000000}"/>
    <cellStyle name="20% - Accent2 8 3" xfId="89" xr:uid="{00000000-0005-0000-0000-000059000000}"/>
    <cellStyle name="20% - Accent2 8 4" xfId="90" xr:uid="{00000000-0005-0000-0000-00005A000000}"/>
    <cellStyle name="20% - Accent2 8_JKT-MSC DEPOT Daily" xfId="91" xr:uid="{00000000-0005-0000-0000-00005B000000}"/>
    <cellStyle name="20% - Accent2 9" xfId="92" xr:uid="{00000000-0005-0000-0000-00005C000000}"/>
    <cellStyle name="20% - Accent3" xfId="93" builtinId="38" customBuiltin="1"/>
    <cellStyle name="20% - Accent3 10" xfId="94" xr:uid="{00000000-0005-0000-0000-00005E000000}"/>
    <cellStyle name="20% - Accent3 11" xfId="95" xr:uid="{00000000-0005-0000-0000-00005F000000}"/>
    <cellStyle name="20% - Accent3 12" xfId="96" xr:uid="{00000000-0005-0000-0000-000060000000}"/>
    <cellStyle name="20% - Accent3 13" xfId="97" xr:uid="{00000000-0005-0000-0000-000061000000}"/>
    <cellStyle name="20% - Accent3 14" xfId="98" xr:uid="{00000000-0005-0000-0000-000062000000}"/>
    <cellStyle name="20% - Accent3 15" xfId="99" xr:uid="{00000000-0005-0000-0000-000063000000}"/>
    <cellStyle name="20% - Accent3 16" xfId="100" xr:uid="{00000000-0005-0000-0000-000064000000}"/>
    <cellStyle name="20% - Accent3 17" xfId="101" xr:uid="{00000000-0005-0000-0000-000065000000}"/>
    <cellStyle name="20% - Accent3 18" xfId="102" xr:uid="{00000000-0005-0000-0000-000066000000}"/>
    <cellStyle name="20% - Accent3 19" xfId="103" xr:uid="{00000000-0005-0000-0000-000067000000}"/>
    <cellStyle name="20% - Accent3 2" xfId="104" xr:uid="{00000000-0005-0000-0000-000068000000}"/>
    <cellStyle name="20% - Accent3 2 2" xfId="105" xr:uid="{00000000-0005-0000-0000-000069000000}"/>
    <cellStyle name="20% - Accent3 2 3" xfId="106" xr:uid="{00000000-0005-0000-0000-00006A000000}"/>
    <cellStyle name="20% - Accent3 20" xfId="107" xr:uid="{00000000-0005-0000-0000-00006B000000}"/>
    <cellStyle name="20% - Accent3 21" xfId="108" xr:uid="{00000000-0005-0000-0000-00006C000000}"/>
    <cellStyle name="20% - Accent3 22" xfId="109" xr:uid="{00000000-0005-0000-0000-00006D000000}"/>
    <cellStyle name="20% - Accent3 23" xfId="110" xr:uid="{00000000-0005-0000-0000-00006E000000}"/>
    <cellStyle name="20% - Accent3 24" xfId="111" xr:uid="{00000000-0005-0000-0000-00006F000000}"/>
    <cellStyle name="20% - Accent3 25" xfId="112" xr:uid="{00000000-0005-0000-0000-000070000000}"/>
    <cellStyle name="20% - Accent3 26" xfId="113" xr:uid="{00000000-0005-0000-0000-000071000000}"/>
    <cellStyle name="20% - Accent3 27" xfId="114" xr:uid="{00000000-0005-0000-0000-000072000000}"/>
    <cellStyle name="20% - Accent3 28" xfId="115" xr:uid="{00000000-0005-0000-0000-000073000000}"/>
    <cellStyle name="20% - Accent3 29" xfId="116" xr:uid="{00000000-0005-0000-0000-000074000000}"/>
    <cellStyle name="20% - Accent3 3" xfId="117" xr:uid="{00000000-0005-0000-0000-000075000000}"/>
    <cellStyle name="20% - Accent3 3 2" xfId="118" xr:uid="{00000000-0005-0000-0000-000076000000}"/>
    <cellStyle name="20% - Accent3 30" xfId="119" xr:uid="{00000000-0005-0000-0000-000077000000}"/>
    <cellStyle name="20% - Accent3 31" xfId="120" xr:uid="{00000000-0005-0000-0000-000078000000}"/>
    <cellStyle name="20% - Accent3 32" xfId="121" xr:uid="{00000000-0005-0000-0000-000079000000}"/>
    <cellStyle name="20% - Accent3 33" xfId="122" xr:uid="{00000000-0005-0000-0000-00007A000000}"/>
    <cellStyle name="20% - Accent3 34" xfId="123" xr:uid="{00000000-0005-0000-0000-00007B000000}"/>
    <cellStyle name="20% - Accent3 35" xfId="124" xr:uid="{00000000-0005-0000-0000-00007C000000}"/>
    <cellStyle name="20% - Accent3 36" xfId="125" xr:uid="{00000000-0005-0000-0000-00007D000000}"/>
    <cellStyle name="20% - Accent3 37" xfId="126" xr:uid="{00000000-0005-0000-0000-00007E000000}"/>
    <cellStyle name="20% - Accent3 38" xfId="127" xr:uid="{00000000-0005-0000-0000-00007F000000}"/>
    <cellStyle name="20% - Accent3 4" xfId="128" xr:uid="{00000000-0005-0000-0000-000080000000}"/>
    <cellStyle name="20% - Accent3 4 2" xfId="129" xr:uid="{00000000-0005-0000-0000-000081000000}"/>
    <cellStyle name="20% - Accent3 5" xfId="130" xr:uid="{00000000-0005-0000-0000-000082000000}"/>
    <cellStyle name="20% - Accent3 6" xfId="131" xr:uid="{00000000-0005-0000-0000-000083000000}"/>
    <cellStyle name="20% - Accent3 7" xfId="132" xr:uid="{00000000-0005-0000-0000-000084000000}"/>
    <cellStyle name="20% - Accent3 8" xfId="133" xr:uid="{00000000-0005-0000-0000-000085000000}"/>
    <cellStyle name="20% - Accent3 8 2" xfId="134" xr:uid="{00000000-0005-0000-0000-000086000000}"/>
    <cellStyle name="20% - Accent3 8 3" xfId="135" xr:uid="{00000000-0005-0000-0000-000087000000}"/>
    <cellStyle name="20% - Accent3 8 4" xfId="136" xr:uid="{00000000-0005-0000-0000-000088000000}"/>
    <cellStyle name="20% - Accent3 8_JKT-MSC DEPOT Daily" xfId="137" xr:uid="{00000000-0005-0000-0000-000089000000}"/>
    <cellStyle name="20% - Accent3 9" xfId="138" xr:uid="{00000000-0005-0000-0000-00008A000000}"/>
    <cellStyle name="20% - Accent4" xfId="139" builtinId="42" customBuiltin="1"/>
    <cellStyle name="20% - Accent4 10" xfId="140" xr:uid="{00000000-0005-0000-0000-00008C000000}"/>
    <cellStyle name="20% - Accent4 11" xfId="141" xr:uid="{00000000-0005-0000-0000-00008D000000}"/>
    <cellStyle name="20% - Accent4 12" xfId="142" xr:uid="{00000000-0005-0000-0000-00008E000000}"/>
    <cellStyle name="20% - Accent4 13" xfId="143" xr:uid="{00000000-0005-0000-0000-00008F000000}"/>
    <cellStyle name="20% - Accent4 14" xfId="144" xr:uid="{00000000-0005-0000-0000-000090000000}"/>
    <cellStyle name="20% - Accent4 15" xfId="145" xr:uid="{00000000-0005-0000-0000-000091000000}"/>
    <cellStyle name="20% - Accent4 16" xfId="146" xr:uid="{00000000-0005-0000-0000-000092000000}"/>
    <cellStyle name="20% - Accent4 17" xfId="147" xr:uid="{00000000-0005-0000-0000-000093000000}"/>
    <cellStyle name="20% - Accent4 18" xfId="148" xr:uid="{00000000-0005-0000-0000-000094000000}"/>
    <cellStyle name="20% - Accent4 19" xfId="149" xr:uid="{00000000-0005-0000-0000-000095000000}"/>
    <cellStyle name="20% - Accent4 2" xfId="150" xr:uid="{00000000-0005-0000-0000-000096000000}"/>
    <cellStyle name="20% - Accent4 2 2" xfId="151" xr:uid="{00000000-0005-0000-0000-000097000000}"/>
    <cellStyle name="20% - Accent4 2 3" xfId="152" xr:uid="{00000000-0005-0000-0000-000098000000}"/>
    <cellStyle name="20% - Accent4 20" xfId="153" xr:uid="{00000000-0005-0000-0000-000099000000}"/>
    <cellStyle name="20% - Accent4 21" xfId="154" xr:uid="{00000000-0005-0000-0000-00009A000000}"/>
    <cellStyle name="20% - Accent4 22" xfId="155" xr:uid="{00000000-0005-0000-0000-00009B000000}"/>
    <cellStyle name="20% - Accent4 23" xfId="156" xr:uid="{00000000-0005-0000-0000-00009C000000}"/>
    <cellStyle name="20% - Accent4 24" xfId="157" xr:uid="{00000000-0005-0000-0000-00009D000000}"/>
    <cellStyle name="20% - Accent4 25" xfId="158" xr:uid="{00000000-0005-0000-0000-00009E000000}"/>
    <cellStyle name="20% - Accent4 26" xfId="159" xr:uid="{00000000-0005-0000-0000-00009F000000}"/>
    <cellStyle name="20% - Accent4 27" xfId="160" xr:uid="{00000000-0005-0000-0000-0000A0000000}"/>
    <cellStyle name="20% - Accent4 28" xfId="161" xr:uid="{00000000-0005-0000-0000-0000A1000000}"/>
    <cellStyle name="20% - Accent4 29" xfId="162" xr:uid="{00000000-0005-0000-0000-0000A2000000}"/>
    <cellStyle name="20% - Accent4 3" xfId="163" xr:uid="{00000000-0005-0000-0000-0000A3000000}"/>
    <cellStyle name="20% - Accent4 3 2" xfId="164" xr:uid="{00000000-0005-0000-0000-0000A4000000}"/>
    <cellStyle name="20% - Accent4 30" xfId="165" xr:uid="{00000000-0005-0000-0000-0000A5000000}"/>
    <cellStyle name="20% - Accent4 31" xfId="166" xr:uid="{00000000-0005-0000-0000-0000A6000000}"/>
    <cellStyle name="20% - Accent4 32" xfId="167" xr:uid="{00000000-0005-0000-0000-0000A7000000}"/>
    <cellStyle name="20% - Accent4 33" xfId="168" xr:uid="{00000000-0005-0000-0000-0000A8000000}"/>
    <cellStyle name="20% - Accent4 34" xfId="169" xr:uid="{00000000-0005-0000-0000-0000A9000000}"/>
    <cellStyle name="20% - Accent4 35" xfId="170" xr:uid="{00000000-0005-0000-0000-0000AA000000}"/>
    <cellStyle name="20% - Accent4 36" xfId="171" xr:uid="{00000000-0005-0000-0000-0000AB000000}"/>
    <cellStyle name="20% - Accent4 37" xfId="172" xr:uid="{00000000-0005-0000-0000-0000AC000000}"/>
    <cellStyle name="20% - Accent4 38" xfId="173" xr:uid="{00000000-0005-0000-0000-0000AD000000}"/>
    <cellStyle name="20% - Accent4 4" xfId="174" xr:uid="{00000000-0005-0000-0000-0000AE000000}"/>
    <cellStyle name="20% - Accent4 4 2" xfId="175" xr:uid="{00000000-0005-0000-0000-0000AF000000}"/>
    <cellStyle name="20% - Accent4 5" xfId="176" xr:uid="{00000000-0005-0000-0000-0000B0000000}"/>
    <cellStyle name="20% - Accent4 6" xfId="177" xr:uid="{00000000-0005-0000-0000-0000B1000000}"/>
    <cellStyle name="20% - Accent4 7" xfId="178" xr:uid="{00000000-0005-0000-0000-0000B2000000}"/>
    <cellStyle name="20% - Accent4 8" xfId="179" xr:uid="{00000000-0005-0000-0000-0000B3000000}"/>
    <cellStyle name="20% - Accent4 8 2" xfId="180" xr:uid="{00000000-0005-0000-0000-0000B4000000}"/>
    <cellStyle name="20% - Accent4 8 3" xfId="181" xr:uid="{00000000-0005-0000-0000-0000B5000000}"/>
    <cellStyle name="20% - Accent4 8 4" xfId="182" xr:uid="{00000000-0005-0000-0000-0000B6000000}"/>
    <cellStyle name="20% - Accent4 8_JKT-MSC DEPOT Daily" xfId="183" xr:uid="{00000000-0005-0000-0000-0000B7000000}"/>
    <cellStyle name="20% - Accent4 9" xfId="184" xr:uid="{00000000-0005-0000-0000-0000B8000000}"/>
    <cellStyle name="20% - Accent5" xfId="185" builtinId="46" customBuiltin="1"/>
    <cellStyle name="20% - Accent5 10" xfId="186" xr:uid="{00000000-0005-0000-0000-0000BA000000}"/>
    <cellStyle name="20% - Accent5 11" xfId="187" xr:uid="{00000000-0005-0000-0000-0000BB000000}"/>
    <cellStyle name="20% - Accent5 12" xfId="188" xr:uid="{00000000-0005-0000-0000-0000BC000000}"/>
    <cellStyle name="20% - Accent5 13" xfId="189" xr:uid="{00000000-0005-0000-0000-0000BD000000}"/>
    <cellStyle name="20% - Accent5 14" xfId="190" xr:uid="{00000000-0005-0000-0000-0000BE000000}"/>
    <cellStyle name="20% - Accent5 15" xfId="191" xr:uid="{00000000-0005-0000-0000-0000BF000000}"/>
    <cellStyle name="20% - Accent5 16" xfId="192" xr:uid="{00000000-0005-0000-0000-0000C0000000}"/>
    <cellStyle name="20% - Accent5 17" xfId="193" xr:uid="{00000000-0005-0000-0000-0000C1000000}"/>
    <cellStyle name="20% - Accent5 18" xfId="194" xr:uid="{00000000-0005-0000-0000-0000C2000000}"/>
    <cellStyle name="20% - Accent5 19" xfId="195" xr:uid="{00000000-0005-0000-0000-0000C3000000}"/>
    <cellStyle name="20% - Accent5 2" xfId="196" xr:uid="{00000000-0005-0000-0000-0000C4000000}"/>
    <cellStyle name="20% - Accent5 2 2" xfId="197" xr:uid="{00000000-0005-0000-0000-0000C5000000}"/>
    <cellStyle name="20% - Accent5 2 3" xfId="198" xr:uid="{00000000-0005-0000-0000-0000C6000000}"/>
    <cellStyle name="20% - Accent5 20" xfId="199" xr:uid="{00000000-0005-0000-0000-0000C7000000}"/>
    <cellStyle name="20% - Accent5 21" xfId="200" xr:uid="{00000000-0005-0000-0000-0000C8000000}"/>
    <cellStyle name="20% - Accent5 22" xfId="201" xr:uid="{00000000-0005-0000-0000-0000C9000000}"/>
    <cellStyle name="20% - Accent5 23" xfId="202" xr:uid="{00000000-0005-0000-0000-0000CA000000}"/>
    <cellStyle name="20% - Accent5 24" xfId="203" xr:uid="{00000000-0005-0000-0000-0000CB000000}"/>
    <cellStyle name="20% - Accent5 25" xfId="204" xr:uid="{00000000-0005-0000-0000-0000CC000000}"/>
    <cellStyle name="20% - Accent5 26" xfId="205" xr:uid="{00000000-0005-0000-0000-0000CD000000}"/>
    <cellStyle name="20% - Accent5 27" xfId="206" xr:uid="{00000000-0005-0000-0000-0000CE000000}"/>
    <cellStyle name="20% - Accent5 28" xfId="207" xr:uid="{00000000-0005-0000-0000-0000CF000000}"/>
    <cellStyle name="20% - Accent5 29" xfId="208" xr:uid="{00000000-0005-0000-0000-0000D0000000}"/>
    <cellStyle name="20% - Accent5 3" xfId="209" xr:uid="{00000000-0005-0000-0000-0000D1000000}"/>
    <cellStyle name="20% - Accent5 3 2" xfId="210" xr:uid="{00000000-0005-0000-0000-0000D2000000}"/>
    <cellStyle name="20% - Accent5 30" xfId="211" xr:uid="{00000000-0005-0000-0000-0000D3000000}"/>
    <cellStyle name="20% - Accent5 31" xfId="212" xr:uid="{00000000-0005-0000-0000-0000D4000000}"/>
    <cellStyle name="20% - Accent5 32" xfId="213" xr:uid="{00000000-0005-0000-0000-0000D5000000}"/>
    <cellStyle name="20% - Accent5 33" xfId="214" xr:uid="{00000000-0005-0000-0000-0000D6000000}"/>
    <cellStyle name="20% - Accent5 34" xfId="215" xr:uid="{00000000-0005-0000-0000-0000D7000000}"/>
    <cellStyle name="20% - Accent5 35" xfId="216" xr:uid="{00000000-0005-0000-0000-0000D8000000}"/>
    <cellStyle name="20% - Accent5 36" xfId="217" xr:uid="{00000000-0005-0000-0000-0000D9000000}"/>
    <cellStyle name="20% - Accent5 37" xfId="218" xr:uid="{00000000-0005-0000-0000-0000DA000000}"/>
    <cellStyle name="20% - Accent5 38" xfId="219" xr:uid="{00000000-0005-0000-0000-0000DB000000}"/>
    <cellStyle name="20% - Accent5 4" xfId="220" xr:uid="{00000000-0005-0000-0000-0000DC000000}"/>
    <cellStyle name="20% - Accent5 4 2" xfId="221" xr:uid="{00000000-0005-0000-0000-0000DD000000}"/>
    <cellStyle name="20% - Accent5 5" xfId="222" xr:uid="{00000000-0005-0000-0000-0000DE000000}"/>
    <cellStyle name="20% - Accent5 6" xfId="223" xr:uid="{00000000-0005-0000-0000-0000DF000000}"/>
    <cellStyle name="20% - Accent5 7" xfId="224" xr:uid="{00000000-0005-0000-0000-0000E0000000}"/>
    <cellStyle name="20% - Accent5 8" xfId="225" xr:uid="{00000000-0005-0000-0000-0000E1000000}"/>
    <cellStyle name="20% - Accent5 8 2" xfId="226" xr:uid="{00000000-0005-0000-0000-0000E2000000}"/>
    <cellStyle name="20% - Accent5 8_JKT-MSC DEPOT Daily" xfId="227" xr:uid="{00000000-0005-0000-0000-0000E3000000}"/>
    <cellStyle name="20% - Accent5 9" xfId="228" xr:uid="{00000000-0005-0000-0000-0000E4000000}"/>
    <cellStyle name="20% - Accent6" xfId="229" builtinId="50" customBuiltin="1"/>
    <cellStyle name="20% - Accent6 10" xfId="230" xr:uid="{00000000-0005-0000-0000-0000E6000000}"/>
    <cellStyle name="20% - Accent6 11" xfId="231" xr:uid="{00000000-0005-0000-0000-0000E7000000}"/>
    <cellStyle name="20% - Accent6 12" xfId="232" xr:uid="{00000000-0005-0000-0000-0000E8000000}"/>
    <cellStyle name="20% - Accent6 13" xfId="233" xr:uid="{00000000-0005-0000-0000-0000E9000000}"/>
    <cellStyle name="20% - Accent6 14" xfId="234" xr:uid="{00000000-0005-0000-0000-0000EA000000}"/>
    <cellStyle name="20% - Accent6 15" xfId="235" xr:uid="{00000000-0005-0000-0000-0000EB000000}"/>
    <cellStyle name="20% - Accent6 16" xfId="236" xr:uid="{00000000-0005-0000-0000-0000EC000000}"/>
    <cellStyle name="20% - Accent6 17" xfId="237" xr:uid="{00000000-0005-0000-0000-0000ED000000}"/>
    <cellStyle name="20% - Accent6 18" xfId="238" xr:uid="{00000000-0005-0000-0000-0000EE000000}"/>
    <cellStyle name="20% - Accent6 19" xfId="239" xr:uid="{00000000-0005-0000-0000-0000EF000000}"/>
    <cellStyle name="20% - Accent6 2" xfId="240" xr:uid="{00000000-0005-0000-0000-0000F0000000}"/>
    <cellStyle name="20% - Accent6 2 2" xfId="241" xr:uid="{00000000-0005-0000-0000-0000F1000000}"/>
    <cellStyle name="20% - Accent6 2 2 2" xfId="242" xr:uid="{00000000-0005-0000-0000-0000F2000000}"/>
    <cellStyle name="20% - Accent6 2 2 2 2" xfId="243" xr:uid="{00000000-0005-0000-0000-0000F3000000}"/>
    <cellStyle name="20% - Accent6 2 2 3" xfId="244" xr:uid="{00000000-0005-0000-0000-0000F4000000}"/>
    <cellStyle name="20% - Accent6 2 3" xfId="245" xr:uid="{00000000-0005-0000-0000-0000F5000000}"/>
    <cellStyle name="20% - Accent6 2 4" xfId="246" xr:uid="{00000000-0005-0000-0000-0000F6000000}"/>
    <cellStyle name="20% - Accent6 20" xfId="247" xr:uid="{00000000-0005-0000-0000-0000F7000000}"/>
    <cellStyle name="20% - Accent6 21" xfId="248" xr:uid="{00000000-0005-0000-0000-0000F8000000}"/>
    <cellStyle name="20% - Accent6 22" xfId="249" xr:uid="{00000000-0005-0000-0000-0000F9000000}"/>
    <cellStyle name="20% - Accent6 23" xfId="250" xr:uid="{00000000-0005-0000-0000-0000FA000000}"/>
    <cellStyle name="20% - Accent6 24" xfId="251" xr:uid="{00000000-0005-0000-0000-0000FB000000}"/>
    <cellStyle name="20% - Accent6 25" xfId="252" xr:uid="{00000000-0005-0000-0000-0000FC000000}"/>
    <cellStyle name="20% - Accent6 26" xfId="253" xr:uid="{00000000-0005-0000-0000-0000FD000000}"/>
    <cellStyle name="20% - Accent6 27" xfId="254" xr:uid="{00000000-0005-0000-0000-0000FE000000}"/>
    <cellStyle name="20% - Accent6 28" xfId="255" xr:uid="{00000000-0005-0000-0000-0000FF000000}"/>
    <cellStyle name="20% - Accent6 29" xfId="256" xr:uid="{00000000-0005-0000-0000-000000010000}"/>
    <cellStyle name="20% - Accent6 3" xfId="257" xr:uid="{00000000-0005-0000-0000-000001010000}"/>
    <cellStyle name="20% - Accent6 3 2" xfId="258" xr:uid="{00000000-0005-0000-0000-000002010000}"/>
    <cellStyle name="20% - Accent6 3 3" xfId="259" xr:uid="{00000000-0005-0000-0000-000003010000}"/>
    <cellStyle name="20% - Accent6 30" xfId="260" xr:uid="{00000000-0005-0000-0000-000004010000}"/>
    <cellStyle name="20% - Accent6 31" xfId="261" xr:uid="{00000000-0005-0000-0000-000005010000}"/>
    <cellStyle name="20% - Accent6 32" xfId="262" xr:uid="{00000000-0005-0000-0000-000006010000}"/>
    <cellStyle name="20% - Accent6 33" xfId="263" xr:uid="{00000000-0005-0000-0000-000007010000}"/>
    <cellStyle name="20% - Accent6 34" xfId="264" xr:uid="{00000000-0005-0000-0000-000008010000}"/>
    <cellStyle name="20% - Accent6 35" xfId="265" xr:uid="{00000000-0005-0000-0000-000009010000}"/>
    <cellStyle name="20% - Accent6 36" xfId="266" xr:uid="{00000000-0005-0000-0000-00000A010000}"/>
    <cellStyle name="20% - Accent6 37" xfId="267" xr:uid="{00000000-0005-0000-0000-00000B010000}"/>
    <cellStyle name="20% - Accent6 38" xfId="268" xr:uid="{00000000-0005-0000-0000-00000C010000}"/>
    <cellStyle name="20% - Accent6 4" xfId="269" xr:uid="{00000000-0005-0000-0000-00000D010000}"/>
    <cellStyle name="20% - Accent6 4 2" xfId="270" xr:uid="{00000000-0005-0000-0000-00000E010000}"/>
    <cellStyle name="20% - Accent6 5" xfId="271" xr:uid="{00000000-0005-0000-0000-00000F010000}"/>
    <cellStyle name="20% - Accent6 6" xfId="272" xr:uid="{00000000-0005-0000-0000-000010010000}"/>
    <cellStyle name="20% - Accent6 7" xfId="273" xr:uid="{00000000-0005-0000-0000-000011010000}"/>
    <cellStyle name="20% - Accent6 8" xfId="274" xr:uid="{00000000-0005-0000-0000-000012010000}"/>
    <cellStyle name="20% - Accent6 8 2" xfId="275" xr:uid="{00000000-0005-0000-0000-000013010000}"/>
    <cellStyle name="20% - Accent6 8 3" xfId="276" xr:uid="{00000000-0005-0000-0000-000014010000}"/>
    <cellStyle name="20% - Accent6 8 4" xfId="277" xr:uid="{00000000-0005-0000-0000-000015010000}"/>
    <cellStyle name="20% - Accent6 8_JKT-MSC DEPOT Daily" xfId="278" xr:uid="{00000000-0005-0000-0000-000016010000}"/>
    <cellStyle name="20% - Accent6 9" xfId="279" xr:uid="{00000000-0005-0000-0000-000017010000}"/>
    <cellStyle name="40% - Accent1" xfId="280" builtinId="31" customBuiltin="1"/>
    <cellStyle name="40% - Accent1 10" xfId="281" xr:uid="{00000000-0005-0000-0000-000019010000}"/>
    <cellStyle name="40% - Accent1 11" xfId="282" xr:uid="{00000000-0005-0000-0000-00001A010000}"/>
    <cellStyle name="40% - Accent1 12" xfId="283" xr:uid="{00000000-0005-0000-0000-00001B010000}"/>
    <cellStyle name="40% - Accent1 13" xfId="284" xr:uid="{00000000-0005-0000-0000-00001C010000}"/>
    <cellStyle name="40% - Accent1 14" xfId="285" xr:uid="{00000000-0005-0000-0000-00001D010000}"/>
    <cellStyle name="40% - Accent1 15" xfId="286" xr:uid="{00000000-0005-0000-0000-00001E010000}"/>
    <cellStyle name="40% - Accent1 16" xfId="287" xr:uid="{00000000-0005-0000-0000-00001F010000}"/>
    <cellStyle name="40% - Accent1 17" xfId="288" xr:uid="{00000000-0005-0000-0000-000020010000}"/>
    <cellStyle name="40% - Accent1 18" xfId="289" xr:uid="{00000000-0005-0000-0000-000021010000}"/>
    <cellStyle name="40% - Accent1 19" xfId="290" xr:uid="{00000000-0005-0000-0000-000022010000}"/>
    <cellStyle name="40% - Accent1 2" xfId="291" xr:uid="{00000000-0005-0000-0000-000023010000}"/>
    <cellStyle name="40% - Accent1 2 2" xfId="292" xr:uid="{00000000-0005-0000-0000-000024010000}"/>
    <cellStyle name="40% - Accent1 2 3" xfId="293" xr:uid="{00000000-0005-0000-0000-000025010000}"/>
    <cellStyle name="40% - Accent1 20" xfId="294" xr:uid="{00000000-0005-0000-0000-000026010000}"/>
    <cellStyle name="40% - Accent1 21" xfId="295" xr:uid="{00000000-0005-0000-0000-000027010000}"/>
    <cellStyle name="40% - Accent1 22" xfId="296" xr:uid="{00000000-0005-0000-0000-000028010000}"/>
    <cellStyle name="40% - Accent1 23" xfId="297" xr:uid="{00000000-0005-0000-0000-000029010000}"/>
    <cellStyle name="40% - Accent1 24" xfId="298" xr:uid="{00000000-0005-0000-0000-00002A010000}"/>
    <cellStyle name="40% - Accent1 25" xfId="299" xr:uid="{00000000-0005-0000-0000-00002B010000}"/>
    <cellStyle name="40% - Accent1 26" xfId="300" xr:uid="{00000000-0005-0000-0000-00002C010000}"/>
    <cellStyle name="40% - Accent1 27" xfId="301" xr:uid="{00000000-0005-0000-0000-00002D010000}"/>
    <cellStyle name="40% - Accent1 28" xfId="302" xr:uid="{00000000-0005-0000-0000-00002E010000}"/>
    <cellStyle name="40% - Accent1 29" xfId="303" xr:uid="{00000000-0005-0000-0000-00002F010000}"/>
    <cellStyle name="40% - Accent1 3" xfId="304" xr:uid="{00000000-0005-0000-0000-000030010000}"/>
    <cellStyle name="40% - Accent1 3 2" xfId="305" xr:uid="{00000000-0005-0000-0000-000031010000}"/>
    <cellStyle name="40% - Accent1 30" xfId="306" xr:uid="{00000000-0005-0000-0000-000032010000}"/>
    <cellStyle name="40% - Accent1 31" xfId="307" xr:uid="{00000000-0005-0000-0000-000033010000}"/>
    <cellStyle name="40% - Accent1 32" xfId="308" xr:uid="{00000000-0005-0000-0000-000034010000}"/>
    <cellStyle name="40% - Accent1 33" xfId="309" xr:uid="{00000000-0005-0000-0000-000035010000}"/>
    <cellStyle name="40% - Accent1 34" xfId="310" xr:uid="{00000000-0005-0000-0000-000036010000}"/>
    <cellStyle name="40% - Accent1 35" xfId="311" xr:uid="{00000000-0005-0000-0000-000037010000}"/>
    <cellStyle name="40% - Accent1 36" xfId="312" xr:uid="{00000000-0005-0000-0000-000038010000}"/>
    <cellStyle name="40% - Accent1 37" xfId="313" xr:uid="{00000000-0005-0000-0000-000039010000}"/>
    <cellStyle name="40% - Accent1 38" xfId="314" xr:uid="{00000000-0005-0000-0000-00003A010000}"/>
    <cellStyle name="40% - Accent1 4" xfId="315" xr:uid="{00000000-0005-0000-0000-00003B010000}"/>
    <cellStyle name="40% - Accent1 4 2" xfId="316" xr:uid="{00000000-0005-0000-0000-00003C010000}"/>
    <cellStyle name="40% - Accent1 5" xfId="317" xr:uid="{00000000-0005-0000-0000-00003D010000}"/>
    <cellStyle name="40% - Accent1 6" xfId="318" xr:uid="{00000000-0005-0000-0000-00003E010000}"/>
    <cellStyle name="40% - Accent1 7" xfId="319" xr:uid="{00000000-0005-0000-0000-00003F010000}"/>
    <cellStyle name="40% - Accent1 8" xfId="320" xr:uid="{00000000-0005-0000-0000-000040010000}"/>
    <cellStyle name="40% - Accent1 8 2" xfId="321" xr:uid="{00000000-0005-0000-0000-000041010000}"/>
    <cellStyle name="40% - Accent1 8 3" xfId="322" xr:uid="{00000000-0005-0000-0000-000042010000}"/>
    <cellStyle name="40% - Accent1 8 4" xfId="323" xr:uid="{00000000-0005-0000-0000-000043010000}"/>
    <cellStyle name="40% - Accent1 8_JKT-MSC DEPOT Daily" xfId="324" xr:uid="{00000000-0005-0000-0000-000044010000}"/>
    <cellStyle name="40% - Accent1 9" xfId="325" xr:uid="{00000000-0005-0000-0000-000045010000}"/>
    <cellStyle name="40% - Accent2" xfId="326" builtinId="35" customBuiltin="1"/>
    <cellStyle name="40% - Accent2 10" xfId="327" xr:uid="{00000000-0005-0000-0000-000047010000}"/>
    <cellStyle name="40% - Accent2 11" xfId="328" xr:uid="{00000000-0005-0000-0000-000048010000}"/>
    <cellStyle name="40% - Accent2 12" xfId="329" xr:uid="{00000000-0005-0000-0000-000049010000}"/>
    <cellStyle name="40% - Accent2 13" xfId="330" xr:uid="{00000000-0005-0000-0000-00004A010000}"/>
    <cellStyle name="40% - Accent2 14" xfId="331" xr:uid="{00000000-0005-0000-0000-00004B010000}"/>
    <cellStyle name="40% - Accent2 15" xfId="332" xr:uid="{00000000-0005-0000-0000-00004C010000}"/>
    <cellStyle name="40% - Accent2 16" xfId="333" xr:uid="{00000000-0005-0000-0000-00004D010000}"/>
    <cellStyle name="40% - Accent2 17" xfId="334" xr:uid="{00000000-0005-0000-0000-00004E010000}"/>
    <cellStyle name="40% - Accent2 18" xfId="335" xr:uid="{00000000-0005-0000-0000-00004F010000}"/>
    <cellStyle name="40% - Accent2 19" xfId="336" xr:uid="{00000000-0005-0000-0000-000050010000}"/>
    <cellStyle name="40% - Accent2 2" xfId="337" xr:uid="{00000000-0005-0000-0000-000051010000}"/>
    <cellStyle name="40% - Accent2 2 2" xfId="338" xr:uid="{00000000-0005-0000-0000-000052010000}"/>
    <cellStyle name="40% - Accent2 2 3" xfId="339" xr:uid="{00000000-0005-0000-0000-000053010000}"/>
    <cellStyle name="40% - Accent2 20" xfId="340" xr:uid="{00000000-0005-0000-0000-000054010000}"/>
    <cellStyle name="40% - Accent2 21" xfId="341" xr:uid="{00000000-0005-0000-0000-000055010000}"/>
    <cellStyle name="40% - Accent2 22" xfId="342" xr:uid="{00000000-0005-0000-0000-000056010000}"/>
    <cellStyle name="40% - Accent2 23" xfId="343" xr:uid="{00000000-0005-0000-0000-000057010000}"/>
    <cellStyle name="40% - Accent2 24" xfId="344" xr:uid="{00000000-0005-0000-0000-000058010000}"/>
    <cellStyle name="40% - Accent2 25" xfId="345" xr:uid="{00000000-0005-0000-0000-000059010000}"/>
    <cellStyle name="40% - Accent2 26" xfId="346" xr:uid="{00000000-0005-0000-0000-00005A010000}"/>
    <cellStyle name="40% - Accent2 27" xfId="347" xr:uid="{00000000-0005-0000-0000-00005B010000}"/>
    <cellStyle name="40% - Accent2 28" xfId="348" xr:uid="{00000000-0005-0000-0000-00005C010000}"/>
    <cellStyle name="40% - Accent2 29" xfId="349" xr:uid="{00000000-0005-0000-0000-00005D010000}"/>
    <cellStyle name="40% - Accent2 3" xfId="350" xr:uid="{00000000-0005-0000-0000-00005E010000}"/>
    <cellStyle name="40% - Accent2 3 2" xfId="351" xr:uid="{00000000-0005-0000-0000-00005F010000}"/>
    <cellStyle name="40% - Accent2 30" xfId="352" xr:uid="{00000000-0005-0000-0000-000060010000}"/>
    <cellStyle name="40% - Accent2 31" xfId="353" xr:uid="{00000000-0005-0000-0000-000061010000}"/>
    <cellStyle name="40% - Accent2 32" xfId="354" xr:uid="{00000000-0005-0000-0000-000062010000}"/>
    <cellStyle name="40% - Accent2 33" xfId="355" xr:uid="{00000000-0005-0000-0000-000063010000}"/>
    <cellStyle name="40% - Accent2 34" xfId="356" xr:uid="{00000000-0005-0000-0000-000064010000}"/>
    <cellStyle name="40% - Accent2 35" xfId="357" xr:uid="{00000000-0005-0000-0000-000065010000}"/>
    <cellStyle name="40% - Accent2 36" xfId="358" xr:uid="{00000000-0005-0000-0000-000066010000}"/>
    <cellStyle name="40% - Accent2 37" xfId="359" xr:uid="{00000000-0005-0000-0000-000067010000}"/>
    <cellStyle name="40% - Accent2 38" xfId="360" xr:uid="{00000000-0005-0000-0000-000068010000}"/>
    <cellStyle name="40% - Accent2 4" xfId="361" xr:uid="{00000000-0005-0000-0000-000069010000}"/>
    <cellStyle name="40% - Accent2 4 2" xfId="362" xr:uid="{00000000-0005-0000-0000-00006A010000}"/>
    <cellStyle name="40% - Accent2 5" xfId="363" xr:uid="{00000000-0005-0000-0000-00006B010000}"/>
    <cellStyle name="40% - Accent2 6" xfId="364" xr:uid="{00000000-0005-0000-0000-00006C010000}"/>
    <cellStyle name="40% - Accent2 7" xfId="365" xr:uid="{00000000-0005-0000-0000-00006D010000}"/>
    <cellStyle name="40% - Accent2 8" xfId="366" xr:uid="{00000000-0005-0000-0000-00006E010000}"/>
    <cellStyle name="40% - Accent2 8 2" xfId="367" xr:uid="{00000000-0005-0000-0000-00006F010000}"/>
    <cellStyle name="40% - Accent2 8_JKT-MSC DEPOT Daily" xfId="368" xr:uid="{00000000-0005-0000-0000-000070010000}"/>
    <cellStyle name="40% - Accent2 9" xfId="369" xr:uid="{00000000-0005-0000-0000-000071010000}"/>
    <cellStyle name="40% - Accent3" xfId="370" builtinId="39" customBuiltin="1"/>
    <cellStyle name="40% - Accent3 10" xfId="371" xr:uid="{00000000-0005-0000-0000-000073010000}"/>
    <cellStyle name="40% - Accent3 11" xfId="372" xr:uid="{00000000-0005-0000-0000-000074010000}"/>
    <cellStyle name="40% - Accent3 12" xfId="373" xr:uid="{00000000-0005-0000-0000-000075010000}"/>
    <cellStyle name="40% - Accent3 13" xfId="374" xr:uid="{00000000-0005-0000-0000-000076010000}"/>
    <cellStyle name="40% - Accent3 14" xfId="375" xr:uid="{00000000-0005-0000-0000-000077010000}"/>
    <cellStyle name="40% - Accent3 15" xfId="376" xr:uid="{00000000-0005-0000-0000-000078010000}"/>
    <cellStyle name="40% - Accent3 16" xfId="377" xr:uid="{00000000-0005-0000-0000-000079010000}"/>
    <cellStyle name="40% - Accent3 17" xfId="378" xr:uid="{00000000-0005-0000-0000-00007A010000}"/>
    <cellStyle name="40% - Accent3 18" xfId="379" xr:uid="{00000000-0005-0000-0000-00007B010000}"/>
    <cellStyle name="40% - Accent3 19" xfId="380" xr:uid="{00000000-0005-0000-0000-00007C010000}"/>
    <cellStyle name="40% - Accent3 2" xfId="381" xr:uid="{00000000-0005-0000-0000-00007D010000}"/>
    <cellStyle name="40% - Accent3 2 2" xfId="382" xr:uid="{00000000-0005-0000-0000-00007E010000}"/>
    <cellStyle name="40% - Accent3 2 3" xfId="383" xr:uid="{00000000-0005-0000-0000-00007F010000}"/>
    <cellStyle name="40% - Accent3 20" xfId="384" xr:uid="{00000000-0005-0000-0000-000080010000}"/>
    <cellStyle name="40% - Accent3 21" xfId="385" xr:uid="{00000000-0005-0000-0000-000081010000}"/>
    <cellStyle name="40% - Accent3 22" xfId="386" xr:uid="{00000000-0005-0000-0000-000082010000}"/>
    <cellStyle name="40% - Accent3 23" xfId="387" xr:uid="{00000000-0005-0000-0000-000083010000}"/>
    <cellStyle name="40% - Accent3 24" xfId="388" xr:uid="{00000000-0005-0000-0000-000084010000}"/>
    <cellStyle name="40% - Accent3 25" xfId="389" xr:uid="{00000000-0005-0000-0000-000085010000}"/>
    <cellStyle name="40% - Accent3 26" xfId="390" xr:uid="{00000000-0005-0000-0000-000086010000}"/>
    <cellStyle name="40% - Accent3 27" xfId="391" xr:uid="{00000000-0005-0000-0000-000087010000}"/>
    <cellStyle name="40% - Accent3 28" xfId="392" xr:uid="{00000000-0005-0000-0000-000088010000}"/>
    <cellStyle name="40% - Accent3 29" xfId="393" xr:uid="{00000000-0005-0000-0000-000089010000}"/>
    <cellStyle name="40% - Accent3 3" xfId="394" xr:uid="{00000000-0005-0000-0000-00008A010000}"/>
    <cellStyle name="40% - Accent3 3 2" xfId="395" xr:uid="{00000000-0005-0000-0000-00008B010000}"/>
    <cellStyle name="40% - Accent3 30" xfId="396" xr:uid="{00000000-0005-0000-0000-00008C010000}"/>
    <cellStyle name="40% - Accent3 31" xfId="397" xr:uid="{00000000-0005-0000-0000-00008D010000}"/>
    <cellStyle name="40% - Accent3 32" xfId="398" xr:uid="{00000000-0005-0000-0000-00008E010000}"/>
    <cellStyle name="40% - Accent3 33" xfId="399" xr:uid="{00000000-0005-0000-0000-00008F010000}"/>
    <cellStyle name="40% - Accent3 34" xfId="400" xr:uid="{00000000-0005-0000-0000-000090010000}"/>
    <cellStyle name="40% - Accent3 35" xfId="401" xr:uid="{00000000-0005-0000-0000-000091010000}"/>
    <cellStyle name="40% - Accent3 36" xfId="402" xr:uid="{00000000-0005-0000-0000-000092010000}"/>
    <cellStyle name="40% - Accent3 37" xfId="403" xr:uid="{00000000-0005-0000-0000-000093010000}"/>
    <cellStyle name="40% - Accent3 38" xfId="404" xr:uid="{00000000-0005-0000-0000-000094010000}"/>
    <cellStyle name="40% - Accent3 4" xfId="405" xr:uid="{00000000-0005-0000-0000-000095010000}"/>
    <cellStyle name="40% - Accent3 4 2" xfId="406" xr:uid="{00000000-0005-0000-0000-000096010000}"/>
    <cellStyle name="40% - Accent3 5" xfId="407" xr:uid="{00000000-0005-0000-0000-000097010000}"/>
    <cellStyle name="40% - Accent3 6" xfId="408" xr:uid="{00000000-0005-0000-0000-000098010000}"/>
    <cellStyle name="40% - Accent3 7" xfId="409" xr:uid="{00000000-0005-0000-0000-000099010000}"/>
    <cellStyle name="40% - Accent3 8" xfId="410" xr:uid="{00000000-0005-0000-0000-00009A010000}"/>
    <cellStyle name="40% - Accent3 8 2" xfId="411" xr:uid="{00000000-0005-0000-0000-00009B010000}"/>
    <cellStyle name="40% - Accent3 8 3" xfId="412" xr:uid="{00000000-0005-0000-0000-00009C010000}"/>
    <cellStyle name="40% - Accent3 8 4" xfId="413" xr:uid="{00000000-0005-0000-0000-00009D010000}"/>
    <cellStyle name="40% - Accent3 8_JKT-MSC DEPOT Daily" xfId="414" xr:uid="{00000000-0005-0000-0000-00009E010000}"/>
    <cellStyle name="40% - Accent3 9" xfId="415" xr:uid="{00000000-0005-0000-0000-00009F010000}"/>
    <cellStyle name="40% - Accent4" xfId="416" builtinId="43" customBuiltin="1"/>
    <cellStyle name="40% - Accent4 10" xfId="417" xr:uid="{00000000-0005-0000-0000-0000A1010000}"/>
    <cellStyle name="40% - Accent4 11" xfId="418" xr:uid="{00000000-0005-0000-0000-0000A2010000}"/>
    <cellStyle name="40% - Accent4 12" xfId="419" xr:uid="{00000000-0005-0000-0000-0000A3010000}"/>
    <cellStyle name="40% - Accent4 13" xfId="420" xr:uid="{00000000-0005-0000-0000-0000A4010000}"/>
    <cellStyle name="40% - Accent4 14" xfId="421" xr:uid="{00000000-0005-0000-0000-0000A5010000}"/>
    <cellStyle name="40% - Accent4 15" xfId="422" xr:uid="{00000000-0005-0000-0000-0000A6010000}"/>
    <cellStyle name="40% - Accent4 16" xfId="423" xr:uid="{00000000-0005-0000-0000-0000A7010000}"/>
    <cellStyle name="40% - Accent4 17" xfId="424" xr:uid="{00000000-0005-0000-0000-0000A8010000}"/>
    <cellStyle name="40% - Accent4 18" xfId="425" xr:uid="{00000000-0005-0000-0000-0000A9010000}"/>
    <cellStyle name="40% - Accent4 19" xfId="426" xr:uid="{00000000-0005-0000-0000-0000AA010000}"/>
    <cellStyle name="40% - Accent4 2" xfId="427" xr:uid="{00000000-0005-0000-0000-0000AB010000}"/>
    <cellStyle name="40% - Accent4 2 2" xfId="428" xr:uid="{00000000-0005-0000-0000-0000AC010000}"/>
    <cellStyle name="40% - Accent4 2 3" xfId="429" xr:uid="{00000000-0005-0000-0000-0000AD010000}"/>
    <cellStyle name="40% - Accent4 20" xfId="430" xr:uid="{00000000-0005-0000-0000-0000AE010000}"/>
    <cellStyle name="40% - Accent4 21" xfId="431" xr:uid="{00000000-0005-0000-0000-0000AF010000}"/>
    <cellStyle name="40% - Accent4 22" xfId="432" xr:uid="{00000000-0005-0000-0000-0000B0010000}"/>
    <cellStyle name="40% - Accent4 23" xfId="433" xr:uid="{00000000-0005-0000-0000-0000B1010000}"/>
    <cellStyle name="40% - Accent4 24" xfId="434" xr:uid="{00000000-0005-0000-0000-0000B2010000}"/>
    <cellStyle name="40% - Accent4 25" xfId="435" xr:uid="{00000000-0005-0000-0000-0000B3010000}"/>
    <cellStyle name="40% - Accent4 26" xfId="436" xr:uid="{00000000-0005-0000-0000-0000B4010000}"/>
    <cellStyle name="40% - Accent4 27" xfId="437" xr:uid="{00000000-0005-0000-0000-0000B5010000}"/>
    <cellStyle name="40% - Accent4 28" xfId="438" xr:uid="{00000000-0005-0000-0000-0000B6010000}"/>
    <cellStyle name="40% - Accent4 29" xfId="439" xr:uid="{00000000-0005-0000-0000-0000B7010000}"/>
    <cellStyle name="40% - Accent4 3" xfId="440" xr:uid="{00000000-0005-0000-0000-0000B8010000}"/>
    <cellStyle name="40% - Accent4 3 2" xfId="441" xr:uid="{00000000-0005-0000-0000-0000B9010000}"/>
    <cellStyle name="40% - Accent4 30" xfId="442" xr:uid="{00000000-0005-0000-0000-0000BA010000}"/>
    <cellStyle name="40% - Accent4 31" xfId="443" xr:uid="{00000000-0005-0000-0000-0000BB010000}"/>
    <cellStyle name="40% - Accent4 32" xfId="444" xr:uid="{00000000-0005-0000-0000-0000BC010000}"/>
    <cellStyle name="40% - Accent4 33" xfId="445" xr:uid="{00000000-0005-0000-0000-0000BD010000}"/>
    <cellStyle name="40% - Accent4 34" xfId="446" xr:uid="{00000000-0005-0000-0000-0000BE010000}"/>
    <cellStyle name="40% - Accent4 35" xfId="447" xr:uid="{00000000-0005-0000-0000-0000BF010000}"/>
    <cellStyle name="40% - Accent4 36" xfId="448" xr:uid="{00000000-0005-0000-0000-0000C0010000}"/>
    <cellStyle name="40% - Accent4 37" xfId="449" xr:uid="{00000000-0005-0000-0000-0000C1010000}"/>
    <cellStyle name="40% - Accent4 38" xfId="450" xr:uid="{00000000-0005-0000-0000-0000C2010000}"/>
    <cellStyle name="40% - Accent4 4" xfId="451" xr:uid="{00000000-0005-0000-0000-0000C3010000}"/>
    <cellStyle name="40% - Accent4 4 2" xfId="452" xr:uid="{00000000-0005-0000-0000-0000C4010000}"/>
    <cellStyle name="40% - Accent4 5" xfId="453" xr:uid="{00000000-0005-0000-0000-0000C5010000}"/>
    <cellStyle name="40% - Accent4 6" xfId="454" xr:uid="{00000000-0005-0000-0000-0000C6010000}"/>
    <cellStyle name="40% - Accent4 7" xfId="455" xr:uid="{00000000-0005-0000-0000-0000C7010000}"/>
    <cellStyle name="40% - Accent4 8" xfId="456" xr:uid="{00000000-0005-0000-0000-0000C8010000}"/>
    <cellStyle name="40% - Accent4 8 2" xfId="457" xr:uid="{00000000-0005-0000-0000-0000C9010000}"/>
    <cellStyle name="40% - Accent4 8 3" xfId="458" xr:uid="{00000000-0005-0000-0000-0000CA010000}"/>
    <cellStyle name="40% - Accent4 8 4" xfId="459" xr:uid="{00000000-0005-0000-0000-0000CB010000}"/>
    <cellStyle name="40% - Accent4 8_JKT-MSC DEPOT Daily" xfId="460" xr:uid="{00000000-0005-0000-0000-0000CC010000}"/>
    <cellStyle name="40% - Accent4 9" xfId="461" xr:uid="{00000000-0005-0000-0000-0000CD010000}"/>
    <cellStyle name="40% - Accent5" xfId="462" builtinId="47" customBuiltin="1"/>
    <cellStyle name="40% - Accent5 10" xfId="463" xr:uid="{00000000-0005-0000-0000-0000CF010000}"/>
    <cellStyle name="40% - Accent5 11" xfId="464" xr:uid="{00000000-0005-0000-0000-0000D0010000}"/>
    <cellStyle name="40% - Accent5 12" xfId="465" xr:uid="{00000000-0005-0000-0000-0000D1010000}"/>
    <cellStyle name="40% - Accent5 13" xfId="466" xr:uid="{00000000-0005-0000-0000-0000D2010000}"/>
    <cellStyle name="40% - Accent5 14" xfId="467" xr:uid="{00000000-0005-0000-0000-0000D3010000}"/>
    <cellStyle name="40% - Accent5 15" xfId="468" xr:uid="{00000000-0005-0000-0000-0000D4010000}"/>
    <cellStyle name="40% - Accent5 16" xfId="469" xr:uid="{00000000-0005-0000-0000-0000D5010000}"/>
    <cellStyle name="40% - Accent5 17" xfId="470" xr:uid="{00000000-0005-0000-0000-0000D6010000}"/>
    <cellStyle name="40% - Accent5 18" xfId="471" xr:uid="{00000000-0005-0000-0000-0000D7010000}"/>
    <cellStyle name="40% - Accent5 19" xfId="472" xr:uid="{00000000-0005-0000-0000-0000D8010000}"/>
    <cellStyle name="40% - Accent5 2" xfId="473" xr:uid="{00000000-0005-0000-0000-0000D9010000}"/>
    <cellStyle name="40% - Accent5 2 2" xfId="474" xr:uid="{00000000-0005-0000-0000-0000DA010000}"/>
    <cellStyle name="40% - Accent5 2 3" xfId="475" xr:uid="{00000000-0005-0000-0000-0000DB010000}"/>
    <cellStyle name="40% - Accent5 20" xfId="476" xr:uid="{00000000-0005-0000-0000-0000DC010000}"/>
    <cellStyle name="40% - Accent5 21" xfId="477" xr:uid="{00000000-0005-0000-0000-0000DD010000}"/>
    <cellStyle name="40% - Accent5 22" xfId="478" xr:uid="{00000000-0005-0000-0000-0000DE010000}"/>
    <cellStyle name="40% - Accent5 23" xfId="479" xr:uid="{00000000-0005-0000-0000-0000DF010000}"/>
    <cellStyle name="40% - Accent5 24" xfId="480" xr:uid="{00000000-0005-0000-0000-0000E0010000}"/>
    <cellStyle name="40% - Accent5 25" xfId="481" xr:uid="{00000000-0005-0000-0000-0000E1010000}"/>
    <cellStyle name="40% - Accent5 26" xfId="482" xr:uid="{00000000-0005-0000-0000-0000E2010000}"/>
    <cellStyle name="40% - Accent5 27" xfId="483" xr:uid="{00000000-0005-0000-0000-0000E3010000}"/>
    <cellStyle name="40% - Accent5 28" xfId="484" xr:uid="{00000000-0005-0000-0000-0000E4010000}"/>
    <cellStyle name="40% - Accent5 29" xfId="485" xr:uid="{00000000-0005-0000-0000-0000E5010000}"/>
    <cellStyle name="40% - Accent5 3" xfId="486" xr:uid="{00000000-0005-0000-0000-0000E6010000}"/>
    <cellStyle name="40% - Accent5 3 2" xfId="487" xr:uid="{00000000-0005-0000-0000-0000E7010000}"/>
    <cellStyle name="40% - Accent5 30" xfId="488" xr:uid="{00000000-0005-0000-0000-0000E8010000}"/>
    <cellStyle name="40% - Accent5 31" xfId="489" xr:uid="{00000000-0005-0000-0000-0000E9010000}"/>
    <cellStyle name="40% - Accent5 32" xfId="490" xr:uid="{00000000-0005-0000-0000-0000EA010000}"/>
    <cellStyle name="40% - Accent5 33" xfId="491" xr:uid="{00000000-0005-0000-0000-0000EB010000}"/>
    <cellStyle name="40% - Accent5 34" xfId="492" xr:uid="{00000000-0005-0000-0000-0000EC010000}"/>
    <cellStyle name="40% - Accent5 35" xfId="493" xr:uid="{00000000-0005-0000-0000-0000ED010000}"/>
    <cellStyle name="40% - Accent5 36" xfId="494" xr:uid="{00000000-0005-0000-0000-0000EE010000}"/>
    <cellStyle name="40% - Accent5 37" xfId="495" xr:uid="{00000000-0005-0000-0000-0000EF010000}"/>
    <cellStyle name="40% - Accent5 38" xfId="496" xr:uid="{00000000-0005-0000-0000-0000F0010000}"/>
    <cellStyle name="40% - Accent5 4" xfId="497" xr:uid="{00000000-0005-0000-0000-0000F1010000}"/>
    <cellStyle name="40% - Accent5 4 2" xfId="498" xr:uid="{00000000-0005-0000-0000-0000F2010000}"/>
    <cellStyle name="40% - Accent5 5" xfId="499" xr:uid="{00000000-0005-0000-0000-0000F3010000}"/>
    <cellStyle name="40% - Accent5 6" xfId="500" xr:uid="{00000000-0005-0000-0000-0000F4010000}"/>
    <cellStyle name="40% - Accent5 7" xfId="501" xr:uid="{00000000-0005-0000-0000-0000F5010000}"/>
    <cellStyle name="40% - Accent5 8" xfId="502" xr:uid="{00000000-0005-0000-0000-0000F6010000}"/>
    <cellStyle name="40% - Accent5 8 2" xfId="503" xr:uid="{00000000-0005-0000-0000-0000F7010000}"/>
    <cellStyle name="40% - Accent5 8_JKT-MSC DEPOT Daily" xfId="504" xr:uid="{00000000-0005-0000-0000-0000F8010000}"/>
    <cellStyle name="40% - Accent5 9" xfId="505" xr:uid="{00000000-0005-0000-0000-0000F9010000}"/>
    <cellStyle name="40% - Accent6" xfId="506" builtinId="51" customBuiltin="1"/>
    <cellStyle name="40% - Accent6 10" xfId="507" xr:uid="{00000000-0005-0000-0000-0000FB010000}"/>
    <cellStyle name="40% - Accent6 11" xfId="508" xr:uid="{00000000-0005-0000-0000-0000FC010000}"/>
    <cellStyle name="40% - Accent6 12" xfId="509" xr:uid="{00000000-0005-0000-0000-0000FD010000}"/>
    <cellStyle name="40% - Accent6 13" xfId="510" xr:uid="{00000000-0005-0000-0000-0000FE010000}"/>
    <cellStyle name="40% - Accent6 14" xfId="511" xr:uid="{00000000-0005-0000-0000-0000FF010000}"/>
    <cellStyle name="40% - Accent6 15" xfId="512" xr:uid="{00000000-0005-0000-0000-000000020000}"/>
    <cellStyle name="40% - Accent6 16" xfId="513" xr:uid="{00000000-0005-0000-0000-000001020000}"/>
    <cellStyle name="40% - Accent6 17" xfId="514" xr:uid="{00000000-0005-0000-0000-000002020000}"/>
    <cellStyle name="40% - Accent6 18" xfId="515" xr:uid="{00000000-0005-0000-0000-000003020000}"/>
    <cellStyle name="40% - Accent6 19" xfId="516" xr:uid="{00000000-0005-0000-0000-000004020000}"/>
    <cellStyle name="40% - Accent6 2" xfId="517" xr:uid="{00000000-0005-0000-0000-000005020000}"/>
    <cellStyle name="40% - Accent6 2 2" xfId="518" xr:uid="{00000000-0005-0000-0000-000006020000}"/>
    <cellStyle name="40% - Accent6 2 3" xfId="519" xr:uid="{00000000-0005-0000-0000-000007020000}"/>
    <cellStyle name="40% - Accent6 20" xfId="520" xr:uid="{00000000-0005-0000-0000-000008020000}"/>
    <cellStyle name="40% - Accent6 21" xfId="521" xr:uid="{00000000-0005-0000-0000-000009020000}"/>
    <cellStyle name="40% - Accent6 22" xfId="522" xr:uid="{00000000-0005-0000-0000-00000A020000}"/>
    <cellStyle name="40% - Accent6 23" xfId="523" xr:uid="{00000000-0005-0000-0000-00000B020000}"/>
    <cellStyle name="40% - Accent6 24" xfId="524" xr:uid="{00000000-0005-0000-0000-00000C020000}"/>
    <cellStyle name="40% - Accent6 25" xfId="525" xr:uid="{00000000-0005-0000-0000-00000D020000}"/>
    <cellStyle name="40% - Accent6 26" xfId="526" xr:uid="{00000000-0005-0000-0000-00000E020000}"/>
    <cellStyle name="40% - Accent6 27" xfId="527" xr:uid="{00000000-0005-0000-0000-00000F020000}"/>
    <cellStyle name="40% - Accent6 28" xfId="528" xr:uid="{00000000-0005-0000-0000-000010020000}"/>
    <cellStyle name="40% - Accent6 29" xfId="529" xr:uid="{00000000-0005-0000-0000-000011020000}"/>
    <cellStyle name="40% - Accent6 3" xfId="530" xr:uid="{00000000-0005-0000-0000-000012020000}"/>
    <cellStyle name="40% - Accent6 3 2" xfId="531" xr:uid="{00000000-0005-0000-0000-000013020000}"/>
    <cellStyle name="40% - Accent6 30" xfId="532" xr:uid="{00000000-0005-0000-0000-000014020000}"/>
    <cellStyle name="40% - Accent6 31" xfId="533" xr:uid="{00000000-0005-0000-0000-000015020000}"/>
    <cellStyle name="40% - Accent6 32" xfId="534" xr:uid="{00000000-0005-0000-0000-000016020000}"/>
    <cellStyle name="40% - Accent6 33" xfId="535" xr:uid="{00000000-0005-0000-0000-000017020000}"/>
    <cellStyle name="40% - Accent6 34" xfId="536" xr:uid="{00000000-0005-0000-0000-000018020000}"/>
    <cellStyle name="40% - Accent6 35" xfId="537" xr:uid="{00000000-0005-0000-0000-000019020000}"/>
    <cellStyle name="40% - Accent6 36" xfId="538" xr:uid="{00000000-0005-0000-0000-00001A020000}"/>
    <cellStyle name="40% - Accent6 37" xfId="539" xr:uid="{00000000-0005-0000-0000-00001B020000}"/>
    <cellStyle name="40% - Accent6 38" xfId="540" xr:uid="{00000000-0005-0000-0000-00001C020000}"/>
    <cellStyle name="40% - Accent6 4" xfId="541" xr:uid="{00000000-0005-0000-0000-00001D020000}"/>
    <cellStyle name="40% - Accent6 4 2" xfId="542" xr:uid="{00000000-0005-0000-0000-00001E020000}"/>
    <cellStyle name="40% - Accent6 5" xfId="543" xr:uid="{00000000-0005-0000-0000-00001F020000}"/>
    <cellStyle name="40% - Accent6 6" xfId="544" xr:uid="{00000000-0005-0000-0000-000020020000}"/>
    <cellStyle name="40% - Accent6 7" xfId="545" xr:uid="{00000000-0005-0000-0000-000021020000}"/>
    <cellStyle name="40% - Accent6 8" xfId="546" xr:uid="{00000000-0005-0000-0000-000022020000}"/>
    <cellStyle name="40% - Accent6 8 2" xfId="547" xr:uid="{00000000-0005-0000-0000-000023020000}"/>
    <cellStyle name="40% - Accent6 8 3" xfId="548" xr:uid="{00000000-0005-0000-0000-000024020000}"/>
    <cellStyle name="40% - Accent6 8 4" xfId="549" xr:uid="{00000000-0005-0000-0000-000025020000}"/>
    <cellStyle name="40% - Accent6 8_JKT-MSC DEPOT Daily" xfId="550" xr:uid="{00000000-0005-0000-0000-000026020000}"/>
    <cellStyle name="40% - Accent6 9" xfId="551" xr:uid="{00000000-0005-0000-0000-000027020000}"/>
    <cellStyle name="60% - Accent1" xfId="552" builtinId="32" customBuiltin="1"/>
    <cellStyle name="60% - Accent1 10" xfId="553" xr:uid="{00000000-0005-0000-0000-000029020000}"/>
    <cellStyle name="60% - Accent1 11" xfId="554" xr:uid="{00000000-0005-0000-0000-00002A020000}"/>
    <cellStyle name="60% - Accent1 12" xfId="555" xr:uid="{00000000-0005-0000-0000-00002B020000}"/>
    <cellStyle name="60% - Accent1 13" xfId="556" xr:uid="{00000000-0005-0000-0000-00002C020000}"/>
    <cellStyle name="60% - Accent1 14" xfId="557" xr:uid="{00000000-0005-0000-0000-00002D020000}"/>
    <cellStyle name="60% - Accent1 15" xfId="558" xr:uid="{00000000-0005-0000-0000-00002E020000}"/>
    <cellStyle name="60% - Accent1 16" xfId="559" xr:uid="{00000000-0005-0000-0000-00002F020000}"/>
    <cellStyle name="60% - Accent1 17" xfId="560" xr:uid="{00000000-0005-0000-0000-000030020000}"/>
    <cellStyle name="60% - Accent1 18" xfId="561" xr:uid="{00000000-0005-0000-0000-000031020000}"/>
    <cellStyle name="60% - Accent1 19" xfId="562" xr:uid="{00000000-0005-0000-0000-000032020000}"/>
    <cellStyle name="60% - Accent1 2" xfId="563" xr:uid="{00000000-0005-0000-0000-000033020000}"/>
    <cellStyle name="60% - Accent1 2 2" xfId="564" xr:uid="{00000000-0005-0000-0000-000034020000}"/>
    <cellStyle name="60% - Accent1 2 3" xfId="565" xr:uid="{00000000-0005-0000-0000-000035020000}"/>
    <cellStyle name="60% - Accent1 20" xfId="566" xr:uid="{00000000-0005-0000-0000-000036020000}"/>
    <cellStyle name="60% - Accent1 21" xfId="567" xr:uid="{00000000-0005-0000-0000-000037020000}"/>
    <cellStyle name="60% - Accent1 22" xfId="568" xr:uid="{00000000-0005-0000-0000-000038020000}"/>
    <cellStyle name="60% - Accent1 23" xfId="569" xr:uid="{00000000-0005-0000-0000-000039020000}"/>
    <cellStyle name="60% - Accent1 24" xfId="570" xr:uid="{00000000-0005-0000-0000-00003A020000}"/>
    <cellStyle name="60% - Accent1 25" xfId="571" xr:uid="{00000000-0005-0000-0000-00003B020000}"/>
    <cellStyle name="60% - Accent1 26" xfId="572" xr:uid="{00000000-0005-0000-0000-00003C020000}"/>
    <cellStyle name="60% - Accent1 27" xfId="573" xr:uid="{00000000-0005-0000-0000-00003D020000}"/>
    <cellStyle name="60% - Accent1 28" xfId="574" xr:uid="{00000000-0005-0000-0000-00003E020000}"/>
    <cellStyle name="60% - Accent1 29" xfId="575" xr:uid="{00000000-0005-0000-0000-00003F020000}"/>
    <cellStyle name="60% - Accent1 3" xfId="576" xr:uid="{00000000-0005-0000-0000-000040020000}"/>
    <cellStyle name="60% - Accent1 30" xfId="577" xr:uid="{00000000-0005-0000-0000-000041020000}"/>
    <cellStyle name="60% - Accent1 31" xfId="578" xr:uid="{00000000-0005-0000-0000-000042020000}"/>
    <cellStyle name="60% - Accent1 32" xfId="579" xr:uid="{00000000-0005-0000-0000-000043020000}"/>
    <cellStyle name="60% - Accent1 33" xfId="580" xr:uid="{00000000-0005-0000-0000-000044020000}"/>
    <cellStyle name="60% - Accent1 34" xfId="581" xr:uid="{00000000-0005-0000-0000-000045020000}"/>
    <cellStyle name="60% - Accent1 35" xfId="582" xr:uid="{00000000-0005-0000-0000-000046020000}"/>
    <cellStyle name="60% - Accent1 36" xfId="583" xr:uid="{00000000-0005-0000-0000-000047020000}"/>
    <cellStyle name="60% - Accent1 37" xfId="584" xr:uid="{00000000-0005-0000-0000-000048020000}"/>
    <cellStyle name="60% - Accent1 38" xfId="585" xr:uid="{00000000-0005-0000-0000-000049020000}"/>
    <cellStyle name="60% - Accent1 4" xfId="586" xr:uid="{00000000-0005-0000-0000-00004A020000}"/>
    <cellStyle name="60% - Accent1 5" xfId="587" xr:uid="{00000000-0005-0000-0000-00004B020000}"/>
    <cellStyle name="60% - Accent1 6" xfId="588" xr:uid="{00000000-0005-0000-0000-00004C020000}"/>
    <cellStyle name="60% - Accent1 7" xfId="589" xr:uid="{00000000-0005-0000-0000-00004D020000}"/>
    <cellStyle name="60% - Accent1 8" xfId="590" xr:uid="{00000000-0005-0000-0000-00004E020000}"/>
    <cellStyle name="60% - Accent1 8 2" xfId="591" xr:uid="{00000000-0005-0000-0000-00004F020000}"/>
    <cellStyle name="60% - Accent1 8 3" xfId="592" xr:uid="{00000000-0005-0000-0000-000050020000}"/>
    <cellStyle name="60% - Accent1 8_JKT-MSC DEPOT Daily" xfId="593" xr:uid="{00000000-0005-0000-0000-000051020000}"/>
    <cellStyle name="60% - Accent1 9" xfId="594" xr:uid="{00000000-0005-0000-0000-000052020000}"/>
    <cellStyle name="60% - Accent2" xfId="595" builtinId="36" customBuiltin="1"/>
    <cellStyle name="60% - Accent2 10" xfId="596" xr:uid="{00000000-0005-0000-0000-000054020000}"/>
    <cellStyle name="60% - Accent2 11" xfId="597" xr:uid="{00000000-0005-0000-0000-000055020000}"/>
    <cellStyle name="60% - Accent2 12" xfId="598" xr:uid="{00000000-0005-0000-0000-000056020000}"/>
    <cellStyle name="60% - Accent2 13" xfId="599" xr:uid="{00000000-0005-0000-0000-000057020000}"/>
    <cellStyle name="60% - Accent2 14" xfId="600" xr:uid="{00000000-0005-0000-0000-000058020000}"/>
    <cellStyle name="60% - Accent2 15" xfId="601" xr:uid="{00000000-0005-0000-0000-000059020000}"/>
    <cellStyle name="60% - Accent2 16" xfId="602" xr:uid="{00000000-0005-0000-0000-00005A020000}"/>
    <cellStyle name="60% - Accent2 17" xfId="603" xr:uid="{00000000-0005-0000-0000-00005B020000}"/>
    <cellStyle name="60% - Accent2 18" xfId="604" xr:uid="{00000000-0005-0000-0000-00005C020000}"/>
    <cellStyle name="60% - Accent2 19" xfId="605" xr:uid="{00000000-0005-0000-0000-00005D020000}"/>
    <cellStyle name="60% - Accent2 2" xfId="606" xr:uid="{00000000-0005-0000-0000-00005E020000}"/>
    <cellStyle name="60% - Accent2 2 2" xfId="607" xr:uid="{00000000-0005-0000-0000-00005F020000}"/>
    <cellStyle name="60% - Accent2 2 3" xfId="608" xr:uid="{00000000-0005-0000-0000-000060020000}"/>
    <cellStyle name="60% - Accent2 20" xfId="609" xr:uid="{00000000-0005-0000-0000-000061020000}"/>
    <cellStyle name="60% - Accent2 21" xfId="610" xr:uid="{00000000-0005-0000-0000-000062020000}"/>
    <cellStyle name="60% - Accent2 22" xfId="611" xr:uid="{00000000-0005-0000-0000-000063020000}"/>
    <cellStyle name="60% - Accent2 23" xfId="612" xr:uid="{00000000-0005-0000-0000-000064020000}"/>
    <cellStyle name="60% - Accent2 24" xfId="613" xr:uid="{00000000-0005-0000-0000-000065020000}"/>
    <cellStyle name="60% - Accent2 25" xfId="614" xr:uid="{00000000-0005-0000-0000-000066020000}"/>
    <cellStyle name="60% - Accent2 26" xfId="615" xr:uid="{00000000-0005-0000-0000-000067020000}"/>
    <cellStyle name="60% - Accent2 27" xfId="616" xr:uid="{00000000-0005-0000-0000-000068020000}"/>
    <cellStyle name="60% - Accent2 28" xfId="617" xr:uid="{00000000-0005-0000-0000-000069020000}"/>
    <cellStyle name="60% - Accent2 29" xfId="618" xr:uid="{00000000-0005-0000-0000-00006A020000}"/>
    <cellStyle name="60% - Accent2 3" xfId="619" xr:uid="{00000000-0005-0000-0000-00006B020000}"/>
    <cellStyle name="60% - Accent2 30" xfId="620" xr:uid="{00000000-0005-0000-0000-00006C020000}"/>
    <cellStyle name="60% - Accent2 31" xfId="621" xr:uid="{00000000-0005-0000-0000-00006D020000}"/>
    <cellStyle name="60% - Accent2 32" xfId="622" xr:uid="{00000000-0005-0000-0000-00006E020000}"/>
    <cellStyle name="60% - Accent2 33" xfId="623" xr:uid="{00000000-0005-0000-0000-00006F020000}"/>
    <cellStyle name="60% - Accent2 34" xfId="624" xr:uid="{00000000-0005-0000-0000-000070020000}"/>
    <cellStyle name="60% - Accent2 35" xfId="625" xr:uid="{00000000-0005-0000-0000-000071020000}"/>
    <cellStyle name="60% - Accent2 36" xfId="626" xr:uid="{00000000-0005-0000-0000-000072020000}"/>
    <cellStyle name="60% - Accent2 37" xfId="627" xr:uid="{00000000-0005-0000-0000-000073020000}"/>
    <cellStyle name="60% - Accent2 38" xfId="628" xr:uid="{00000000-0005-0000-0000-000074020000}"/>
    <cellStyle name="60% - Accent2 4" xfId="629" xr:uid="{00000000-0005-0000-0000-000075020000}"/>
    <cellStyle name="60% - Accent2 5" xfId="630" xr:uid="{00000000-0005-0000-0000-000076020000}"/>
    <cellStyle name="60% - Accent2 6" xfId="631" xr:uid="{00000000-0005-0000-0000-000077020000}"/>
    <cellStyle name="60% - Accent2 7" xfId="632" xr:uid="{00000000-0005-0000-0000-000078020000}"/>
    <cellStyle name="60% - Accent2 8" xfId="633" xr:uid="{00000000-0005-0000-0000-000079020000}"/>
    <cellStyle name="60% - Accent2 9" xfId="634" xr:uid="{00000000-0005-0000-0000-00007A020000}"/>
    <cellStyle name="60% - Accent3" xfId="635" builtinId="40" customBuiltin="1"/>
    <cellStyle name="60% - Accent3 10" xfId="636" xr:uid="{00000000-0005-0000-0000-00007C020000}"/>
    <cellStyle name="60% - Accent3 11" xfId="637" xr:uid="{00000000-0005-0000-0000-00007D020000}"/>
    <cellStyle name="60% - Accent3 12" xfId="638" xr:uid="{00000000-0005-0000-0000-00007E020000}"/>
    <cellStyle name="60% - Accent3 13" xfId="639" xr:uid="{00000000-0005-0000-0000-00007F020000}"/>
    <cellStyle name="60% - Accent3 14" xfId="640" xr:uid="{00000000-0005-0000-0000-000080020000}"/>
    <cellStyle name="60% - Accent3 15" xfId="641" xr:uid="{00000000-0005-0000-0000-000081020000}"/>
    <cellStyle name="60% - Accent3 16" xfId="642" xr:uid="{00000000-0005-0000-0000-000082020000}"/>
    <cellStyle name="60% - Accent3 17" xfId="643" xr:uid="{00000000-0005-0000-0000-000083020000}"/>
    <cellStyle name="60% - Accent3 18" xfId="644" xr:uid="{00000000-0005-0000-0000-000084020000}"/>
    <cellStyle name="60% - Accent3 19" xfId="645" xr:uid="{00000000-0005-0000-0000-000085020000}"/>
    <cellStyle name="60% - Accent3 2" xfId="646" xr:uid="{00000000-0005-0000-0000-000086020000}"/>
    <cellStyle name="60% - Accent3 2 2" xfId="647" xr:uid="{00000000-0005-0000-0000-000087020000}"/>
    <cellStyle name="60% - Accent3 2 3" xfId="648" xr:uid="{00000000-0005-0000-0000-000088020000}"/>
    <cellStyle name="60% - Accent3 20" xfId="649" xr:uid="{00000000-0005-0000-0000-000089020000}"/>
    <cellStyle name="60% - Accent3 21" xfId="650" xr:uid="{00000000-0005-0000-0000-00008A020000}"/>
    <cellStyle name="60% - Accent3 22" xfId="651" xr:uid="{00000000-0005-0000-0000-00008B020000}"/>
    <cellStyle name="60% - Accent3 23" xfId="652" xr:uid="{00000000-0005-0000-0000-00008C020000}"/>
    <cellStyle name="60% - Accent3 24" xfId="653" xr:uid="{00000000-0005-0000-0000-00008D020000}"/>
    <cellStyle name="60% - Accent3 25" xfId="654" xr:uid="{00000000-0005-0000-0000-00008E020000}"/>
    <cellStyle name="60% - Accent3 26" xfId="655" xr:uid="{00000000-0005-0000-0000-00008F020000}"/>
    <cellStyle name="60% - Accent3 27" xfId="656" xr:uid="{00000000-0005-0000-0000-000090020000}"/>
    <cellStyle name="60% - Accent3 28" xfId="657" xr:uid="{00000000-0005-0000-0000-000091020000}"/>
    <cellStyle name="60% - Accent3 29" xfId="658" xr:uid="{00000000-0005-0000-0000-000092020000}"/>
    <cellStyle name="60% - Accent3 3" xfId="659" xr:uid="{00000000-0005-0000-0000-000093020000}"/>
    <cellStyle name="60% - Accent3 30" xfId="660" xr:uid="{00000000-0005-0000-0000-000094020000}"/>
    <cellStyle name="60% - Accent3 31" xfId="661" xr:uid="{00000000-0005-0000-0000-000095020000}"/>
    <cellStyle name="60% - Accent3 32" xfId="662" xr:uid="{00000000-0005-0000-0000-000096020000}"/>
    <cellStyle name="60% - Accent3 33" xfId="663" xr:uid="{00000000-0005-0000-0000-000097020000}"/>
    <cellStyle name="60% - Accent3 34" xfId="664" xr:uid="{00000000-0005-0000-0000-000098020000}"/>
    <cellStyle name="60% - Accent3 35" xfId="665" xr:uid="{00000000-0005-0000-0000-000099020000}"/>
    <cellStyle name="60% - Accent3 36" xfId="666" xr:uid="{00000000-0005-0000-0000-00009A020000}"/>
    <cellStyle name="60% - Accent3 37" xfId="667" xr:uid="{00000000-0005-0000-0000-00009B020000}"/>
    <cellStyle name="60% - Accent3 38" xfId="668" xr:uid="{00000000-0005-0000-0000-00009C020000}"/>
    <cellStyle name="60% - Accent3 4" xfId="669" xr:uid="{00000000-0005-0000-0000-00009D020000}"/>
    <cellStyle name="60% - Accent3 5" xfId="670" xr:uid="{00000000-0005-0000-0000-00009E020000}"/>
    <cellStyle name="60% - Accent3 6" xfId="671" xr:uid="{00000000-0005-0000-0000-00009F020000}"/>
    <cellStyle name="60% - Accent3 7" xfId="672" xr:uid="{00000000-0005-0000-0000-0000A0020000}"/>
    <cellStyle name="60% - Accent3 8" xfId="673" xr:uid="{00000000-0005-0000-0000-0000A1020000}"/>
    <cellStyle name="60% - Accent3 8 2" xfId="674" xr:uid="{00000000-0005-0000-0000-0000A2020000}"/>
    <cellStyle name="60% - Accent3 8 3" xfId="675" xr:uid="{00000000-0005-0000-0000-0000A3020000}"/>
    <cellStyle name="60% - Accent3 8_JKT-MSC DEPOT Daily" xfId="676" xr:uid="{00000000-0005-0000-0000-0000A4020000}"/>
    <cellStyle name="60% - Accent3 9" xfId="677" xr:uid="{00000000-0005-0000-0000-0000A5020000}"/>
    <cellStyle name="60% - Accent4" xfId="678" builtinId="44" customBuiltin="1"/>
    <cellStyle name="60% - Accent4 10" xfId="679" xr:uid="{00000000-0005-0000-0000-0000A7020000}"/>
    <cellStyle name="60% - Accent4 11" xfId="680" xr:uid="{00000000-0005-0000-0000-0000A8020000}"/>
    <cellStyle name="60% - Accent4 12" xfId="681" xr:uid="{00000000-0005-0000-0000-0000A9020000}"/>
    <cellStyle name="60% - Accent4 13" xfId="682" xr:uid="{00000000-0005-0000-0000-0000AA020000}"/>
    <cellStyle name="60% - Accent4 14" xfId="683" xr:uid="{00000000-0005-0000-0000-0000AB020000}"/>
    <cellStyle name="60% - Accent4 15" xfId="684" xr:uid="{00000000-0005-0000-0000-0000AC020000}"/>
    <cellStyle name="60% - Accent4 16" xfId="685" xr:uid="{00000000-0005-0000-0000-0000AD020000}"/>
    <cellStyle name="60% - Accent4 17" xfId="686" xr:uid="{00000000-0005-0000-0000-0000AE020000}"/>
    <cellStyle name="60% - Accent4 18" xfId="687" xr:uid="{00000000-0005-0000-0000-0000AF020000}"/>
    <cellStyle name="60% - Accent4 19" xfId="688" xr:uid="{00000000-0005-0000-0000-0000B0020000}"/>
    <cellStyle name="60% - Accent4 2" xfId="689" xr:uid="{00000000-0005-0000-0000-0000B1020000}"/>
    <cellStyle name="60% - Accent4 2 2" xfId="690" xr:uid="{00000000-0005-0000-0000-0000B2020000}"/>
    <cellStyle name="60% - Accent4 2 3" xfId="691" xr:uid="{00000000-0005-0000-0000-0000B3020000}"/>
    <cellStyle name="60% - Accent4 20" xfId="692" xr:uid="{00000000-0005-0000-0000-0000B4020000}"/>
    <cellStyle name="60% - Accent4 21" xfId="693" xr:uid="{00000000-0005-0000-0000-0000B5020000}"/>
    <cellStyle name="60% - Accent4 22" xfId="694" xr:uid="{00000000-0005-0000-0000-0000B6020000}"/>
    <cellStyle name="60% - Accent4 23" xfId="695" xr:uid="{00000000-0005-0000-0000-0000B7020000}"/>
    <cellStyle name="60% - Accent4 24" xfId="696" xr:uid="{00000000-0005-0000-0000-0000B8020000}"/>
    <cellStyle name="60% - Accent4 25" xfId="697" xr:uid="{00000000-0005-0000-0000-0000B9020000}"/>
    <cellStyle name="60% - Accent4 26" xfId="698" xr:uid="{00000000-0005-0000-0000-0000BA020000}"/>
    <cellStyle name="60% - Accent4 27" xfId="699" xr:uid="{00000000-0005-0000-0000-0000BB020000}"/>
    <cellStyle name="60% - Accent4 28" xfId="700" xr:uid="{00000000-0005-0000-0000-0000BC020000}"/>
    <cellStyle name="60% - Accent4 29" xfId="701" xr:uid="{00000000-0005-0000-0000-0000BD020000}"/>
    <cellStyle name="60% - Accent4 3" xfId="702" xr:uid="{00000000-0005-0000-0000-0000BE020000}"/>
    <cellStyle name="60% - Accent4 30" xfId="703" xr:uid="{00000000-0005-0000-0000-0000BF020000}"/>
    <cellStyle name="60% - Accent4 31" xfId="704" xr:uid="{00000000-0005-0000-0000-0000C0020000}"/>
    <cellStyle name="60% - Accent4 32" xfId="705" xr:uid="{00000000-0005-0000-0000-0000C1020000}"/>
    <cellStyle name="60% - Accent4 33" xfId="706" xr:uid="{00000000-0005-0000-0000-0000C2020000}"/>
    <cellStyle name="60% - Accent4 34" xfId="707" xr:uid="{00000000-0005-0000-0000-0000C3020000}"/>
    <cellStyle name="60% - Accent4 35" xfId="708" xr:uid="{00000000-0005-0000-0000-0000C4020000}"/>
    <cellStyle name="60% - Accent4 36" xfId="709" xr:uid="{00000000-0005-0000-0000-0000C5020000}"/>
    <cellStyle name="60% - Accent4 37" xfId="710" xr:uid="{00000000-0005-0000-0000-0000C6020000}"/>
    <cellStyle name="60% - Accent4 38" xfId="711" xr:uid="{00000000-0005-0000-0000-0000C7020000}"/>
    <cellStyle name="60% - Accent4 4" xfId="712" xr:uid="{00000000-0005-0000-0000-0000C8020000}"/>
    <cellStyle name="60% - Accent4 5" xfId="713" xr:uid="{00000000-0005-0000-0000-0000C9020000}"/>
    <cellStyle name="60% - Accent4 6" xfId="714" xr:uid="{00000000-0005-0000-0000-0000CA020000}"/>
    <cellStyle name="60% - Accent4 7" xfId="715" xr:uid="{00000000-0005-0000-0000-0000CB020000}"/>
    <cellStyle name="60% - Accent4 8" xfId="716" xr:uid="{00000000-0005-0000-0000-0000CC020000}"/>
    <cellStyle name="60% - Accent4 8 2" xfId="717" xr:uid="{00000000-0005-0000-0000-0000CD020000}"/>
    <cellStyle name="60% - Accent4 8 3" xfId="718" xr:uid="{00000000-0005-0000-0000-0000CE020000}"/>
    <cellStyle name="60% - Accent4 8_JKT-MSC DEPOT Daily" xfId="719" xr:uid="{00000000-0005-0000-0000-0000CF020000}"/>
    <cellStyle name="60% - Accent4 9" xfId="720" xr:uid="{00000000-0005-0000-0000-0000D0020000}"/>
    <cellStyle name="60% - Accent5" xfId="721" builtinId="48" customBuiltin="1"/>
    <cellStyle name="60% - Accent5 10" xfId="722" xr:uid="{00000000-0005-0000-0000-0000D2020000}"/>
    <cellStyle name="60% - Accent5 11" xfId="723" xr:uid="{00000000-0005-0000-0000-0000D3020000}"/>
    <cellStyle name="60% - Accent5 12" xfId="724" xr:uid="{00000000-0005-0000-0000-0000D4020000}"/>
    <cellStyle name="60% - Accent5 13" xfId="725" xr:uid="{00000000-0005-0000-0000-0000D5020000}"/>
    <cellStyle name="60% - Accent5 14" xfId="726" xr:uid="{00000000-0005-0000-0000-0000D6020000}"/>
    <cellStyle name="60% - Accent5 15" xfId="727" xr:uid="{00000000-0005-0000-0000-0000D7020000}"/>
    <cellStyle name="60% - Accent5 16" xfId="728" xr:uid="{00000000-0005-0000-0000-0000D8020000}"/>
    <cellStyle name="60% - Accent5 17" xfId="729" xr:uid="{00000000-0005-0000-0000-0000D9020000}"/>
    <cellStyle name="60% - Accent5 18" xfId="730" xr:uid="{00000000-0005-0000-0000-0000DA020000}"/>
    <cellStyle name="60% - Accent5 19" xfId="731" xr:uid="{00000000-0005-0000-0000-0000DB020000}"/>
    <cellStyle name="60% - Accent5 2" xfId="732" xr:uid="{00000000-0005-0000-0000-0000DC020000}"/>
    <cellStyle name="60% - Accent5 2 2" xfId="733" xr:uid="{00000000-0005-0000-0000-0000DD020000}"/>
    <cellStyle name="60% - Accent5 2 3" xfId="734" xr:uid="{00000000-0005-0000-0000-0000DE020000}"/>
    <cellStyle name="60% - Accent5 20" xfId="735" xr:uid="{00000000-0005-0000-0000-0000DF020000}"/>
    <cellStyle name="60% - Accent5 21" xfId="736" xr:uid="{00000000-0005-0000-0000-0000E0020000}"/>
    <cellStyle name="60% - Accent5 22" xfId="737" xr:uid="{00000000-0005-0000-0000-0000E1020000}"/>
    <cellStyle name="60% - Accent5 23" xfId="738" xr:uid="{00000000-0005-0000-0000-0000E2020000}"/>
    <cellStyle name="60% - Accent5 24" xfId="739" xr:uid="{00000000-0005-0000-0000-0000E3020000}"/>
    <cellStyle name="60% - Accent5 25" xfId="740" xr:uid="{00000000-0005-0000-0000-0000E4020000}"/>
    <cellStyle name="60% - Accent5 26" xfId="741" xr:uid="{00000000-0005-0000-0000-0000E5020000}"/>
    <cellStyle name="60% - Accent5 27" xfId="742" xr:uid="{00000000-0005-0000-0000-0000E6020000}"/>
    <cellStyle name="60% - Accent5 28" xfId="743" xr:uid="{00000000-0005-0000-0000-0000E7020000}"/>
    <cellStyle name="60% - Accent5 29" xfId="744" xr:uid="{00000000-0005-0000-0000-0000E8020000}"/>
    <cellStyle name="60% - Accent5 3" xfId="745" xr:uid="{00000000-0005-0000-0000-0000E9020000}"/>
    <cellStyle name="60% - Accent5 30" xfId="746" xr:uid="{00000000-0005-0000-0000-0000EA020000}"/>
    <cellStyle name="60% - Accent5 31" xfId="747" xr:uid="{00000000-0005-0000-0000-0000EB020000}"/>
    <cellStyle name="60% - Accent5 32" xfId="748" xr:uid="{00000000-0005-0000-0000-0000EC020000}"/>
    <cellStyle name="60% - Accent5 33" xfId="749" xr:uid="{00000000-0005-0000-0000-0000ED020000}"/>
    <cellStyle name="60% - Accent5 34" xfId="750" xr:uid="{00000000-0005-0000-0000-0000EE020000}"/>
    <cellStyle name="60% - Accent5 35" xfId="751" xr:uid="{00000000-0005-0000-0000-0000EF020000}"/>
    <cellStyle name="60% - Accent5 36" xfId="752" xr:uid="{00000000-0005-0000-0000-0000F0020000}"/>
    <cellStyle name="60% - Accent5 37" xfId="753" xr:uid="{00000000-0005-0000-0000-0000F1020000}"/>
    <cellStyle name="60% - Accent5 38" xfId="754" xr:uid="{00000000-0005-0000-0000-0000F2020000}"/>
    <cellStyle name="60% - Accent5 4" xfId="755" xr:uid="{00000000-0005-0000-0000-0000F3020000}"/>
    <cellStyle name="60% - Accent5 5" xfId="756" xr:uid="{00000000-0005-0000-0000-0000F4020000}"/>
    <cellStyle name="60% - Accent5 6" xfId="757" xr:uid="{00000000-0005-0000-0000-0000F5020000}"/>
    <cellStyle name="60% - Accent5 7" xfId="758" xr:uid="{00000000-0005-0000-0000-0000F6020000}"/>
    <cellStyle name="60% - Accent5 8" xfId="759" xr:uid="{00000000-0005-0000-0000-0000F7020000}"/>
    <cellStyle name="60% - Accent5 8 2" xfId="760" xr:uid="{00000000-0005-0000-0000-0000F8020000}"/>
    <cellStyle name="60% - Accent5 8 3" xfId="761" xr:uid="{00000000-0005-0000-0000-0000F9020000}"/>
    <cellStyle name="60% - Accent5 8_JKT-MSC DEPOT Daily" xfId="762" xr:uid="{00000000-0005-0000-0000-0000FA020000}"/>
    <cellStyle name="60% - Accent5 9" xfId="763" xr:uid="{00000000-0005-0000-0000-0000FB020000}"/>
    <cellStyle name="60% - Accent6" xfId="764" builtinId="52" customBuiltin="1"/>
    <cellStyle name="60% - Accent6 10" xfId="765" xr:uid="{00000000-0005-0000-0000-0000FD020000}"/>
    <cellStyle name="60% - Accent6 11" xfId="766" xr:uid="{00000000-0005-0000-0000-0000FE020000}"/>
    <cellStyle name="60% - Accent6 12" xfId="767" xr:uid="{00000000-0005-0000-0000-0000FF020000}"/>
    <cellStyle name="60% - Accent6 13" xfId="768" xr:uid="{00000000-0005-0000-0000-000000030000}"/>
    <cellStyle name="60% - Accent6 14" xfId="769" xr:uid="{00000000-0005-0000-0000-000001030000}"/>
    <cellStyle name="60% - Accent6 15" xfId="770" xr:uid="{00000000-0005-0000-0000-000002030000}"/>
    <cellStyle name="60% - Accent6 16" xfId="771" xr:uid="{00000000-0005-0000-0000-000003030000}"/>
    <cellStyle name="60% - Accent6 17" xfId="772" xr:uid="{00000000-0005-0000-0000-000004030000}"/>
    <cellStyle name="60% - Accent6 18" xfId="773" xr:uid="{00000000-0005-0000-0000-000005030000}"/>
    <cellStyle name="60% - Accent6 19" xfId="774" xr:uid="{00000000-0005-0000-0000-000006030000}"/>
    <cellStyle name="60% - Accent6 2" xfId="775" xr:uid="{00000000-0005-0000-0000-000007030000}"/>
    <cellStyle name="60% - Accent6 2 2" xfId="776" xr:uid="{00000000-0005-0000-0000-000008030000}"/>
    <cellStyle name="60% - Accent6 2 3" xfId="777" xr:uid="{00000000-0005-0000-0000-000009030000}"/>
    <cellStyle name="60% - Accent6 20" xfId="778" xr:uid="{00000000-0005-0000-0000-00000A030000}"/>
    <cellStyle name="60% - Accent6 21" xfId="779" xr:uid="{00000000-0005-0000-0000-00000B030000}"/>
    <cellStyle name="60% - Accent6 22" xfId="780" xr:uid="{00000000-0005-0000-0000-00000C030000}"/>
    <cellStyle name="60% - Accent6 23" xfId="781" xr:uid="{00000000-0005-0000-0000-00000D030000}"/>
    <cellStyle name="60% - Accent6 24" xfId="782" xr:uid="{00000000-0005-0000-0000-00000E030000}"/>
    <cellStyle name="60% - Accent6 25" xfId="783" xr:uid="{00000000-0005-0000-0000-00000F030000}"/>
    <cellStyle name="60% - Accent6 26" xfId="784" xr:uid="{00000000-0005-0000-0000-000010030000}"/>
    <cellStyle name="60% - Accent6 27" xfId="785" xr:uid="{00000000-0005-0000-0000-000011030000}"/>
    <cellStyle name="60% - Accent6 28" xfId="786" xr:uid="{00000000-0005-0000-0000-000012030000}"/>
    <cellStyle name="60% - Accent6 29" xfId="787" xr:uid="{00000000-0005-0000-0000-000013030000}"/>
    <cellStyle name="60% - Accent6 3" xfId="788" xr:uid="{00000000-0005-0000-0000-000014030000}"/>
    <cellStyle name="60% - Accent6 30" xfId="789" xr:uid="{00000000-0005-0000-0000-000015030000}"/>
    <cellStyle name="60% - Accent6 31" xfId="790" xr:uid="{00000000-0005-0000-0000-000016030000}"/>
    <cellStyle name="60% - Accent6 32" xfId="791" xr:uid="{00000000-0005-0000-0000-000017030000}"/>
    <cellStyle name="60% - Accent6 33" xfId="792" xr:uid="{00000000-0005-0000-0000-000018030000}"/>
    <cellStyle name="60% - Accent6 34" xfId="793" xr:uid="{00000000-0005-0000-0000-000019030000}"/>
    <cellStyle name="60% - Accent6 35" xfId="794" xr:uid="{00000000-0005-0000-0000-00001A030000}"/>
    <cellStyle name="60% - Accent6 36" xfId="795" xr:uid="{00000000-0005-0000-0000-00001B030000}"/>
    <cellStyle name="60% - Accent6 37" xfId="796" xr:uid="{00000000-0005-0000-0000-00001C030000}"/>
    <cellStyle name="60% - Accent6 38" xfId="797" xr:uid="{00000000-0005-0000-0000-00001D030000}"/>
    <cellStyle name="60% - Accent6 4" xfId="798" xr:uid="{00000000-0005-0000-0000-00001E030000}"/>
    <cellStyle name="60% - Accent6 5" xfId="799" xr:uid="{00000000-0005-0000-0000-00001F030000}"/>
    <cellStyle name="60% - Accent6 6" xfId="800" xr:uid="{00000000-0005-0000-0000-000020030000}"/>
    <cellStyle name="60% - Accent6 7" xfId="801" xr:uid="{00000000-0005-0000-0000-000021030000}"/>
    <cellStyle name="60% - Accent6 8" xfId="802" xr:uid="{00000000-0005-0000-0000-000022030000}"/>
    <cellStyle name="60% - Accent6 8 2" xfId="803" xr:uid="{00000000-0005-0000-0000-000023030000}"/>
    <cellStyle name="60% - Accent6 8 3" xfId="804" xr:uid="{00000000-0005-0000-0000-000024030000}"/>
    <cellStyle name="60% - Accent6 8_JKT-MSC DEPOT Daily" xfId="805" xr:uid="{00000000-0005-0000-0000-000025030000}"/>
    <cellStyle name="60% - Accent6 9" xfId="806" xr:uid="{00000000-0005-0000-0000-000026030000}"/>
    <cellStyle name="Accent1" xfId="807" builtinId="29" customBuiltin="1"/>
    <cellStyle name="Accent1 10" xfId="808" xr:uid="{00000000-0005-0000-0000-000028030000}"/>
    <cellStyle name="Accent1 11" xfId="809" xr:uid="{00000000-0005-0000-0000-000029030000}"/>
    <cellStyle name="Accent1 12" xfId="810" xr:uid="{00000000-0005-0000-0000-00002A030000}"/>
    <cellStyle name="Accent1 13" xfId="811" xr:uid="{00000000-0005-0000-0000-00002B030000}"/>
    <cellStyle name="Accent1 14" xfId="812" xr:uid="{00000000-0005-0000-0000-00002C030000}"/>
    <cellStyle name="Accent1 15" xfId="813" xr:uid="{00000000-0005-0000-0000-00002D030000}"/>
    <cellStyle name="Accent1 16" xfId="814" xr:uid="{00000000-0005-0000-0000-00002E030000}"/>
    <cellStyle name="Accent1 17" xfId="815" xr:uid="{00000000-0005-0000-0000-00002F030000}"/>
    <cellStyle name="Accent1 18" xfId="816" xr:uid="{00000000-0005-0000-0000-000030030000}"/>
    <cellStyle name="Accent1 19" xfId="817" xr:uid="{00000000-0005-0000-0000-000031030000}"/>
    <cellStyle name="Accent1 2" xfId="818" xr:uid="{00000000-0005-0000-0000-000032030000}"/>
    <cellStyle name="Accent1 2 2" xfId="819" xr:uid="{00000000-0005-0000-0000-000033030000}"/>
    <cellStyle name="Accent1 2 3" xfId="820" xr:uid="{00000000-0005-0000-0000-000034030000}"/>
    <cellStyle name="Accent1 20" xfId="821" xr:uid="{00000000-0005-0000-0000-000035030000}"/>
    <cellStyle name="Accent1 21" xfId="822" xr:uid="{00000000-0005-0000-0000-000036030000}"/>
    <cellStyle name="Accent1 22" xfId="823" xr:uid="{00000000-0005-0000-0000-000037030000}"/>
    <cellStyle name="Accent1 23" xfId="824" xr:uid="{00000000-0005-0000-0000-000038030000}"/>
    <cellStyle name="Accent1 24" xfId="825" xr:uid="{00000000-0005-0000-0000-000039030000}"/>
    <cellStyle name="Accent1 25" xfId="826" xr:uid="{00000000-0005-0000-0000-00003A030000}"/>
    <cellStyle name="Accent1 26" xfId="827" xr:uid="{00000000-0005-0000-0000-00003B030000}"/>
    <cellStyle name="Accent1 27" xfId="828" xr:uid="{00000000-0005-0000-0000-00003C030000}"/>
    <cellStyle name="Accent1 28" xfId="829" xr:uid="{00000000-0005-0000-0000-00003D030000}"/>
    <cellStyle name="Accent1 29" xfId="830" xr:uid="{00000000-0005-0000-0000-00003E030000}"/>
    <cellStyle name="Accent1 3" xfId="831" xr:uid="{00000000-0005-0000-0000-00003F030000}"/>
    <cellStyle name="Accent1 30" xfId="832" xr:uid="{00000000-0005-0000-0000-000040030000}"/>
    <cellStyle name="Accent1 31" xfId="833" xr:uid="{00000000-0005-0000-0000-000041030000}"/>
    <cellStyle name="Accent1 32" xfId="834" xr:uid="{00000000-0005-0000-0000-000042030000}"/>
    <cellStyle name="Accent1 33" xfId="835" xr:uid="{00000000-0005-0000-0000-000043030000}"/>
    <cellStyle name="Accent1 34" xfId="836" xr:uid="{00000000-0005-0000-0000-000044030000}"/>
    <cellStyle name="Accent1 35" xfId="837" xr:uid="{00000000-0005-0000-0000-000045030000}"/>
    <cellStyle name="Accent1 36" xfId="838" xr:uid="{00000000-0005-0000-0000-000046030000}"/>
    <cellStyle name="Accent1 37" xfId="839" xr:uid="{00000000-0005-0000-0000-000047030000}"/>
    <cellStyle name="Accent1 38" xfId="840" xr:uid="{00000000-0005-0000-0000-000048030000}"/>
    <cellStyle name="Accent1 4" xfId="841" xr:uid="{00000000-0005-0000-0000-000049030000}"/>
    <cellStyle name="Accent1 5" xfId="842" xr:uid="{00000000-0005-0000-0000-00004A030000}"/>
    <cellStyle name="Accent1 6" xfId="843" xr:uid="{00000000-0005-0000-0000-00004B030000}"/>
    <cellStyle name="Accent1 7" xfId="844" xr:uid="{00000000-0005-0000-0000-00004C030000}"/>
    <cellStyle name="Accent1 8" xfId="845" xr:uid="{00000000-0005-0000-0000-00004D030000}"/>
    <cellStyle name="Accent1 8 2" xfId="846" xr:uid="{00000000-0005-0000-0000-00004E030000}"/>
    <cellStyle name="Accent1 8 3" xfId="847" xr:uid="{00000000-0005-0000-0000-00004F030000}"/>
    <cellStyle name="Accent1 8_JKT-MSC DEPOT Daily" xfId="848" xr:uid="{00000000-0005-0000-0000-000050030000}"/>
    <cellStyle name="Accent1 9" xfId="849" xr:uid="{00000000-0005-0000-0000-000051030000}"/>
    <cellStyle name="Accent2" xfId="850" builtinId="33" customBuiltin="1"/>
    <cellStyle name="Accent2 10" xfId="851" xr:uid="{00000000-0005-0000-0000-000053030000}"/>
    <cellStyle name="Accent2 11" xfId="852" xr:uid="{00000000-0005-0000-0000-000054030000}"/>
    <cellStyle name="Accent2 12" xfId="853" xr:uid="{00000000-0005-0000-0000-000055030000}"/>
    <cellStyle name="Accent2 13" xfId="854" xr:uid="{00000000-0005-0000-0000-000056030000}"/>
    <cellStyle name="Accent2 14" xfId="855" xr:uid="{00000000-0005-0000-0000-000057030000}"/>
    <cellStyle name="Accent2 15" xfId="856" xr:uid="{00000000-0005-0000-0000-000058030000}"/>
    <cellStyle name="Accent2 16" xfId="857" xr:uid="{00000000-0005-0000-0000-000059030000}"/>
    <cellStyle name="Accent2 17" xfId="858" xr:uid="{00000000-0005-0000-0000-00005A030000}"/>
    <cellStyle name="Accent2 18" xfId="859" xr:uid="{00000000-0005-0000-0000-00005B030000}"/>
    <cellStyle name="Accent2 19" xfId="860" xr:uid="{00000000-0005-0000-0000-00005C030000}"/>
    <cellStyle name="Accent2 2" xfId="861" xr:uid="{00000000-0005-0000-0000-00005D030000}"/>
    <cellStyle name="Accent2 2 2" xfId="862" xr:uid="{00000000-0005-0000-0000-00005E030000}"/>
    <cellStyle name="Accent2 2 3" xfId="863" xr:uid="{00000000-0005-0000-0000-00005F030000}"/>
    <cellStyle name="Accent2 20" xfId="864" xr:uid="{00000000-0005-0000-0000-000060030000}"/>
    <cellStyle name="Accent2 21" xfId="865" xr:uid="{00000000-0005-0000-0000-000061030000}"/>
    <cellStyle name="Accent2 22" xfId="866" xr:uid="{00000000-0005-0000-0000-000062030000}"/>
    <cellStyle name="Accent2 23" xfId="867" xr:uid="{00000000-0005-0000-0000-000063030000}"/>
    <cellStyle name="Accent2 24" xfId="868" xr:uid="{00000000-0005-0000-0000-000064030000}"/>
    <cellStyle name="Accent2 25" xfId="869" xr:uid="{00000000-0005-0000-0000-000065030000}"/>
    <cellStyle name="Accent2 26" xfId="870" xr:uid="{00000000-0005-0000-0000-000066030000}"/>
    <cellStyle name="Accent2 27" xfId="871" xr:uid="{00000000-0005-0000-0000-000067030000}"/>
    <cellStyle name="Accent2 28" xfId="872" xr:uid="{00000000-0005-0000-0000-000068030000}"/>
    <cellStyle name="Accent2 29" xfId="873" xr:uid="{00000000-0005-0000-0000-000069030000}"/>
    <cellStyle name="Accent2 3" xfId="874" xr:uid="{00000000-0005-0000-0000-00006A030000}"/>
    <cellStyle name="Accent2 30" xfId="875" xr:uid="{00000000-0005-0000-0000-00006B030000}"/>
    <cellStyle name="Accent2 31" xfId="876" xr:uid="{00000000-0005-0000-0000-00006C030000}"/>
    <cellStyle name="Accent2 32" xfId="877" xr:uid="{00000000-0005-0000-0000-00006D030000}"/>
    <cellStyle name="Accent2 33" xfId="878" xr:uid="{00000000-0005-0000-0000-00006E030000}"/>
    <cellStyle name="Accent2 34" xfId="879" xr:uid="{00000000-0005-0000-0000-00006F030000}"/>
    <cellStyle name="Accent2 35" xfId="880" xr:uid="{00000000-0005-0000-0000-000070030000}"/>
    <cellStyle name="Accent2 36" xfId="881" xr:uid="{00000000-0005-0000-0000-000071030000}"/>
    <cellStyle name="Accent2 37" xfId="882" xr:uid="{00000000-0005-0000-0000-000072030000}"/>
    <cellStyle name="Accent2 38" xfId="883" xr:uid="{00000000-0005-0000-0000-000073030000}"/>
    <cellStyle name="Accent2 4" xfId="884" xr:uid="{00000000-0005-0000-0000-000074030000}"/>
    <cellStyle name="Accent2 5" xfId="885" xr:uid="{00000000-0005-0000-0000-000075030000}"/>
    <cellStyle name="Accent2 6" xfId="886" xr:uid="{00000000-0005-0000-0000-000076030000}"/>
    <cellStyle name="Accent2 7" xfId="887" xr:uid="{00000000-0005-0000-0000-000077030000}"/>
    <cellStyle name="Accent2 8" xfId="888" xr:uid="{00000000-0005-0000-0000-000078030000}"/>
    <cellStyle name="Accent2 9" xfId="889" xr:uid="{00000000-0005-0000-0000-000079030000}"/>
    <cellStyle name="Accent3" xfId="890" builtinId="37" customBuiltin="1"/>
    <cellStyle name="Accent3 10" xfId="891" xr:uid="{00000000-0005-0000-0000-00007B030000}"/>
    <cellStyle name="Accent3 11" xfId="892" xr:uid="{00000000-0005-0000-0000-00007C030000}"/>
    <cellStyle name="Accent3 12" xfId="893" xr:uid="{00000000-0005-0000-0000-00007D030000}"/>
    <cellStyle name="Accent3 13" xfId="894" xr:uid="{00000000-0005-0000-0000-00007E030000}"/>
    <cellStyle name="Accent3 14" xfId="895" xr:uid="{00000000-0005-0000-0000-00007F030000}"/>
    <cellStyle name="Accent3 15" xfId="896" xr:uid="{00000000-0005-0000-0000-000080030000}"/>
    <cellStyle name="Accent3 16" xfId="897" xr:uid="{00000000-0005-0000-0000-000081030000}"/>
    <cellStyle name="Accent3 17" xfId="898" xr:uid="{00000000-0005-0000-0000-000082030000}"/>
    <cellStyle name="Accent3 18" xfId="899" xr:uid="{00000000-0005-0000-0000-000083030000}"/>
    <cellStyle name="Accent3 19" xfId="900" xr:uid="{00000000-0005-0000-0000-000084030000}"/>
    <cellStyle name="Accent3 2" xfId="901" xr:uid="{00000000-0005-0000-0000-000085030000}"/>
    <cellStyle name="Accent3 2 2" xfId="902" xr:uid="{00000000-0005-0000-0000-000086030000}"/>
    <cellStyle name="Accent3 2 3" xfId="903" xr:uid="{00000000-0005-0000-0000-000087030000}"/>
    <cellStyle name="Accent3 20" xfId="904" xr:uid="{00000000-0005-0000-0000-000088030000}"/>
    <cellStyle name="Accent3 21" xfId="905" xr:uid="{00000000-0005-0000-0000-000089030000}"/>
    <cellStyle name="Accent3 22" xfId="906" xr:uid="{00000000-0005-0000-0000-00008A030000}"/>
    <cellStyle name="Accent3 23" xfId="907" xr:uid="{00000000-0005-0000-0000-00008B030000}"/>
    <cellStyle name="Accent3 24" xfId="908" xr:uid="{00000000-0005-0000-0000-00008C030000}"/>
    <cellStyle name="Accent3 25" xfId="909" xr:uid="{00000000-0005-0000-0000-00008D030000}"/>
    <cellStyle name="Accent3 26" xfId="910" xr:uid="{00000000-0005-0000-0000-00008E030000}"/>
    <cellStyle name="Accent3 27" xfId="911" xr:uid="{00000000-0005-0000-0000-00008F030000}"/>
    <cellStyle name="Accent3 28" xfId="912" xr:uid="{00000000-0005-0000-0000-000090030000}"/>
    <cellStyle name="Accent3 29" xfId="913" xr:uid="{00000000-0005-0000-0000-000091030000}"/>
    <cellStyle name="Accent3 3" xfId="914" xr:uid="{00000000-0005-0000-0000-000092030000}"/>
    <cellStyle name="Accent3 30" xfId="915" xr:uid="{00000000-0005-0000-0000-000093030000}"/>
    <cellStyle name="Accent3 31" xfId="916" xr:uid="{00000000-0005-0000-0000-000094030000}"/>
    <cellStyle name="Accent3 32" xfId="917" xr:uid="{00000000-0005-0000-0000-000095030000}"/>
    <cellStyle name="Accent3 33" xfId="918" xr:uid="{00000000-0005-0000-0000-000096030000}"/>
    <cellStyle name="Accent3 34" xfId="919" xr:uid="{00000000-0005-0000-0000-000097030000}"/>
    <cellStyle name="Accent3 35" xfId="920" xr:uid="{00000000-0005-0000-0000-000098030000}"/>
    <cellStyle name="Accent3 36" xfId="921" xr:uid="{00000000-0005-0000-0000-000099030000}"/>
    <cellStyle name="Accent3 37" xfId="922" xr:uid="{00000000-0005-0000-0000-00009A030000}"/>
    <cellStyle name="Accent3 38" xfId="923" xr:uid="{00000000-0005-0000-0000-00009B030000}"/>
    <cellStyle name="Accent3 4" xfId="924" xr:uid="{00000000-0005-0000-0000-00009C030000}"/>
    <cellStyle name="Accent3 5" xfId="925" xr:uid="{00000000-0005-0000-0000-00009D030000}"/>
    <cellStyle name="Accent3 6" xfId="926" xr:uid="{00000000-0005-0000-0000-00009E030000}"/>
    <cellStyle name="Accent3 7" xfId="927" xr:uid="{00000000-0005-0000-0000-00009F030000}"/>
    <cellStyle name="Accent3 8" xfId="928" xr:uid="{00000000-0005-0000-0000-0000A0030000}"/>
    <cellStyle name="Accent3 8 2" xfId="929" xr:uid="{00000000-0005-0000-0000-0000A1030000}"/>
    <cellStyle name="Accent3 8 3" xfId="930" xr:uid="{00000000-0005-0000-0000-0000A2030000}"/>
    <cellStyle name="Accent3 8_JKT-MSC DEPOT Daily" xfId="931" xr:uid="{00000000-0005-0000-0000-0000A3030000}"/>
    <cellStyle name="Accent3 9" xfId="932" xr:uid="{00000000-0005-0000-0000-0000A4030000}"/>
    <cellStyle name="Accent4" xfId="933" builtinId="41" customBuiltin="1"/>
    <cellStyle name="Accent4 10" xfId="934" xr:uid="{00000000-0005-0000-0000-0000A6030000}"/>
    <cellStyle name="Accent4 11" xfId="935" xr:uid="{00000000-0005-0000-0000-0000A7030000}"/>
    <cellStyle name="Accent4 12" xfId="936" xr:uid="{00000000-0005-0000-0000-0000A8030000}"/>
    <cellStyle name="Accent4 13" xfId="937" xr:uid="{00000000-0005-0000-0000-0000A9030000}"/>
    <cellStyle name="Accent4 14" xfId="938" xr:uid="{00000000-0005-0000-0000-0000AA030000}"/>
    <cellStyle name="Accent4 15" xfId="939" xr:uid="{00000000-0005-0000-0000-0000AB030000}"/>
    <cellStyle name="Accent4 16" xfId="940" xr:uid="{00000000-0005-0000-0000-0000AC030000}"/>
    <cellStyle name="Accent4 17" xfId="941" xr:uid="{00000000-0005-0000-0000-0000AD030000}"/>
    <cellStyle name="Accent4 18" xfId="942" xr:uid="{00000000-0005-0000-0000-0000AE030000}"/>
    <cellStyle name="Accent4 19" xfId="943" xr:uid="{00000000-0005-0000-0000-0000AF030000}"/>
    <cellStyle name="Accent4 2" xfId="944" xr:uid="{00000000-0005-0000-0000-0000B0030000}"/>
    <cellStyle name="Accent4 2 2" xfId="945" xr:uid="{00000000-0005-0000-0000-0000B1030000}"/>
    <cellStyle name="Accent4 2 3" xfId="946" xr:uid="{00000000-0005-0000-0000-0000B2030000}"/>
    <cellStyle name="Accent4 20" xfId="947" xr:uid="{00000000-0005-0000-0000-0000B3030000}"/>
    <cellStyle name="Accent4 21" xfId="948" xr:uid="{00000000-0005-0000-0000-0000B4030000}"/>
    <cellStyle name="Accent4 22" xfId="949" xr:uid="{00000000-0005-0000-0000-0000B5030000}"/>
    <cellStyle name="Accent4 23" xfId="950" xr:uid="{00000000-0005-0000-0000-0000B6030000}"/>
    <cellStyle name="Accent4 24" xfId="951" xr:uid="{00000000-0005-0000-0000-0000B7030000}"/>
    <cellStyle name="Accent4 25" xfId="952" xr:uid="{00000000-0005-0000-0000-0000B8030000}"/>
    <cellStyle name="Accent4 26" xfId="953" xr:uid="{00000000-0005-0000-0000-0000B9030000}"/>
    <cellStyle name="Accent4 27" xfId="954" xr:uid="{00000000-0005-0000-0000-0000BA030000}"/>
    <cellStyle name="Accent4 28" xfId="955" xr:uid="{00000000-0005-0000-0000-0000BB030000}"/>
    <cellStyle name="Accent4 29" xfId="956" xr:uid="{00000000-0005-0000-0000-0000BC030000}"/>
    <cellStyle name="Accent4 3" xfId="957" xr:uid="{00000000-0005-0000-0000-0000BD030000}"/>
    <cellStyle name="Accent4 30" xfId="958" xr:uid="{00000000-0005-0000-0000-0000BE030000}"/>
    <cellStyle name="Accent4 31" xfId="959" xr:uid="{00000000-0005-0000-0000-0000BF030000}"/>
    <cellStyle name="Accent4 32" xfId="960" xr:uid="{00000000-0005-0000-0000-0000C0030000}"/>
    <cellStyle name="Accent4 33" xfId="961" xr:uid="{00000000-0005-0000-0000-0000C1030000}"/>
    <cellStyle name="Accent4 34" xfId="962" xr:uid="{00000000-0005-0000-0000-0000C2030000}"/>
    <cellStyle name="Accent4 35" xfId="963" xr:uid="{00000000-0005-0000-0000-0000C3030000}"/>
    <cellStyle name="Accent4 36" xfId="964" xr:uid="{00000000-0005-0000-0000-0000C4030000}"/>
    <cellStyle name="Accent4 37" xfId="965" xr:uid="{00000000-0005-0000-0000-0000C5030000}"/>
    <cellStyle name="Accent4 38" xfId="966" xr:uid="{00000000-0005-0000-0000-0000C6030000}"/>
    <cellStyle name="Accent4 4" xfId="967" xr:uid="{00000000-0005-0000-0000-0000C7030000}"/>
    <cellStyle name="Accent4 5" xfId="968" xr:uid="{00000000-0005-0000-0000-0000C8030000}"/>
    <cellStyle name="Accent4 6" xfId="969" xr:uid="{00000000-0005-0000-0000-0000C9030000}"/>
    <cellStyle name="Accent4 7" xfId="970" xr:uid="{00000000-0005-0000-0000-0000CA030000}"/>
    <cellStyle name="Accent4 8" xfId="971" xr:uid="{00000000-0005-0000-0000-0000CB030000}"/>
    <cellStyle name="Accent4 8 2" xfId="972" xr:uid="{00000000-0005-0000-0000-0000CC030000}"/>
    <cellStyle name="Accent4 8 3" xfId="973" xr:uid="{00000000-0005-0000-0000-0000CD030000}"/>
    <cellStyle name="Accent4 8_JKT-MSC DEPOT Daily" xfId="974" xr:uid="{00000000-0005-0000-0000-0000CE030000}"/>
    <cellStyle name="Accent4 9" xfId="975" xr:uid="{00000000-0005-0000-0000-0000CF030000}"/>
    <cellStyle name="Accent5" xfId="976" builtinId="45" customBuiltin="1"/>
    <cellStyle name="Accent5 10" xfId="977" xr:uid="{00000000-0005-0000-0000-0000D1030000}"/>
    <cellStyle name="Accent5 11" xfId="978" xr:uid="{00000000-0005-0000-0000-0000D2030000}"/>
    <cellStyle name="Accent5 12" xfId="979" xr:uid="{00000000-0005-0000-0000-0000D3030000}"/>
    <cellStyle name="Accent5 13" xfId="980" xr:uid="{00000000-0005-0000-0000-0000D4030000}"/>
    <cellStyle name="Accent5 14" xfId="981" xr:uid="{00000000-0005-0000-0000-0000D5030000}"/>
    <cellStyle name="Accent5 15" xfId="982" xr:uid="{00000000-0005-0000-0000-0000D6030000}"/>
    <cellStyle name="Accent5 16" xfId="983" xr:uid="{00000000-0005-0000-0000-0000D7030000}"/>
    <cellStyle name="Accent5 17" xfId="984" xr:uid="{00000000-0005-0000-0000-0000D8030000}"/>
    <cellStyle name="Accent5 18" xfId="985" xr:uid="{00000000-0005-0000-0000-0000D9030000}"/>
    <cellStyle name="Accent5 19" xfId="986" xr:uid="{00000000-0005-0000-0000-0000DA030000}"/>
    <cellStyle name="Accent5 2" xfId="987" xr:uid="{00000000-0005-0000-0000-0000DB030000}"/>
    <cellStyle name="Accent5 2 2" xfId="988" xr:uid="{00000000-0005-0000-0000-0000DC030000}"/>
    <cellStyle name="Accent5 2 3" xfId="989" xr:uid="{00000000-0005-0000-0000-0000DD030000}"/>
    <cellStyle name="Accent5 20" xfId="990" xr:uid="{00000000-0005-0000-0000-0000DE030000}"/>
    <cellStyle name="Accent5 21" xfId="991" xr:uid="{00000000-0005-0000-0000-0000DF030000}"/>
    <cellStyle name="Accent5 22" xfId="992" xr:uid="{00000000-0005-0000-0000-0000E0030000}"/>
    <cellStyle name="Accent5 23" xfId="993" xr:uid="{00000000-0005-0000-0000-0000E1030000}"/>
    <cellStyle name="Accent5 24" xfId="994" xr:uid="{00000000-0005-0000-0000-0000E2030000}"/>
    <cellStyle name="Accent5 25" xfId="995" xr:uid="{00000000-0005-0000-0000-0000E3030000}"/>
    <cellStyle name="Accent5 26" xfId="996" xr:uid="{00000000-0005-0000-0000-0000E4030000}"/>
    <cellStyle name="Accent5 27" xfId="997" xr:uid="{00000000-0005-0000-0000-0000E5030000}"/>
    <cellStyle name="Accent5 28" xfId="998" xr:uid="{00000000-0005-0000-0000-0000E6030000}"/>
    <cellStyle name="Accent5 29" xfId="999" xr:uid="{00000000-0005-0000-0000-0000E7030000}"/>
    <cellStyle name="Accent5 3" xfId="1000" xr:uid="{00000000-0005-0000-0000-0000E8030000}"/>
    <cellStyle name="Accent5 30" xfId="1001" xr:uid="{00000000-0005-0000-0000-0000E9030000}"/>
    <cellStyle name="Accent5 31" xfId="1002" xr:uid="{00000000-0005-0000-0000-0000EA030000}"/>
    <cellStyle name="Accent5 32" xfId="1003" xr:uid="{00000000-0005-0000-0000-0000EB030000}"/>
    <cellStyle name="Accent5 33" xfId="1004" xr:uid="{00000000-0005-0000-0000-0000EC030000}"/>
    <cellStyle name="Accent5 34" xfId="1005" xr:uid="{00000000-0005-0000-0000-0000ED030000}"/>
    <cellStyle name="Accent5 35" xfId="1006" xr:uid="{00000000-0005-0000-0000-0000EE030000}"/>
    <cellStyle name="Accent5 36" xfId="1007" xr:uid="{00000000-0005-0000-0000-0000EF030000}"/>
    <cellStyle name="Accent5 37" xfId="1008" xr:uid="{00000000-0005-0000-0000-0000F0030000}"/>
    <cellStyle name="Accent5 38" xfId="1009" xr:uid="{00000000-0005-0000-0000-0000F1030000}"/>
    <cellStyle name="Accent5 4" xfId="1010" xr:uid="{00000000-0005-0000-0000-0000F2030000}"/>
    <cellStyle name="Accent5 5" xfId="1011" xr:uid="{00000000-0005-0000-0000-0000F3030000}"/>
    <cellStyle name="Accent5 6" xfId="1012" xr:uid="{00000000-0005-0000-0000-0000F4030000}"/>
    <cellStyle name="Accent5 7" xfId="1013" xr:uid="{00000000-0005-0000-0000-0000F5030000}"/>
    <cellStyle name="Accent5 8" xfId="1014" xr:uid="{00000000-0005-0000-0000-0000F6030000}"/>
    <cellStyle name="Accent5 8 2" xfId="1015" xr:uid="{00000000-0005-0000-0000-0000F7030000}"/>
    <cellStyle name="Accent5 8 3" xfId="1016" xr:uid="{00000000-0005-0000-0000-0000F8030000}"/>
    <cellStyle name="Accent5 8_JKT-MSC DEPOT Daily" xfId="1017" xr:uid="{00000000-0005-0000-0000-0000F9030000}"/>
    <cellStyle name="Accent5 9" xfId="1018" xr:uid="{00000000-0005-0000-0000-0000FA030000}"/>
    <cellStyle name="Accent6" xfId="1019" builtinId="49" customBuiltin="1"/>
    <cellStyle name="Accent6 10" xfId="1020" xr:uid="{00000000-0005-0000-0000-0000FC030000}"/>
    <cellStyle name="Accent6 11" xfId="1021" xr:uid="{00000000-0005-0000-0000-0000FD030000}"/>
    <cellStyle name="Accent6 12" xfId="1022" xr:uid="{00000000-0005-0000-0000-0000FE030000}"/>
    <cellStyle name="Accent6 13" xfId="1023" xr:uid="{00000000-0005-0000-0000-0000FF030000}"/>
    <cellStyle name="Accent6 14" xfId="1024" xr:uid="{00000000-0005-0000-0000-000000040000}"/>
    <cellStyle name="Accent6 15" xfId="1025" xr:uid="{00000000-0005-0000-0000-000001040000}"/>
    <cellStyle name="Accent6 16" xfId="1026" xr:uid="{00000000-0005-0000-0000-000002040000}"/>
    <cellStyle name="Accent6 17" xfId="1027" xr:uid="{00000000-0005-0000-0000-000003040000}"/>
    <cellStyle name="Accent6 18" xfId="1028" xr:uid="{00000000-0005-0000-0000-000004040000}"/>
    <cellStyle name="Accent6 19" xfId="1029" xr:uid="{00000000-0005-0000-0000-000005040000}"/>
    <cellStyle name="Accent6 2" xfId="1030" xr:uid="{00000000-0005-0000-0000-000006040000}"/>
    <cellStyle name="Accent6 2 2" xfId="1031" xr:uid="{00000000-0005-0000-0000-000007040000}"/>
    <cellStyle name="Accent6 2 3" xfId="1032" xr:uid="{00000000-0005-0000-0000-000008040000}"/>
    <cellStyle name="Accent6 20" xfId="1033" xr:uid="{00000000-0005-0000-0000-000009040000}"/>
    <cellStyle name="Accent6 21" xfId="1034" xr:uid="{00000000-0005-0000-0000-00000A040000}"/>
    <cellStyle name="Accent6 22" xfId="1035" xr:uid="{00000000-0005-0000-0000-00000B040000}"/>
    <cellStyle name="Accent6 23" xfId="1036" xr:uid="{00000000-0005-0000-0000-00000C040000}"/>
    <cellStyle name="Accent6 24" xfId="1037" xr:uid="{00000000-0005-0000-0000-00000D040000}"/>
    <cellStyle name="Accent6 25" xfId="1038" xr:uid="{00000000-0005-0000-0000-00000E040000}"/>
    <cellStyle name="Accent6 26" xfId="1039" xr:uid="{00000000-0005-0000-0000-00000F040000}"/>
    <cellStyle name="Accent6 27" xfId="1040" xr:uid="{00000000-0005-0000-0000-000010040000}"/>
    <cellStyle name="Accent6 28" xfId="1041" xr:uid="{00000000-0005-0000-0000-000011040000}"/>
    <cellStyle name="Accent6 29" xfId="1042" xr:uid="{00000000-0005-0000-0000-000012040000}"/>
    <cellStyle name="Accent6 3" xfId="1043" xr:uid="{00000000-0005-0000-0000-000013040000}"/>
    <cellStyle name="Accent6 30" xfId="1044" xr:uid="{00000000-0005-0000-0000-000014040000}"/>
    <cellStyle name="Accent6 31" xfId="1045" xr:uid="{00000000-0005-0000-0000-000015040000}"/>
    <cellStyle name="Accent6 32" xfId="1046" xr:uid="{00000000-0005-0000-0000-000016040000}"/>
    <cellStyle name="Accent6 33" xfId="1047" xr:uid="{00000000-0005-0000-0000-000017040000}"/>
    <cellStyle name="Accent6 34" xfId="1048" xr:uid="{00000000-0005-0000-0000-000018040000}"/>
    <cellStyle name="Accent6 35" xfId="1049" xr:uid="{00000000-0005-0000-0000-000019040000}"/>
    <cellStyle name="Accent6 36" xfId="1050" xr:uid="{00000000-0005-0000-0000-00001A040000}"/>
    <cellStyle name="Accent6 37" xfId="1051" xr:uid="{00000000-0005-0000-0000-00001B040000}"/>
    <cellStyle name="Accent6 38" xfId="1052" xr:uid="{00000000-0005-0000-0000-00001C040000}"/>
    <cellStyle name="Accent6 4" xfId="1053" xr:uid="{00000000-0005-0000-0000-00001D040000}"/>
    <cellStyle name="Accent6 5" xfId="1054" xr:uid="{00000000-0005-0000-0000-00001E040000}"/>
    <cellStyle name="Accent6 6" xfId="1055" xr:uid="{00000000-0005-0000-0000-00001F040000}"/>
    <cellStyle name="Accent6 7" xfId="1056" xr:uid="{00000000-0005-0000-0000-000020040000}"/>
    <cellStyle name="Accent6 8" xfId="1057" xr:uid="{00000000-0005-0000-0000-000021040000}"/>
    <cellStyle name="Accent6 8 2" xfId="1058" xr:uid="{00000000-0005-0000-0000-000022040000}"/>
    <cellStyle name="Accent6 8 3" xfId="1059" xr:uid="{00000000-0005-0000-0000-000023040000}"/>
    <cellStyle name="Accent6 8_JKT-MSC DEPOT Daily" xfId="1060" xr:uid="{00000000-0005-0000-0000-000024040000}"/>
    <cellStyle name="Accent6 9" xfId="1061" xr:uid="{00000000-0005-0000-0000-000025040000}"/>
    <cellStyle name="Bad" xfId="1062" builtinId="27" customBuiltin="1"/>
    <cellStyle name="Bad 10" xfId="1063" xr:uid="{00000000-0005-0000-0000-000027040000}"/>
    <cellStyle name="Bad 11" xfId="1064" xr:uid="{00000000-0005-0000-0000-000028040000}"/>
    <cellStyle name="Bad 12" xfId="1065" xr:uid="{00000000-0005-0000-0000-000029040000}"/>
    <cellStyle name="Bad 13" xfId="1066" xr:uid="{00000000-0005-0000-0000-00002A040000}"/>
    <cellStyle name="Bad 14" xfId="1067" xr:uid="{00000000-0005-0000-0000-00002B040000}"/>
    <cellStyle name="Bad 15" xfId="1068" xr:uid="{00000000-0005-0000-0000-00002C040000}"/>
    <cellStyle name="Bad 16" xfId="1069" xr:uid="{00000000-0005-0000-0000-00002D040000}"/>
    <cellStyle name="Bad 17" xfId="1070" xr:uid="{00000000-0005-0000-0000-00002E040000}"/>
    <cellStyle name="Bad 18" xfId="1071" xr:uid="{00000000-0005-0000-0000-00002F040000}"/>
    <cellStyle name="Bad 19" xfId="1072" xr:uid="{00000000-0005-0000-0000-000030040000}"/>
    <cellStyle name="Bad 2" xfId="1073" xr:uid="{00000000-0005-0000-0000-000031040000}"/>
    <cellStyle name="Bad 2 2" xfId="1074" xr:uid="{00000000-0005-0000-0000-000032040000}"/>
    <cellStyle name="Bad 2 3" xfId="1075" xr:uid="{00000000-0005-0000-0000-000033040000}"/>
    <cellStyle name="Bad 20" xfId="1076" xr:uid="{00000000-0005-0000-0000-000034040000}"/>
    <cellStyle name="Bad 21" xfId="1077" xr:uid="{00000000-0005-0000-0000-000035040000}"/>
    <cellStyle name="Bad 22" xfId="1078" xr:uid="{00000000-0005-0000-0000-000036040000}"/>
    <cellStyle name="Bad 23" xfId="1079" xr:uid="{00000000-0005-0000-0000-000037040000}"/>
    <cellStyle name="Bad 24" xfId="1080" xr:uid="{00000000-0005-0000-0000-000038040000}"/>
    <cellStyle name="Bad 25" xfId="1081" xr:uid="{00000000-0005-0000-0000-000039040000}"/>
    <cellStyle name="Bad 26" xfId="1082" xr:uid="{00000000-0005-0000-0000-00003A040000}"/>
    <cellStyle name="Bad 27" xfId="1083" xr:uid="{00000000-0005-0000-0000-00003B040000}"/>
    <cellStyle name="Bad 28" xfId="1084" xr:uid="{00000000-0005-0000-0000-00003C040000}"/>
    <cellStyle name="Bad 29" xfId="1085" xr:uid="{00000000-0005-0000-0000-00003D040000}"/>
    <cellStyle name="Bad 3" xfId="1086" xr:uid="{00000000-0005-0000-0000-00003E040000}"/>
    <cellStyle name="Bad 30" xfId="1087" xr:uid="{00000000-0005-0000-0000-00003F040000}"/>
    <cellStyle name="Bad 31" xfId="1088" xr:uid="{00000000-0005-0000-0000-000040040000}"/>
    <cellStyle name="Bad 32" xfId="1089" xr:uid="{00000000-0005-0000-0000-000041040000}"/>
    <cellStyle name="Bad 33" xfId="1090" xr:uid="{00000000-0005-0000-0000-000042040000}"/>
    <cellStyle name="Bad 34" xfId="1091" xr:uid="{00000000-0005-0000-0000-000043040000}"/>
    <cellStyle name="Bad 35" xfId="1092" xr:uid="{00000000-0005-0000-0000-000044040000}"/>
    <cellStyle name="Bad 36" xfId="1093" xr:uid="{00000000-0005-0000-0000-000045040000}"/>
    <cellStyle name="Bad 37" xfId="1094" xr:uid="{00000000-0005-0000-0000-000046040000}"/>
    <cellStyle name="Bad 38" xfId="1095" xr:uid="{00000000-0005-0000-0000-000047040000}"/>
    <cellStyle name="Bad 4" xfId="1096" xr:uid="{00000000-0005-0000-0000-000048040000}"/>
    <cellStyle name="Bad 5" xfId="1097" xr:uid="{00000000-0005-0000-0000-000049040000}"/>
    <cellStyle name="Bad 6" xfId="1098" xr:uid="{00000000-0005-0000-0000-00004A040000}"/>
    <cellStyle name="Bad 7" xfId="1099" xr:uid="{00000000-0005-0000-0000-00004B040000}"/>
    <cellStyle name="Bad 8" xfId="1100" xr:uid="{00000000-0005-0000-0000-00004C040000}"/>
    <cellStyle name="Bad 9" xfId="1101" xr:uid="{00000000-0005-0000-0000-00004D040000}"/>
    <cellStyle name="Calculation" xfId="1102" builtinId="22" customBuiltin="1"/>
    <cellStyle name="Calculation 10" xfId="1103" xr:uid="{00000000-0005-0000-0000-00004F040000}"/>
    <cellStyle name="Calculation 11" xfId="1104" xr:uid="{00000000-0005-0000-0000-000050040000}"/>
    <cellStyle name="Calculation 12" xfId="1105" xr:uid="{00000000-0005-0000-0000-000051040000}"/>
    <cellStyle name="Calculation 13" xfId="1106" xr:uid="{00000000-0005-0000-0000-000052040000}"/>
    <cellStyle name="Calculation 14" xfId="1107" xr:uid="{00000000-0005-0000-0000-000053040000}"/>
    <cellStyle name="Calculation 15" xfId="1108" xr:uid="{00000000-0005-0000-0000-000054040000}"/>
    <cellStyle name="Calculation 16" xfId="1109" xr:uid="{00000000-0005-0000-0000-000055040000}"/>
    <cellStyle name="Calculation 17" xfId="1110" xr:uid="{00000000-0005-0000-0000-000056040000}"/>
    <cellStyle name="Calculation 18" xfId="1111" xr:uid="{00000000-0005-0000-0000-000057040000}"/>
    <cellStyle name="Calculation 19" xfId="1112" xr:uid="{00000000-0005-0000-0000-000058040000}"/>
    <cellStyle name="Calculation 2" xfId="1113" xr:uid="{00000000-0005-0000-0000-000059040000}"/>
    <cellStyle name="Calculation 2 2" xfId="1114" xr:uid="{00000000-0005-0000-0000-00005A040000}"/>
    <cellStyle name="Calculation 2 3" xfId="1115" xr:uid="{00000000-0005-0000-0000-00005B040000}"/>
    <cellStyle name="Calculation 20" xfId="1116" xr:uid="{00000000-0005-0000-0000-00005C040000}"/>
    <cellStyle name="Calculation 21" xfId="1117" xr:uid="{00000000-0005-0000-0000-00005D040000}"/>
    <cellStyle name="Calculation 22" xfId="1118" xr:uid="{00000000-0005-0000-0000-00005E040000}"/>
    <cellStyle name="Calculation 23" xfId="1119" xr:uid="{00000000-0005-0000-0000-00005F040000}"/>
    <cellStyle name="Calculation 24" xfId="1120" xr:uid="{00000000-0005-0000-0000-000060040000}"/>
    <cellStyle name="Calculation 25" xfId="1121" xr:uid="{00000000-0005-0000-0000-000061040000}"/>
    <cellStyle name="Calculation 26" xfId="1122" xr:uid="{00000000-0005-0000-0000-000062040000}"/>
    <cellStyle name="Calculation 27" xfId="1123" xr:uid="{00000000-0005-0000-0000-000063040000}"/>
    <cellStyle name="Calculation 28" xfId="1124" xr:uid="{00000000-0005-0000-0000-000064040000}"/>
    <cellStyle name="Calculation 29" xfId="1125" xr:uid="{00000000-0005-0000-0000-000065040000}"/>
    <cellStyle name="Calculation 3" xfId="1126" xr:uid="{00000000-0005-0000-0000-000066040000}"/>
    <cellStyle name="Calculation 30" xfId="1127" xr:uid="{00000000-0005-0000-0000-000067040000}"/>
    <cellStyle name="Calculation 31" xfId="1128" xr:uid="{00000000-0005-0000-0000-000068040000}"/>
    <cellStyle name="Calculation 32" xfId="1129" xr:uid="{00000000-0005-0000-0000-000069040000}"/>
    <cellStyle name="Calculation 33" xfId="1130" xr:uid="{00000000-0005-0000-0000-00006A040000}"/>
    <cellStyle name="Calculation 34" xfId="1131" xr:uid="{00000000-0005-0000-0000-00006B040000}"/>
    <cellStyle name="Calculation 35" xfId="1132" xr:uid="{00000000-0005-0000-0000-00006C040000}"/>
    <cellStyle name="Calculation 36" xfId="1133" xr:uid="{00000000-0005-0000-0000-00006D040000}"/>
    <cellStyle name="Calculation 37" xfId="1134" xr:uid="{00000000-0005-0000-0000-00006E040000}"/>
    <cellStyle name="Calculation 38" xfId="1135" xr:uid="{00000000-0005-0000-0000-00006F040000}"/>
    <cellStyle name="Calculation 4" xfId="1136" xr:uid="{00000000-0005-0000-0000-000070040000}"/>
    <cellStyle name="Calculation 5" xfId="1137" xr:uid="{00000000-0005-0000-0000-000071040000}"/>
    <cellStyle name="Calculation 6" xfId="1138" xr:uid="{00000000-0005-0000-0000-000072040000}"/>
    <cellStyle name="Calculation 7" xfId="1139" xr:uid="{00000000-0005-0000-0000-000073040000}"/>
    <cellStyle name="Calculation 8" xfId="1140" xr:uid="{00000000-0005-0000-0000-000074040000}"/>
    <cellStyle name="Calculation 8 2" xfId="1141" xr:uid="{00000000-0005-0000-0000-000075040000}"/>
    <cellStyle name="Calculation 8 3" xfId="1142" xr:uid="{00000000-0005-0000-0000-000076040000}"/>
    <cellStyle name="Calculation 9" xfId="1143" xr:uid="{00000000-0005-0000-0000-000077040000}"/>
    <cellStyle name="Check Cell" xfId="1144" builtinId="23" customBuiltin="1"/>
    <cellStyle name="Check Cell 10" xfId="1145" xr:uid="{00000000-0005-0000-0000-000079040000}"/>
    <cellStyle name="Check Cell 11" xfId="1146" xr:uid="{00000000-0005-0000-0000-00007A040000}"/>
    <cellStyle name="Check Cell 12" xfId="1147" xr:uid="{00000000-0005-0000-0000-00007B040000}"/>
    <cellStyle name="Check Cell 13" xfId="1148" xr:uid="{00000000-0005-0000-0000-00007C040000}"/>
    <cellStyle name="Check Cell 14" xfId="1149" xr:uid="{00000000-0005-0000-0000-00007D040000}"/>
    <cellStyle name="Check Cell 15" xfId="1150" xr:uid="{00000000-0005-0000-0000-00007E040000}"/>
    <cellStyle name="Check Cell 16" xfId="1151" xr:uid="{00000000-0005-0000-0000-00007F040000}"/>
    <cellStyle name="Check Cell 17" xfId="1152" xr:uid="{00000000-0005-0000-0000-000080040000}"/>
    <cellStyle name="Check Cell 18" xfId="1153" xr:uid="{00000000-0005-0000-0000-000081040000}"/>
    <cellStyle name="Check Cell 19" xfId="1154" xr:uid="{00000000-0005-0000-0000-000082040000}"/>
    <cellStyle name="Check Cell 2" xfId="1155" xr:uid="{00000000-0005-0000-0000-000083040000}"/>
    <cellStyle name="Check Cell 2 2" xfId="1156" xr:uid="{00000000-0005-0000-0000-000084040000}"/>
    <cellStyle name="Check Cell 2 3" xfId="1157" xr:uid="{00000000-0005-0000-0000-000085040000}"/>
    <cellStyle name="Check Cell 20" xfId="1158" xr:uid="{00000000-0005-0000-0000-000086040000}"/>
    <cellStyle name="Check Cell 21" xfId="1159" xr:uid="{00000000-0005-0000-0000-000087040000}"/>
    <cellStyle name="Check Cell 22" xfId="1160" xr:uid="{00000000-0005-0000-0000-000088040000}"/>
    <cellStyle name="Check Cell 23" xfId="1161" xr:uid="{00000000-0005-0000-0000-000089040000}"/>
    <cellStyle name="Check Cell 24" xfId="1162" xr:uid="{00000000-0005-0000-0000-00008A040000}"/>
    <cellStyle name="Check Cell 25" xfId="1163" xr:uid="{00000000-0005-0000-0000-00008B040000}"/>
    <cellStyle name="Check Cell 26" xfId="1164" xr:uid="{00000000-0005-0000-0000-00008C040000}"/>
    <cellStyle name="Check Cell 27" xfId="1165" xr:uid="{00000000-0005-0000-0000-00008D040000}"/>
    <cellStyle name="Check Cell 28" xfId="1166" xr:uid="{00000000-0005-0000-0000-00008E040000}"/>
    <cellStyle name="Check Cell 29" xfId="1167" xr:uid="{00000000-0005-0000-0000-00008F040000}"/>
    <cellStyle name="Check Cell 3" xfId="1168" xr:uid="{00000000-0005-0000-0000-000090040000}"/>
    <cellStyle name="Check Cell 30" xfId="1169" xr:uid="{00000000-0005-0000-0000-000091040000}"/>
    <cellStyle name="Check Cell 31" xfId="1170" xr:uid="{00000000-0005-0000-0000-000092040000}"/>
    <cellStyle name="Check Cell 32" xfId="1171" xr:uid="{00000000-0005-0000-0000-000093040000}"/>
    <cellStyle name="Check Cell 33" xfId="1172" xr:uid="{00000000-0005-0000-0000-000094040000}"/>
    <cellStyle name="Check Cell 34" xfId="1173" xr:uid="{00000000-0005-0000-0000-000095040000}"/>
    <cellStyle name="Check Cell 35" xfId="1174" xr:uid="{00000000-0005-0000-0000-000096040000}"/>
    <cellStyle name="Check Cell 36" xfId="1175" xr:uid="{00000000-0005-0000-0000-000097040000}"/>
    <cellStyle name="Check Cell 37" xfId="1176" xr:uid="{00000000-0005-0000-0000-000098040000}"/>
    <cellStyle name="Check Cell 38" xfId="1177" xr:uid="{00000000-0005-0000-0000-000099040000}"/>
    <cellStyle name="Check Cell 4" xfId="1178" xr:uid="{00000000-0005-0000-0000-00009A040000}"/>
    <cellStyle name="Check Cell 5" xfId="1179" xr:uid="{00000000-0005-0000-0000-00009B040000}"/>
    <cellStyle name="Check Cell 6" xfId="1180" xr:uid="{00000000-0005-0000-0000-00009C040000}"/>
    <cellStyle name="Check Cell 7" xfId="1181" xr:uid="{00000000-0005-0000-0000-00009D040000}"/>
    <cellStyle name="Check Cell 8" xfId="1182" xr:uid="{00000000-0005-0000-0000-00009E040000}"/>
    <cellStyle name="Check Cell 8 2" xfId="1183" xr:uid="{00000000-0005-0000-0000-00009F040000}"/>
    <cellStyle name="Check Cell 8 3" xfId="1184" xr:uid="{00000000-0005-0000-0000-0000A0040000}"/>
    <cellStyle name="Check Cell 8_JKT-MSC DEPOT Daily" xfId="1185" xr:uid="{00000000-0005-0000-0000-0000A1040000}"/>
    <cellStyle name="Check Cell 9" xfId="1186" xr:uid="{00000000-0005-0000-0000-0000A2040000}"/>
    <cellStyle name="Comma [0] 2" xfId="1187" xr:uid="{00000000-0005-0000-0000-0000A3040000}"/>
    <cellStyle name="Comma [0] 2 2" xfId="1188" xr:uid="{00000000-0005-0000-0000-0000A4040000}"/>
    <cellStyle name="Comma 10" xfId="1189" xr:uid="{00000000-0005-0000-0000-0000A5040000}"/>
    <cellStyle name="Comma 10 2" xfId="1190" xr:uid="{00000000-0005-0000-0000-0000A6040000}"/>
    <cellStyle name="Comma 11" xfId="1191" xr:uid="{00000000-0005-0000-0000-0000A7040000}"/>
    <cellStyle name="Comma 11 2" xfId="1192" xr:uid="{00000000-0005-0000-0000-0000A8040000}"/>
    <cellStyle name="Comma 12" xfId="1193" xr:uid="{00000000-0005-0000-0000-0000A9040000}"/>
    <cellStyle name="Comma 12 2" xfId="1194" xr:uid="{00000000-0005-0000-0000-0000AA040000}"/>
    <cellStyle name="Comma 13" xfId="1195" xr:uid="{00000000-0005-0000-0000-0000AB040000}"/>
    <cellStyle name="Comma 13 2" xfId="1196" xr:uid="{00000000-0005-0000-0000-0000AC040000}"/>
    <cellStyle name="Comma 14" xfId="1197" xr:uid="{00000000-0005-0000-0000-0000AD040000}"/>
    <cellStyle name="Comma 14 2" xfId="1198" xr:uid="{00000000-0005-0000-0000-0000AE040000}"/>
    <cellStyle name="Comma 15" xfId="1199" xr:uid="{00000000-0005-0000-0000-0000AF040000}"/>
    <cellStyle name="Comma 15 2" xfId="1200" xr:uid="{00000000-0005-0000-0000-0000B0040000}"/>
    <cellStyle name="Comma 16" xfId="1201" xr:uid="{00000000-0005-0000-0000-0000B1040000}"/>
    <cellStyle name="Comma 16 2" xfId="1202" xr:uid="{00000000-0005-0000-0000-0000B2040000}"/>
    <cellStyle name="Comma 17" xfId="1203" xr:uid="{00000000-0005-0000-0000-0000B3040000}"/>
    <cellStyle name="Comma 17 2" xfId="1204" xr:uid="{00000000-0005-0000-0000-0000B4040000}"/>
    <cellStyle name="Comma 18" xfId="1205" xr:uid="{00000000-0005-0000-0000-0000B5040000}"/>
    <cellStyle name="Comma 18 2" xfId="1206" xr:uid="{00000000-0005-0000-0000-0000B6040000}"/>
    <cellStyle name="Comma 19" xfId="1207" xr:uid="{00000000-0005-0000-0000-0000B7040000}"/>
    <cellStyle name="Comma 19 2" xfId="1208" xr:uid="{00000000-0005-0000-0000-0000B8040000}"/>
    <cellStyle name="Comma 2" xfId="1209" xr:uid="{00000000-0005-0000-0000-0000B9040000}"/>
    <cellStyle name="Comma 2 10" xfId="1210" xr:uid="{00000000-0005-0000-0000-0000BA040000}"/>
    <cellStyle name="Comma 2 10 2" xfId="1211" xr:uid="{00000000-0005-0000-0000-0000BB040000}"/>
    <cellStyle name="Comma 2 11" xfId="1212" xr:uid="{00000000-0005-0000-0000-0000BC040000}"/>
    <cellStyle name="Comma 2 11 2" xfId="1213" xr:uid="{00000000-0005-0000-0000-0000BD040000}"/>
    <cellStyle name="Comma 2 12" xfId="1214" xr:uid="{00000000-0005-0000-0000-0000BE040000}"/>
    <cellStyle name="Comma 2 12 2" xfId="1215" xr:uid="{00000000-0005-0000-0000-0000BF040000}"/>
    <cellStyle name="Comma 2 13" xfId="1216" xr:uid="{00000000-0005-0000-0000-0000C0040000}"/>
    <cellStyle name="Comma 2 13 2" xfId="1217" xr:uid="{00000000-0005-0000-0000-0000C1040000}"/>
    <cellStyle name="Comma 2 14" xfId="1218" xr:uid="{00000000-0005-0000-0000-0000C2040000}"/>
    <cellStyle name="Comma 2 14 2" xfId="1219" xr:uid="{00000000-0005-0000-0000-0000C3040000}"/>
    <cellStyle name="Comma 2 15" xfId="1220" xr:uid="{00000000-0005-0000-0000-0000C4040000}"/>
    <cellStyle name="Comma 2 15 2" xfId="1221" xr:uid="{00000000-0005-0000-0000-0000C5040000}"/>
    <cellStyle name="Comma 2 16" xfId="1222" xr:uid="{00000000-0005-0000-0000-0000C6040000}"/>
    <cellStyle name="Comma 2 16 2" xfId="1223" xr:uid="{00000000-0005-0000-0000-0000C7040000}"/>
    <cellStyle name="Comma 2 17" xfId="1224" xr:uid="{00000000-0005-0000-0000-0000C8040000}"/>
    <cellStyle name="Comma 2 17 2" xfId="1225" xr:uid="{00000000-0005-0000-0000-0000C9040000}"/>
    <cellStyle name="Comma 2 18" xfId="1226" xr:uid="{00000000-0005-0000-0000-0000CA040000}"/>
    <cellStyle name="Comma 2 2" xfId="1227" xr:uid="{00000000-0005-0000-0000-0000CB040000}"/>
    <cellStyle name="Comma 2 2 2" xfId="1228" xr:uid="{00000000-0005-0000-0000-0000CC040000}"/>
    <cellStyle name="Comma 2 2 2 2" xfId="1229" xr:uid="{00000000-0005-0000-0000-0000CD040000}"/>
    <cellStyle name="Comma 2 2 2 2 2" xfId="1230" xr:uid="{00000000-0005-0000-0000-0000CE040000}"/>
    <cellStyle name="Comma 2 2 2 2 2 2" xfId="1231" xr:uid="{00000000-0005-0000-0000-0000CF040000}"/>
    <cellStyle name="Comma 2 2 2 2 2 2 2" xfId="1232" xr:uid="{00000000-0005-0000-0000-0000D0040000}"/>
    <cellStyle name="Comma 2 2 2 2 2 2 2 2" xfId="1233" xr:uid="{00000000-0005-0000-0000-0000D1040000}"/>
    <cellStyle name="Comma 2 2 2 2 2 2 2 2 2" xfId="1234" xr:uid="{00000000-0005-0000-0000-0000D2040000}"/>
    <cellStyle name="Comma 2 2 2 2 2 2 3" xfId="1235" xr:uid="{00000000-0005-0000-0000-0000D3040000}"/>
    <cellStyle name="Comma 2 2 2 2 2 3" xfId="1236" xr:uid="{00000000-0005-0000-0000-0000D4040000}"/>
    <cellStyle name="Comma 2 2 2 2 2 3 2" xfId="1237" xr:uid="{00000000-0005-0000-0000-0000D5040000}"/>
    <cellStyle name="Comma 2 2 2 2 2 4" xfId="1238" xr:uid="{00000000-0005-0000-0000-0000D6040000}"/>
    <cellStyle name="Comma 2 2 2 2 2 4 2" xfId="1239" xr:uid="{00000000-0005-0000-0000-0000D7040000}"/>
    <cellStyle name="Comma 2 2 2 2 2 5" xfId="1240" xr:uid="{00000000-0005-0000-0000-0000D8040000}"/>
    <cellStyle name="Comma 2 2 2 2 2 5 2" xfId="1241" xr:uid="{00000000-0005-0000-0000-0000D9040000}"/>
    <cellStyle name="Comma 2 2 2 2 3" xfId="1242" xr:uid="{00000000-0005-0000-0000-0000DA040000}"/>
    <cellStyle name="Comma 2 2 2 2 3 2" xfId="1243" xr:uid="{00000000-0005-0000-0000-0000DB040000}"/>
    <cellStyle name="Comma 2 2 2 2 3 3" xfId="1244" xr:uid="{00000000-0005-0000-0000-0000DC040000}"/>
    <cellStyle name="Comma 2 2 2 2 4" xfId="1245" xr:uid="{00000000-0005-0000-0000-0000DD040000}"/>
    <cellStyle name="Comma 2 2 2 2 5" xfId="1246" xr:uid="{00000000-0005-0000-0000-0000DE040000}"/>
    <cellStyle name="Comma 2 2 2 2 6" xfId="1247" xr:uid="{00000000-0005-0000-0000-0000DF040000}"/>
    <cellStyle name="Comma 2 2 2 3" xfId="1248" xr:uid="{00000000-0005-0000-0000-0000E0040000}"/>
    <cellStyle name="Comma 2 2 2 3 2" xfId="1249" xr:uid="{00000000-0005-0000-0000-0000E1040000}"/>
    <cellStyle name="Comma 2 2 2 3 2 2" xfId="1250" xr:uid="{00000000-0005-0000-0000-0000E2040000}"/>
    <cellStyle name="Comma 2 2 2 4" xfId="1251" xr:uid="{00000000-0005-0000-0000-0000E3040000}"/>
    <cellStyle name="Comma 2 2 2 4 2" xfId="1252" xr:uid="{00000000-0005-0000-0000-0000E4040000}"/>
    <cellStyle name="Comma 2 2 2 5" xfId="1253" xr:uid="{00000000-0005-0000-0000-0000E5040000}"/>
    <cellStyle name="Comma 2 2 2 5 2" xfId="1254" xr:uid="{00000000-0005-0000-0000-0000E6040000}"/>
    <cellStyle name="Comma 2 2 3" xfId="1255" xr:uid="{00000000-0005-0000-0000-0000E7040000}"/>
    <cellStyle name="Comma 2 2 3 2" xfId="1256" xr:uid="{00000000-0005-0000-0000-0000E8040000}"/>
    <cellStyle name="Comma 2 2 4" xfId="1257" xr:uid="{00000000-0005-0000-0000-0000E9040000}"/>
    <cellStyle name="Comma 2 2 4 2" xfId="1258" xr:uid="{00000000-0005-0000-0000-0000EA040000}"/>
    <cellStyle name="Comma 2 2 4 3" xfId="1259" xr:uid="{00000000-0005-0000-0000-0000EB040000}"/>
    <cellStyle name="Comma 2 2 5" xfId="1260" xr:uid="{00000000-0005-0000-0000-0000EC040000}"/>
    <cellStyle name="Comma 2 2 6" xfId="1261" xr:uid="{00000000-0005-0000-0000-0000ED040000}"/>
    <cellStyle name="Comma 2 2 7" xfId="1262" xr:uid="{00000000-0005-0000-0000-0000EE040000}"/>
    <cellStyle name="Comma 2 2 8" xfId="1263" xr:uid="{00000000-0005-0000-0000-0000EF040000}"/>
    <cellStyle name="Comma 2 3" xfId="1264" xr:uid="{00000000-0005-0000-0000-0000F0040000}"/>
    <cellStyle name="Comma 2 3 2" xfId="1265" xr:uid="{00000000-0005-0000-0000-0000F1040000}"/>
    <cellStyle name="Comma 2 3 2 2" xfId="1266" xr:uid="{00000000-0005-0000-0000-0000F2040000}"/>
    <cellStyle name="Comma 2 4" xfId="1267" xr:uid="{00000000-0005-0000-0000-0000F3040000}"/>
    <cellStyle name="Comma 2 4 2" xfId="1268" xr:uid="{00000000-0005-0000-0000-0000F4040000}"/>
    <cellStyle name="Comma 2 4 2 2" xfId="1269" xr:uid="{00000000-0005-0000-0000-0000F5040000}"/>
    <cellStyle name="Comma 2 5" xfId="1270" xr:uid="{00000000-0005-0000-0000-0000F6040000}"/>
    <cellStyle name="Comma 2 5 2" xfId="1271" xr:uid="{00000000-0005-0000-0000-0000F7040000}"/>
    <cellStyle name="Comma 2 5 2 2" xfId="1272" xr:uid="{00000000-0005-0000-0000-0000F8040000}"/>
    <cellStyle name="Comma 2 6" xfId="1273" xr:uid="{00000000-0005-0000-0000-0000F9040000}"/>
    <cellStyle name="Comma 2 6 2" xfId="1274" xr:uid="{00000000-0005-0000-0000-0000FA040000}"/>
    <cellStyle name="Comma 2 7" xfId="1275" xr:uid="{00000000-0005-0000-0000-0000FB040000}"/>
    <cellStyle name="Comma 2 7 2" xfId="1276" xr:uid="{00000000-0005-0000-0000-0000FC040000}"/>
    <cellStyle name="Comma 2 8" xfId="1277" xr:uid="{00000000-0005-0000-0000-0000FD040000}"/>
    <cellStyle name="Comma 2 8 2" xfId="1278" xr:uid="{00000000-0005-0000-0000-0000FE040000}"/>
    <cellStyle name="Comma 2 9" xfId="1279" xr:uid="{00000000-0005-0000-0000-0000FF040000}"/>
    <cellStyle name="Comma 2 9 2" xfId="1280" xr:uid="{00000000-0005-0000-0000-000000050000}"/>
    <cellStyle name="Comma 20" xfId="1281" xr:uid="{00000000-0005-0000-0000-000001050000}"/>
    <cellStyle name="Comma 20 2" xfId="1282" xr:uid="{00000000-0005-0000-0000-000002050000}"/>
    <cellStyle name="Comma 21" xfId="1283" xr:uid="{00000000-0005-0000-0000-000003050000}"/>
    <cellStyle name="Comma 21 2" xfId="1284" xr:uid="{00000000-0005-0000-0000-000004050000}"/>
    <cellStyle name="Comma 22" xfId="1285" xr:uid="{00000000-0005-0000-0000-000005050000}"/>
    <cellStyle name="Comma 22 2" xfId="1286" xr:uid="{00000000-0005-0000-0000-000006050000}"/>
    <cellStyle name="Comma 23" xfId="1287" xr:uid="{00000000-0005-0000-0000-000007050000}"/>
    <cellStyle name="Comma 24" xfId="1288" xr:uid="{00000000-0005-0000-0000-000008050000}"/>
    <cellStyle name="Comma 3" xfId="1289" xr:uid="{00000000-0005-0000-0000-000009050000}"/>
    <cellStyle name="Comma 3 2" xfId="1290" xr:uid="{00000000-0005-0000-0000-00000A050000}"/>
    <cellStyle name="Comma 3 2 2" xfId="1291" xr:uid="{00000000-0005-0000-0000-00000B050000}"/>
    <cellStyle name="Comma 3 2 3" xfId="1292" xr:uid="{00000000-0005-0000-0000-00000C050000}"/>
    <cellStyle name="Comma 4" xfId="1293" xr:uid="{00000000-0005-0000-0000-00000D050000}"/>
    <cellStyle name="Comma 4 2" xfId="1294" xr:uid="{00000000-0005-0000-0000-00000E050000}"/>
    <cellStyle name="Comma 4 3" xfId="1295" xr:uid="{00000000-0005-0000-0000-00000F050000}"/>
    <cellStyle name="Comma 5" xfId="1296" xr:uid="{00000000-0005-0000-0000-000010050000}"/>
    <cellStyle name="Comma 5 2" xfId="1297" xr:uid="{00000000-0005-0000-0000-000011050000}"/>
    <cellStyle name="Comma 5 2 2" xfId="1298" xr:uid="{00000000-0005-0000-0000-000012050000}"/>
    <cellStyle name="Comma 5 3" xfId="1299" xr:uid="{00000000-0005-0000-0000-000013050000}"/>
    <cellStyle name="Comma 6" xfId="1300" xr:uid="{00000000-0005-0000-0000-000014050000}"/>
    <cellStyle name="Comma 6 2" xfId="1301" xr:uid="{00000000-0005-0000-0000-000015050000}"/>
    <cellStyle name="Comma 7" xfId="1302" xr:uid="{00000000-0005-0000-0000-000016050000}"/>
    <cellStyle name="Comma 7 2" xfId="1303" xr:uid="{00000000-0005-0000-0000-000017050000}"/>
    <cellStyle name="Comma 8" xfId="1304" xr:uid="{00000000-0005-0000-0000-000018050000}"/>
    <cellStyle name="Comma 8 2" xfId="1305" xr:uid="{00000000-0005-0000-0000-000019050000}"/>
    <cellStyle name="Comma 9" xfId="1306" xr:uid="{00000000-0005-0000-0000-00001A050000}"/>
    <cellStyle name="Comma 9 2" xfId="1307" xr:uid="{00000000-0005-0000-0000-00001B050000}"/>
    <cellStyle name="Explanatory Text" xfId="1308" builtinId="53" customBuiltin="1"/>
    <cellStyle name="Explanatory Text 10" xfId="1309" xr:uid="{00000000-0005-0000-0000-00001D050000}"/>
    <cellStyle name="Explanatory Text 11" xfId="1310" xr:uid="{00000000-0005-0000-0000-00001E050000}"/>
    <cellStyle name="Explanatory Text 12" xfId="1311" xr:uid="{00000000-0005-0000-0000-00001F050000}"/>
    <cellStyle name="Explanatory Text 13" xfId="1312" xr:uid="{00000000-0005-0000-0000-000020050000}"/>
    <cellStyle name="Explanatory Text 14" xfId="1313" xr:uid="{00000000-0005-0000-0000-000021050000}"/>
    <cellStyle name="Explanatory Text 15" xfId="1314" xr:uid="{00000000-0005-0000-0000-000022050000}"/>
    <cellStyle name="Explanatory Text 16" xfId="1315" xr:uid="{00000000-0005-0000-0000-000023050000}"/>
    <cellStyle name="Explanatory Text 17" xfId="1316" xr:uid="{00000000-0005-0000-0000-000024050000}"/>
    <cellStyle name="Explanatory Text 18" xfId="1317" xr:uid="{00000000-0005-0000-0000-000025050000}"/>
    <cellStyle name="Explanatory Text 19" xfId="1318" xr:uid="{00000000-0005-0000-0000-000026050000}"/>
    <cellStyle name="Explanatory Text 2" xfId="1319" xr:uid="{00000000-0005-0000-0000-000027050000}"/>
    <cellStyle name="Explanatory Text 2 2" xfId="1320" xr:uid="{00000000-0005-0000-0000-000028050000}"/>
    <cellStyle name="Explanatory Text 2 3" xfId="1321" xr:uid="{00000000-0005-0000-0000-000029050000}"/>
    <cellStyle name="Explanatory Text 20" xfId="1322" xr:uid="{00000000-0005-0000-0000-00002A050000}"/>
    <cellStyle name="Explanatory Text 21" xfId="1323" xr:uid="{00000000-0005-0000-0000-00002B050000}"/>
    <cellStyle name="Explanatory Text 22" xfId="1324" xr:uid="{00000000-0005-0000-0000-00002C050000}"/>
    <cellStyle name="Explanatory Text 23" xfId="1325" xr:uid="{00000000-0005-0000-0000-00002D050000}"/>
    <cellStyle name="Explanatory Text 24" xfId="1326" xr:uid="{00000000-0005-0000-0000-00002E050000}"/>
    <cellStyle name="Explanatory Text 25" xfId="1327" xr:uid="{00000000-0005-0000-0000-00002F050000}"/>
    <cellStyle name="Explanatory Text 26" xfId="1328" xr:uid="{00000000-0005-0000-0000-000030050000}"/>
    <cellStyle name="Explanatory Text 27" xfId="1329" xr:uid="{00000000-0005-0000-0000-000031050000}"/>
    <cellStyle name="Explanatory Text 28" xfId="1330" xr:uid="{00000000-0005-0000-0000-000032050000}"/>
    <cellStyle name="Explanatory Text 29" xfId="1331" xr:uid="{00000000-0005-0000-0000-000033050000}"/>
    <cellStyle name="Explanatory Text 3" xfId="1332" xr:uid="{00000000-0005-0000-0000-000034050000}"/>
    <cellStyle name="Explanatory Text 30" xfId="1333" xr:uid="{00000000-0005-0000-0000-000035050000}"/>
    <cellStyle name="Explanatory Text 31" xfId="1334" xr:uid="{00000000-0005-0000-0000-000036050000}"/>
    <cellStyle name="Explanatory Text 32" xfId="1335" xr:uid="{00000000-0005-0000-0000-000037050000}"/>
    <cellStyle name="Explanatory Text 33" xfId="1336" xr:uid="{00000000-0005-0000-0000-000038050000}"/>
    <cellStyle name="Explanatory Text 34" xfId="1337" xr:uid="{00000000-0005-0000-0000-000039050000}"/>
    <cellStyle name="Explanatory Text 35" xfId="1338" xr:uid="{00000000-0005-0000-0000-00003A050000}"/>
    <cellStyle name="Explanatory Text 36" xfId="1339" xr:uid="{00000000-0005-0000-0000-00003B050000}"/>
    <cellStyle name="Explanatory Text 37" xfId="1340" xr:uid="{00000000-0005-0000-0000-00003C050000}"/>
    <cellStyle name="Explanatory Text 38" xfId="1341" xr:uid="{00000000-0005-0000-0000-00003D050000}"/>
    <cellStyle name="Explanatory Text 4" xfId="1342" xr:uid="{00000000-0005-0000-0000-00003E050000}"/>
    <cellStyle name="Explanatory Text 5" xfId="1343" xr:uid="{00000000-0005-0000-0000-00003F050000}"/>
    <cellStyle name="Explanatory Text 6" xfId="1344" xr:uid="{00000000-0005-0000-0000-000040050000}"/>
    <cellStyle name="Explanatory Text 7" xfId="1345" xr:uid="{00000000-0005-0000-0000-000041050000}"/>
    <cellStyle name="Explanatory Text 8" xfId="1346" xr:uid="{00000000-0005-0000-0000-000042050000}"/>
    <cellStyle name="Explanatory Text 9" xfId="1347" xr:uid="{00000000-0005-0000-0000-000043050000}"/>
    <cellStyle name="Good" xfId="1348" builtinId="26" customBuiltin="1"/>
    <cellStyle name="Good 10" xfId="1349" xr:uid="{00000000-0005-0000-0000-000045050000}"/>
    <cellStyle name="Good 11" xfId="1350" xr:uid="{00000000-0005-0000-0000-000046050000}"/>
    <cellStyle name="Good 12" xfId="1351" xr:uid="{00000000-0005-0000-0000-000047050000}"/>
    <cellStyle name="Good 13" xfId="1352" xr:uid="{00000000-0005-0000-0000-000048050000}"/>
    <cellStyle name="Good 14" xfId="1353" xr:uid="{00000000-0005-0000-0000-000049050000}"/>
    <cellStyle name="Good 15" xfId="1354" xr:uid="{00000000-0005-0000-0000-00004A050000}"/>
    <cellStyle name="Good 16" xfId="1355" xr:uid="{00000000-0005-0000-0000-00004B050000}"/>
    <cellStyle name="Good 17" xfId="1356" xr:uid="{00000000-0005-0000-0000-00004C050000}"/>
    <cellStyle name="Good 18" xfId="1357" xr:uid="{00000000-0005-0000-0000-00004D050000}"/>
    <cellStyle name="Good 19" xfId="1358" xr:uid="{00000000-0005-0000-0000-00004E050000}"/>
    <cellStyle name="Good 2" xfId="1359" xr:uid="{00000000-0005-0000-0000-00004F050000}"/>
    <cellStyle name="Good 2 2" xfId="1360" xr:uid="{00000000-0005-0000-0000-000050050000}"/>
    <cellStyle name="Good 2 3" xfId="1361" xr:uid="{00000000-0005-0000-0000-000051050000}"/>
    <cellStyle name="Good 20" xfId="1362" xr:uid="{00000000-0005-0000-0000-000052050000}"/>
    <cellStyle name="Good 21" xfId="1363" xr:uid="{00000000-0005-0000-0000-000053050000}"/>
    <cellStyle name="Good 22" xfId="1364" xr:uid="{00000000-0005-0000-0000-000054050000}"/>
    <cellStyle name="Good 23" xfId="1365" xr:uid="{00000000-0005-0000-0000-000055050000}"/>
    <cellStyle name="Good 24" xfId="1366" xr:uid="{00000000-0005-0000-0000-000056050000}"/>
    <cellStyle name="Good 25" xfId="1367" xr:uid="{00000000-0005-0000-0000-000057050000}"/>
    <cellStyle name="Good 26" xfId="1368" xr:uid="{00000000-0005-0000-0000-000058050000}"/>
    <cellStyle name="Good 27" xfId="1369" xr:uid="{00000000-0005-0000-0000-000059050000}"/>
    <cellStyle name="Good 28" xfId="1370" xr:uid="{00000000-0005-0000-0000-00005A050000}"/>
    <cellStyle name="Good 29" xfId="1371" xr:uid="{00000000-0005-0000-0000-00005B050000}"/>
    <cellStyle name="Good 3" xfId="1372" xr:uid="{00000000-0005-0000-0000-00005C050000}"/>
    <cellStyle name="Good 30" xfId="1373" xr:uid="{00000000-0005-0000-0000-00005D050000}"/>
    <cellStyle name="Good 31" xfId="1374" xr:uid="{00000000-0005-0000-0000-00005E050000}"/>
    <cellStyle name="Good 32" xfId="1375" xr:uid="{00000000-0005-0000-0000-00005F050000}"/>
    <cellStyle name="Good 33" xfId="1376" xr:uid="{00000000-0005-0000-0000-000060050000}"/>
    <cellStyle name="Good 34" xfId="1377" xr:uid="{00000000-0005-0000-0000-000061050000}"/>
    <cellStyle name="Good 35" xfId="1378" xr:uid="{00000000-0005-0000-0000-000062050000}"/>
    <cellStyle name="Good 36" xfId="1379" xr:uid="{00000000-0005-0000-0000-000063050000}"/>
    <cellStyle name="Good 37" xfId="1380" xr:uid="{00000000-0005-0000-0000-000064050000}"/>
    <cellStyle name="Good 38" xfId="1381" xr:uid="{00000000-0005-0000-0000-000065050000}"/>
    <cellStyle name="Good 4" xfId="1382" xr:uid="{00000000-0005-0000-0000-000066050000}"/>
    <cellStyle name="Good 5" xfId="1383" xr:uid="{00000000-0005-0000-0000-000067050000}"/>
    <cellStyle name="Good 6" xfId="1384" xr:uid="{00000000-0005-0000-0000-000068050000}"/>
    <cellStyle name="Good 7" xfId="1385" xr:uid="{00000000-0005-0000-0000-000069050000}"/>
    <cellStyle name="Good 8" xfId="1386" xr:uid="{00000000-0005-0000-0000-00006A050000}"/>
    <cellStyle name="Good 9" xfId="1387" xr:uid="{00000000-0005-0000-0000-00006B050000}"/>
    <cellStyle name="Heading 1" xfId="1388" builtinId="16" customBuiltin="1"/>
    <cellStyle name="Heading 1 10" xfId="1389" xr:uid="{00000000-0005-0000-0000-00006D050000}"/>
    <cellStyle name="Heading 1 11" xfId="1390" xr:uid="{00000000-0005-0000-0000-00006E050000}"/>
    <cellStyle name="Heading 1 12" xfId="1391" xr:uid="{00000000-0005-0000-0000-00006F050000}"/>
    <cellStyle name="Heading 1 13" xfId="1392" xr:uid="{00000000-0005-0000-0000-000070050000}"/>
    <cellStyle name="Heading 1 14" xfId="1393" xr:uid="{00000000-0005-0000-0000-000071050000}"/>
    <cellStyle name="Heading 1 15" xfId="1394" xr:uid="{00000000-0005-0000-0000-000072050000}"/>
    <cellStyle name="Heading 1 16" xfId="1395" xr:uid="{00000000-0005-0000-0000-000073050000}"/>
    <cellStyle name="Heading 1 17" xfId="1396" xr:uid="{00000000-0005-0000-0000-000074050000}"/>
    <cellStyle name="Heading 1 18" xfId="1397" xr:uid="{00000000-0005-0000-0000-000075050000}"/>
    <cellStyle name="Heading 1 19" xfId="1398" xr:uid="{00000000-0005-0000-0000-000076050000}"/>
    <cellStyle name="Heading 1 2" xfId="1399" xr:uid="{00000000-0005-0000-0000-000077050000}"/>
    <cellStyle name="Heading 1 2 2" xfId="1400" xr:uid="{00000000-0005-0000-0000-000078050000}"/>
    <cellStyle name="Heading 1 2 3" xfId="1401" xr:uid="{00000000-0005-0000-0000-000079050000}"/>
    <cellStyle name="Heading 1 20" xfId="1402" xr:uid="{00000000-0005-0000-0000-00007A050000}"/>
    <cellStyle name="Heading 1 21" xfId="1403" xr:uid="{00000000-0005-0000-0000-00007B050000}"/>
    <cellStyle name="Heading 1 22" xfId="1404" xr:uid="{00000000-0005-0000-0000-00007C050000}"/>
    <cellStyle name="Heading 1 23" xfId="1405" xr:uid="{00000000-0005-0000-0000-00007D050000}"/>
    <cellStyle name="Heading 1 24" xfId="1406" xr:uid="{00000000-0005-0000-0000-00007E050000}"/>
    <cellStyle name="Heading 1 25" xfId="1407" xr:uid="{00000000-0005-0000-0000-00007F050000}"/>
    <cellStyle name="Heading 1 26" xfId="1408" xr:uid="{00000000-0005-0000-0000-000080050000}"/>
    <cellStyle name="Heading 1 27" xfId="1409" xr:uid="{00000000-0005-0000-0000-000081050000}"/>
    <cellStyle name="Heading 1 28" xfId="1410" xr:uid="{00000000-0005-0000-0000-000082050000}"/>
    <cellStyle name="Heading 1 29" xfId="1411" xr:uid="{00000000-0005-0000-0000-000083050000}"/>
    <cellStyle name="Heading 1 3" xfId="1412" xr:uid="{00000000-0005-0000-0000-000084050000}"/>
    <cellStyle name="Heading 1 30" xfId="1413" xr:uid="{00000000-0005-0000-0000-000085050000}"/>
    <cellStyle name="Heading 1 31" xfId="1414" xr:uid="{00000000-0005-0000-0000-000086050000}"/>
    <cellStyle name="Heading 1 32" xfId="1415" xr:uid="{00000000-0005-0000-0000-000087050000}"/>
    <cellStyle name="Heading 1 33" xfId="1416" xr:uid="{00000000-0005-0000-0000-000088050000}"/>
    <cellStyle name="Heading 1 34" xfId="1417" xr:uid="{00000000-0005-0000-0000-000089050000}"/>
    <cellStyle name="Heading 1 35" xfId="1418" xr:uid="{00000000-0005-0000-0000-00008A050000}"/>
    <cellStyle name="Heading 1 36" xfId="1419" xr:uid="{00000000-0005-0000-0000-00008B050000}"/>
    <cellStyle name="Heading 1 37" xfId="1420" xr:uid="{00000000-0005-0000-0000-00008C050000}"/>
    <cellStyle name="Heading 1 38" xfId="1421" xr:uid="{00000000-0005-0000-0000-00008D050000}"/>
    <cellStyle name="Heading 1 4" xfId="1422" xr:uid="{00000000-0005-0000-0000-00008E050000}"/>
    <cellStyle name="Heading 1 5" xfId="1423" xr:uid="{00000000-0005-0000-0000-00008F050000}"/>
    <cellStyle name="Heading 1 6" xfId="1424" xr:uid="{00000000-0005-0000-0000-000090050000}"/>
    <cellStyle name="Heading 1 7" xfId="1425" xr:uid="{00000000-0005-0000-0000-000091050000}"/>
    <cellStyle name="Heading 1 8" xfId="1426" xr:uid="{00000000-0005-0000-0000-000092050000}"/>
    <cellStyle name="Heading 1 8 2" xfId="1427" xr:uid="{00000000-0005-0000-0000-000093050000}"/>
    <cellStyle name="Heading 1 8 2 2" xfId="1428" xr:uid="{00000000-0005-0000-0000-000094050000}"/>
    <cellStyle name="Heading 1 8 2_JKT-MSC DEPOT Daily" xfId="1429" xr:uid="{00000000-0005-0000-0000-000095050000}"/>
    <cellStyle name="Heading 1 8 3" xfId="1430" xr:uid="{00000000-0005-0000-0000-000096050000}"/>
    <cellStyle name="Heading 1 9" xfId="1431" xr:uid="{00000000-0005-0000-0000-000097050000}"/>
    <cellStyle name="Heading 2" xfId="1432" builtinId="17" customBuiltin="1"/>
    <cellStyle name="Heading 2 10" xfId="1433" xr:uid="{00000000-0005-0000-0000-000099050000}"/>
    <cellStyle name="Heading 2 11" xfId="1434" xr:uid="{00000000-0005-0000-0000-00009A050000}"/>
    <cellStyle name="Heading 2 12" xfId="1435" xr:uid="{00000000-0005-0000-0000-00009B050000}"/>
    <cellStyle name="Heading 2 13" xfId="1436" xr:uid="{00000000-0005-0000-0000-00009C050000}"/>
    <cellStyle name="Heading 2 14" xfId="1437" xr:uid="{00000000-0005-0000-0000-00009D050000}"/>
    <cellStyle name="Heading 2 15" xfId="1438" xr:uid="{00000000-0005-0000-0000-00009E050000}"/>
    <cellStyle name="Heading 2 16" xfId="1439" xr:uid="{00000000-0005-0000-0000-00009F050000}"/>
    <cellStyle name="Heading 2 17" xfId="1440" xr:uid="{00000000-0005-0000-0000-0000A0050000}"/>
    <cellStyle name="Heading 2 18" xfId="1441" xr:uid="{00000000-0005-0000-0000-0000A1050000}"/>
    <cellStyle name="Heading 2 19" xfId="1442" xr:uid="{00000000-0005-0000-0000-0000A2050000}"/>
    <cellStyle name="Heading 2 2" xfId="1443" xr:uid="{00000000-0005-0000-0000-0000A3050000}"/>
    <cellStyle name="Heading 2 2 2" xfId="1444" xr:uid="{00000000-0005-0000-0000-0000A4050000}"/>
    <cellStyle name="Heading 2 2 3" xfId="1445" xr:uid="{00000000-0005-0000-0000-0000A5050000}"/>
    <cellStyle name="Heading 2 20" xfId="1446" xr:uid="{00000000-0005-0000-0000-0000A6050000}"/>
    <cellStyle name="Heading 2 21" xfId="1447" xr:uid="{00000000-0005-0000-0000-0000A7050000}"/>
    <cellStyle name="Heading 2 22" xfId="1448" xr:uid="{00000000-0005-0000-0000-0000A8050000}"/>
    <cellStyle name="Heading 2 23" xfId="1449" xr:uid="{00000000-0005-0000-0000-0000A9050000}"/>
    <cellStyle name="Heading 2 24" xfId="1450" xr:uid="{00000000-0005-0000-0000-0000AA050000}"/>
    <cellStyle name="Heading 2 25" xfId="1451" xr:uid="{00000000-0005-0000-0000-0000AB050000}"/>
    <cellStyle name="Heading 2 26" xfId="1452" xr:uid="{00000000-0005-0000-0000-0000AC050000}"/>
    <cellStyle name="Heading 2 27" xfId="1453" xr:uid="{00000000-0005-0000-0000-0000AD050000}"/>
    <cellStyle name="Heading 2 28" xfId="1454" xr:uid="{00000000-0005-0000-0000-0000AE050000}"/>
    <cellStyle name="Heading 2 29" xfId="1455" xr:uid="{00000000-0005-0000-0000-0000AF050000}"/>
    <cellStyle name="Heading 2 3" xfId="1456" xr:uid="{00000000-0005-0000-0000-0000B0050000}"/>
    <cellStyle name="Heading 2 30" xfId="1457" xr:uid="{00000000-0005-0000-0000-0000B1050000}"/>
    <cellStyle name="Heading 2 31" xfId="1458" xr:uid="{00000000-0005-0000-0000-0000B2050000}"/>
    <cellStyle name="Heading 2 32" xfId="1459" xr:uid="{00000000-0005-0000-0000-0000B3050000}"/>
    <cellStyle name="Heading 2 33" xfId="1460" xr:uid="{00000000-0005-0000-0000-0000B4050000}"/>
    <cellStyle name="Heading 2 34" xfId="1461" xr:uid="{00000000-0005-0000-0000-0000B5050000}"/>
    <cellStyle name="Heading 2 35" xfId="1462" xr:uid="{00000000-0005-0000-0000-0000B6050000}"/>
    <cellStyle name="Heading 2 36" xfId="1463" xr:uid="{00000000-0005-0000-0000-0000B7050000}"/>
    <cellStyle name="Heading 2 37" xfId="1464" xr:uid="{00000000-0005-0000-0000-0000B8050000}"/>
    <cellStyle name="Heading 2 38" xfId="1465" xr:uid="{00000000-0005-0000-0000-0000B9050000}"/>
    <cellStyle name="Heading 2 4" xfId="1466" xr:uid="{00000000-0005-0000-0000-0000BA050000}"/>
    <cellStyle name="Heading 2 5" xfId="1467" xr:uid="{00000000-0005-0000-0000-0000BB050000}"/>
    <cellStyle name="Heading 2 6" xfId="1468" xr:uid="{00000000-0005-0000-0000-0000BC050000}"/>
    <cellStyle name="Heading 2 7" xfId="1469" xr:uid="{00000000-0005-0000-0000-0000BD050000}"/>
    <cellStyle name="Heading 2 8" xfId="1470" xr:uid="{00000000-0005-0000-0000-0000BE050000}"/>
    <cellStyle name="Heading 2 8 2" xfId="1471" xr:uid="{00000000-0005-0000-0000-0000BF050000}"/>
    <cellStyle name="Heading 2 8 3" xfId="1472" xr:uid="{00000000-0005-0000-0000-0000C0050000}"/>
    <cellStyle name="Heading 2 9" xfId="1473" xr:uid="{00000000-0005-0000-0000-0000C1050000}"/>
    <cellStyle name="Heading 3" xfId="1474" builtinId="18" customBuiltin="1"/>
    <cellStyle name="Heading 3 10" xfId="1475" xr:uid="{00000000-0005-0000-0000-0000C3050000}"/>
    <cellStyle name="Heading 3 11" xfId="1476" xr:uid="{00000000-0005-0000-0000-0000C4050000}"/>
    <cellStyle name="Heading 3 12" xfId="1477" xr:uid="{00000000-0005-0000-0000-0000C5050000}"/>
    <cellStyle name="Heading 3 13" xfId="1478" xr:uid="{00000000-0005-0000-0000-0000C6050000}"/>
    <cellStyle name="Heading 3 14" xfId="1479" xr:uid="{00000000-0005-0000-0000-0000C7050000}"/>
    <cellStyle name="Heading 3 15" xfId="1480" xr:uid="{00000000-0005-0000-0000-0000C8050000}"/>
    <cellStyle name="Heading 3 16" xfId="1481" xr:uid="{00000000-0005-0000-0000-0000C9050000}"/>
    <cellStyle name="Heading 3 17" xfId="1482" xr:uid="{00000000-0005-0000-0000-0000CA050000}"/>
    <cellStyle name="Heading 3 18" xfId="1483" xr:uid="{00000000-0005-0000-0000-0000CB050000}"/>
    <cellStyle name="Heading 3 19" xfId="1484" xr:uid="{00000000-0005-0000-0000-0000CC050000}"/>
    <cellStyle name="Heading 3 2" xfId="1485" xr:uid="{00000000-0005-0000-0000-0000CD050000}"/>
    <cellStyle name="Heading 3 2 2" xfId="1486" xr:uid="{00000000-0005-0000-0000-0000CE050000}"/>
    <cellStyle name="Heading 3 2 3" xfId="1487" xr:uid="{00000000-0005-0000-0000-0000CF050000}"/>
    <cellStyle name="Heading 3 20" xfId="1488" xr:uid="{00000000-0005-0000-0000-0000D0050000}"/>
    <cellStyle name="Heading 3 21" xfId="1489" xr:uid="{00000000-0005-0000-0000-0000D1050000}"/>
    <cellStyle name="Heading 3 22" xfId="1490" xr:uid="{00000000-0005-0000-0000-0000D2050000}"/>
    <cellStyle name="Heading 3 23" xfId="1491" xr:uid="{00000000-0005-0000-0000-0000D3050000}"/>
    <cellStyle name="Heading 3 24" xfId="1492" xr:uid="{00000000-0005-0000-0000-0000D4050000}"/>
    <cellStyle name="Heading 3 25" xfId="1493" xr:uid="{00000000-0005-0000-0000-0000D5050000}"/>
    <cellStyle name="Heading 3 26" xfId="1494" xr:uid="{00000000-0005-0000-0000-0000D6050000}"/>
    <cellStyle name="Heading 3 27" xfId="1495" xr:uid="{00000000-0005-0000-0000-0000D7050000}"/>
    <cellStyle name="Heading 3 28" xfId="1496" xr:uid="{00000000-0005-0000-0000-0000D8050000}"/>
    <cellStyle name="Heading 3 29" xfId="1497" xr:uid="{00000000-0005-0000-0000-0000D9050000}"/>
    <cellStyle name="Heading 3 3" xfId="1498" xr:uid="{00000000-0005-0000-0000-0000DA050000}"/>
    <cellStyle name="Heading 3 30" xfId="1499" xr:uid="{00000000-0005-0000-0000-0000DB050000}"/>
    <cellStyle name="Heading 3 31" xfId="1500" xr:uid="{00000000-0005-0000-0000-0000DC050000}"/>
    <cellStyle name="Heading 3 32" xfId="1501" xr:uid="{00000000-0005-0000-0000-0000DD050000}"/>
    <cellStyle name="Heading 3 33" xfId="1502" xr:uid="{00000000-0005-0000-0000-0000DE050000}"/>
    <cellStyle name="Heading 3 34" xfId="1503" xr:uid="{00000000-0005-0000-0000-0000DF050000}"/>
    <cellStyle name="Heading 3 35" xfId="1504" xr:uid="{00000000-0005-0000-0000-0000E0050000}"/>
    <cellStyle name="Heading 3 36" xfId="1505" xr:uid="{00000000-0005-0000-0000-0000E1050000}"/>
    <cellStyle name="Heading 3 37" xfId="1506" xr:uid="{00000000-0005-0000-0000-0000E2050000}"/>
    <cellStyle name="Heading 3 38" xfId="1507" xr:uid="{00000000-0005-0000-0000-0000E3050000}"/>
    <cellStyle name="Heading 3 4" xfId="1508" xr:uid="{00000000-0005-0000-0000-0000E4050000}"/>
    <cellStyle name="Heading 3 5" xfId="1509" xr:uid="{00000000-0005-0000-0000-0000E5050000}"/>
    <cellStyle name="Heading 3 6" xfId="1510" xr:uid="{00000000-0005-0000-0000-0000E6050000}"/>
    <cellStyle name="Heading 3 7" xfId="1511" xr:uid="{00000000-0005-0000-0000-0000E7050000}"/>
    <cellStyle name="Heading 3 8" xfId="1512" xr:uid="{00000000-0005-0000-0000-0000E8050000}"/>
    <cellStyle name="Heading 3 8 2" xfId="1513" xr:uid="{00000000-0005-0000-0000-0000E9050000}"/>
    <cellStyle name="Heading 3 8 2 2" xfId="1514" xr:uid="{00000000-0005-0000-0000-0000EA050000}"/>
    <cellStyle name="Heading 3 8 2_JKT-MSC DEPOT Daily" xfId="1515" xr:uid="{00000000-0005-0000-0000-0000EB050000}"/>
    <cellStyle name="Heading 3 8 3" xfId="1516" xr:uid="{00000000-0005-0000-0000-0000EC050000}"/>
    <cellStyle name="Heading 3 9" xfId="1517" xr:uid="{00000000-0005-0000-0000-0000ED050000}"/>
    <cellStyle name="Heading 4" xfId="1518" builtinId="19" customBuiltin="1"/>
    <cellStyle name="Heading 4 10" xfId="1519" xr:uid="{00000000-0005-0000-0000-0000EF050000}"/>
    <cellStyle name="Heading 4 11" xfId="1520" xr:uid="{00000000-0005-0000-0000-0000F0050000}"/>
    <cellStyle name="Heading 4 12" xfId="1521" xr:uid="{00000000-0005-0000-0000-0000F1050000}"/>
    <cellStyle name="Heading 4 13" xfId="1522" xr:uid="{00000000-0005-0000-0000-0000F2050000}"/>
    <cellStyle name="Heading 4 14" xfId="1523" xr:uid="{00000000-0005-0000-0000-0000F3050000}"/>
    <cellStyle name="Heading 4 15" xfId="1524" xr:uid="{00000000-0005-0000-0000-0000F4050000}"/>
    <cellStyle name="Heading 4 16" xfId="1525" xr:uid="{00000000-0005-0000-0000-0000F5050000}"/>
    <cellStyle name="Heading 4 17" xfId="1526" xr:uid="{00000000-0005-0000-0000-0000F6050000}"/>
    <cellStyle name="Heading 4 18" xfId="1527" xr:uid="{00000000-0005-0000-0000-0000F7050000}"/>
    <cellStyle name="Heading 4 19" xfId="1528" xr:uid="{00000000-0005-0000-0000-0000F8050000}"/>
    <cellStyle name="Heading 4 2" xfId="1529" xr:uid="{00000000-0005-0000-0000-0000F9050000}"/>
    <cellStyle name="Heading 4 2 2" xfId="1530" xr:uid="{00000000-0005-0000-0000-0000FA050000}"/>
    <cellStyle name="Heading 4 2 3" xfId="1531" xr:uid="{00000000-0005-0000-0000-0000FB050000}"/>
    <cellStyle name="Heading 4 20" xfId="1532" xr:uid="{00000000-0005-0000-0000-0000FC050000}"/>
    <cellStyle name="Heading 4 21" xfId="1533" xr:uid="{00000000-0005-0000-0000-0000FD050000}"/>
    <cellStyle name="Heading 4 22" xfId="1534" xr:uid="{00000000-0005-0000-0000-0000FE050000}"/>
    <cellStyle name="Heading 4 23" xfId="1535" xr:uid="{00000000-0005-0000-0000-0000FF050000}"/>
    <cellStyle name="Heading 4 24" xfId="1536" xr:uid="{00000000-0005-0000-0000-000000060000}"/>
    <cellStyle name="Heading 4 25" xfId="1537" xr:uid="{00000000-0005-0000-0000-000001060000}"/>
    <cellStyle name="Heading 4 26" xfId="1538" xr:uid="{00000000-0005-0000-0000-000002060000}"/>
    <cellStyle name="Heading 4 27" xfId="1539" xr:uid="{00000000-0005-0000-0000-000003060000}"/>
    <cellStyle name="Heading 4 28" xfId="1540" xr:uid="{00000000-0005-0000-0000-000004060000}"/>
    <cellStyle name="Heading 4 29" xfId="1541" xr:uid="{00000000-0005-0000-0000-000005060000}"/>
    <cellStyle name="Heading 4 3" xfId="1542" xr:uid="{00000000-0005-0000-0000-000006060000}"/>
    <cellStyle name="Heading 4 30" xfId="1543" xr:uid="{00000000-0005-0000-0000-000007060000}"/>
    <cellStyle name="Heading 4 31" xfId="1544" xr:uid="{00000000-0005-0000-0000-000008060000}"/>
    <cellStyle name="Heading 4 32" xfId="1545" xr:uid="{00000000-0005-0000-0000-000009060000}"/>
    <cellStyle name="Heading 4 33" xfId="1546" xr:uid="{00000000-0005-0000-0000-00000A060000}"/>
    <cellStyle name="Heading 4 34" xfId="1547" xr:uid="{00000000-0005-0000-0000-00000B060000}"/>
    <cellStyle name="Heading 4 35" xfId="1548" xr:uid="{00000000-0005-0000-0000-00000C060000}"/>
    <cellStyle name="Heading 4 36" xfId="1549" xr:uid="{00000000-0005-0000-0000-00000D060000}"/>
    <cellStyle name="Heading 4 37" xfId="1550" xr:uid="{00000000-0005-0000-0000-00000E060000}"/>
    <cellStyle name="Heading 4 38" xfId="1551" xr:uid="{00000000-0005-0000-0000-00000F060000}"/>
    <cellStyle name="Heading 4 4" xfId="1552" xr:uid="{00000000-0005-0000-0000-000010060000}"/>
    <cellStyle name="Heading 4 5" xfId="1553" xr:uid="{00000000-0005-0000-0000-000011060000}"/>
    <cellStyle name="Heading 4 6" xfId="1554" xr:uid="{00000000-0005-0000-0000-000012060000}"/>
    <cellStyle name="Heading 4 7" xfId="1555" xr:uid="{00000000-0005-0000-0000-000013060000}"/>
    <cellStyle name="Heading 4 8" xfId="1556" xr:uid="{00000000-0005-0000-0000-000014060000}"/>
    <cellStyle name="Heading 4 8 2" xfId="1557" xr:uid="{00000000-0005-0000-0000-000015060000}"/>
    <cellStyle name="Heading 4 8 2 2" xfId="1558" xr:uid="{00000000-0005-0000-0000-000016060000}"/>
    <cellStyle name="Heading 4 8 2_JKT-MSC DEPOT Daily" xfId="1559" xr:uid="{00000000-0005-0000-0000-000017060000}"/>
    <cellStyle name="Heading 4 8 3" xfId="1560" xr:uid="{00000000-0005-0000-0000-000018060000}"/>
    <cellStyle name="Heading 4 9" xfId="1561" xr:uid="{00000000-0005-0000-0000-000019060000}"/>
    <cellStyle name="Input" xfId="1562" builtinId="20" customBuiltin="1"/>
    <cellStyle name="Input 10" xfId="1563" xr:uid="{00000000-0005-0000-0000-00001B060000}"/>
    <cellStyle name="Input 11" xfId="1564" xr:uid="{00000000-0005-0000-0000-00001C060000}"/>
    <cellStyle name="Input 12" xfId="1565" xr:uid="{00000000-0005-0000-0000-00001D060000}"/>
    <cellStyle name="Input 13" xfId="1566" xr:uid="{00000000-0005-0000-0000-00001E060000}"/>
    <cellStyle name="Input 14" xfId="1567" xr:uid="{00000000-0005-0000-0000-00001F060000}"/>
    <cellStyle name="Input 15" xfId="1568" xr:uid="{00000000-0005-0000-0000-000020060000}"/>
    <cellStyle name="Input 16" xfId="1569" xr:uid="{00000000-0005-0000-0000-000021060000}"/>
    <cellStyle name="Input 17" xfId="1570" xr:uid="{00000000-0005-0000-0000-000022060000}"/>
    <cellStyle name="Input 18" xfId="1571" xr:uid="{00000000-0005-0000-0000-000023060000}"/>
    <cellStyle name="Input 19" xfId="1572" xr:uid="{00000000-0005-0000-0000-000024060000}"/>
    <cellStyle name="Input 2" xfId="1573" xr:uid="{00000000-0005-0000-0000-000025060000}"/>
    <cellStyle name="Input 2 2" xfId="1574" xr:uid="{00000000-0005-0000-0000-000026060000}"/>
    <cellStyle name="Input 2 2 2" xfId="1575" xr:uid="{00000000-0005-0000-0000-000027060000}"/>
    <cellStyle name="Input 2 2 2 2" xfId="1576" xr:uid="{00000000-0005-0000-0000-000028060000}"/>
    <cellStyle name="Input 2 2 3" xfId="1577" xr:uid="{00000000-0005-0000-0000-000029060000}"/>
    <cellStyle name="Input 2 3" xfId="1578" xr:uid="{00000000-0005-0000-0000-00002A060000}"/>
    <cellStyle name="Input 20" xfId="1579" xr:uid="{00000000-0005-0000-0000-00002B060000}"/>
    <cellStyle name="Input 21" xfId="1580" xr:uid="{00000000-0005-0000-0000-00002C060000}"/>
    <cellStyle name="Input 22" xfId="1581" xr:uid="{00000000-0005-0000-0000-00002D060000}"/>
    <cellStyle name="Input 23" xfId="1582" xr:uid="{00000000-0005-0000-0000-00002E060000}"/>
    <cellStyle name="Input 24" xfId="1583" xr:uid="{00000000-0005-0000-0000-00002F060000}"/>
    <cellStyle name="Input 25" xfId="1584" xr:uid="{00000000-0005-0000-0000-000030060000}"/>
    <cellStyle name="Input 26" xfId="1585" xr:uid="{00000000-0005-0000-0000-000031060000}"/>
    <cellStyle name="Input 27" xfId="1586" xr:uid="{00000000-0005-0000-0000-000032060000}"/>
    <cellStyle name="Input 28" xfId="1587" xr:uid="{00000000-0005-0000-0000-000033060000}"/>
    <cellStyle name="Input 29" xfId="1588" xr:uid="{00000000-0005-0000-0000-000034060000}"/>
    <cellStyle name="Input 3" xfId="1589" xr:uid="{00000000-0005-0000-0000-000035060000}"/>
    <cellStyle name="Input 3 2" xfId="1590" xr:uid="{00000000-0005-0000-0000-000036060000}"/>
    <cellStyle name="Input 30" xfId="1591" xr:uid="{00000000-0005-0000-0000-000037060000}"/>
    <cellStyle name="Input 31" xfId="1592" xr:uid="{00000000-0005-0000-0000-000038060000}"/>
    <cellStyle name="Input 32" xfId="1593" xr:uid="{00000000-0005-0000-0000-000039060000}"/>
    <cellStyle name="Input 33" xfId="1594" xr:uid="{00000000-0005-0000-0000-00003A060000}"/>
    <cellStyle name="Input 34" xfId="1595" xr:uid="{00000000-0005-0000-0000-00003B060000}"/>
    <cellStyle name="Input 35" xfId="1596" xr:uid="{00000000-0005-0000-0000-00003C060000}"/>
    <cellStyle name="Input 36" xfId="1597" xr:uid="{00000000-0005-0000-0000-00003D060000}"/>
    <cellStyle name="Input 37" xfId="1598" xr:uid="{00000000-0005-0000-0000-00003E060000}"/>
    <cellStyle name="Input 38" xfId="1599" xr:uid="{00000000-0005-0000-0000-00003F060000}"/>
    <cellStyle name="Input 4" xfId="1600" xr:uid="{00000000-0005-0000-0000-000040060000}"/>
    <cellStyle name="Input 5" xfId="1601" xr:uid="{00000000-0005-0000-0000-000041060000}"/>
    <cellStyle name="Input 6" xfId="1602" xr:uid="{00000000-0005-0000-0000-000042060000}"/>
    <cellStyle name="Input 7" xfId="1603" xr:uid="{00000000-0005-0000-0000-000043060000}"/>
    <cellStyle name="Input 8" xfId="1604" xr:uid="{00000000-0005-0000-0000-000044060000}"/>
    <cellStyle name="Input 8 2" xfId="1605" xr:uid="{00000000-0005-0000-0000-000045060000}"/>
    <cellStyle name="Input 8 3" xfId="1606" xr:uid="{00000000-0005-0000-0000-000046060000}"/>
    <cellStyle name="Input 9" xfId="1607" xr:uid="{00000000-0005-0000-0000-000047060000}"/>
    <cellStyle name="Linked Cell" xfId="1608" builtinId="24" customBuiltin="1"/>
    <cellStyle name="Linked Cell 10" xfId="1609" xr:uid="{00000000-0005-0000-0000-000049060000}"/>
    <cellStyle name="Linked Cell 11" xfId="1610" xr:uid="{00000000-0005-0000-0000-00004A060000}"/>
    <cellStyle name="Linked Cell 12" xfId="1611" xr:uid="{00000000-0005-0000-0000-00004B060000}"/>
    <cellStyle name="Linked Cell 13" xfId="1612" xr:uid="{00000000-0005-0000-0000-00004C060000}"/>
    <cellStyle name="Linked Cell 14" xfId="1613" xr:uid="{00000000-0005-0000-0000-00004D060000}"/>
    <cellStyle name="Linked Cell 15" xfId="1614" xr:uid="{00000000-0005-0000-0000-00004E060000}"/>
    <cellStyle name="Linked Cell 16" xfId="1615" xr:uid="{00000000-0005-0000-0000-00004F060000}"/>
    <cellStyle name="Linked Cell 17" xfId="1616" xr:uid="{00000000-0005-0000-0000-000050060000}"/>
    <cellStyle name="Linked Cell 18" xfId="1617" xr:uid="{00000000-0005-0000-0000-000051060000}"/>
    <cellStyle name="Linked Cell 19" xfId="1618" xr:uid="{00000000-0005-0000-0000-000052060000}"/>
    <cellStyle name="Linked Cell 2" xfId="1619" xr:uid="{00000000-0005-0000-0000-000053060000}"/>
    <cellStyle name="Linked Cell 2 2" xfId="1620" xr:uid="{00000000-0005-0000-0000-000054060000}"/>
    <cellStyle name="Linked Cell 2 3" xfId="1621" xr:uid="{00000000-0005-0000-0000-000055060000}"/>
    <cellStyle name="Linked Cell 20" xfId="1622" xr:uid="{00000000-0005-0000-0000-000056060000}"/>
    <cellStyle name="Linked Cell 21" xfId="1623" xr:uid="{00000000-0005-0000-0000-000057060000}"/>
    <cellStyle name="Linked Cell 22" xfId="1624" xr:uid="{00000000-0005-0000-0000-000058060000}"/>
    <cellStyle name="Linked Cell 23" xfId="1625" xr:uid="{00000000-0005-0000-0000-000059060000}"/>
    <cellStyle name="Linked Cell 24" xfId="1626" xr:uid="{00000000-0005-0000-0000-00005A060000}"/>
    <cellStyle name="Linked Cell 25" xfId="1627" xr:uid="{00000000-0005-0000-0000-00005B060000}"/>
    <cellStyle name="Linked Cell 26" xfId="1628" xr:uid="{00000000-0005-0000-0000-00005C060000}"/>
    <cellStyle name="Linked Cell 27" xfId="1629" xr:uid="{00000000-0005-0000-0000-00005D060000}"/>
    <cellStyle name="Linked Cell 28" xfId="1630" xr:uid="{00000000-0005-0000-0000-00005E060000}"/>
    <cellStyle name="Linked Cell 29" xfId="1631" xr:uid="{00000000-0005-0000-0000-00005F060000}"/>
    <cellStyle name="Linked Cell 3" xfId="1632" xr:uid="{00000000-0005-0000-0000-000060060000}"/>
    <cellStyle name="Linked Cell 30" xfId="1633" xr:uid="{00000000-0005-0000-0000-000061060000}"/>
    <cellStyle name="Linked Cell 31" xfId="1634" xr:uid="{00000000-0005-0000-0000-000062060000}"/>
    <cellStyle name="Linked Cell 32" xfId="1635" xr:uid="{00000000-0005-0000-0000-000063060000}"/>
    <cellStyle name="Linked Cell 33" xfId="1636" xr:uid="{00000000-0005-0000-0000-000064060000}"/>
    <cellStyle name="Linked Cell 34" xfId="1637" xr:uid="{00000000-0005-0000-0000-000065060000}"/>
    <cellStyle name="Linked Cell 35" xfId="1638" xr:uid="{00000000-0005-0000-0000-000066060000}"/>
    <cellStyle name="Linked Cell 36" xfId="1639" xr:uid="{00000000-0005-0000-0000-000067060000}"/>
    <cellStyle name="Linked Cell 37" xfId="1640" xr:uid="{00000000-0005-0000-0000-000068060000}"/>
    <cellStyle name="Linked Cell 38" xfId="1641" xr:uid="{00000000-0005-0000-0000-000069060000}"/>
    <cellStyle name="Linked Cell 4" xfId="1642" xr:uid="{00000000-0005-0000-0000-00006A060000}"/>
    <cellStyle name="Linked Cell 5" xfId="1643" xr:uid="{00000000-0005-0000-0000-00006B060000}"/>
    <cellStyle name="Linked Cell 6" xfId="1644" xr:uid="{00000000-0005-0000-0000-00006C060000}"/>
    <cellStyle name="Linked Cell 7" xfId="1645" xr:uid="{00000000-0005-0000-0000-00006D060000}"/>
    <cellStyle name="Linked Cell 8" xfId="1646" xr:uid="{00000000-0005-0000-0000-00006E060000}"/>
    <cellStyle name="Linked Cell 8 2" xfId="1647" xr:uid="{00000000-0005-0000-0000-00006F060000}"/>
    <cellStyle name="Linked Cell 8 2 2" xfId="1648" xr:uid="{00000000-0005-0000-0000-000070060000}"/>
    <cellStyle name="Linked Cell 8 2_JKT-MSC DEPOT Daily" xfId="1649" xr:uid="{00000000-0005-0000-0000-000071060000}"/>
    <cellStyle name="Linked Cell 8 3" xfId="1650" xr:uid="{00000000-0005-0000-0000-000072060000}"/>
    <cellStyle name="Linked Cell 9" xfId="1651" xr:uid="{00000000-0005-0000-0000-000073060000}"/>
    <cellStyle name="Neutral" xfId="1652" builtinId="28" customBuiltin="1"/>
    <cellStyle name="Neutral 10" xfId="1653" xr:uid="{00000000-0005-0000-0000-000075060000}"/>
    <cellStyle name="Neutral 11" xfId="1654" xr:uid="{00000000-0005-0000-0000-000076060000}"/>
    <cellStyle name="Neutral 12" xfId="1655" xr:uid="{00000000-0005-0000-0000-000077060000}"/>
    <cellStyle name="Neutral 13" xfId="1656" xr:uid="{00000000-0005-0000-0000-000078060000}"/>
    <cellStyle name="Neutral 14" xfId="1657" xr:uid="{00000000-0005-0000-0000-000079060000}"/>
    <cellStyle name="Neutral 15" xfId="1658" xr:uid="{00000000-0005-0000-0000-00007A060000}"/>
    <cellStyle name="Neutral 16" xfId="1659" xr:uid="{00000000-0005-0000-0000-00007B060000}"/>
    <cellStyle name="Neutral 17" xfId="1660" xr:uid="{00000000-0005-0000-0000-00007C060000}"/>
    <cellStyle name="Neutral 18" xfId="1661" xr:uid="{00000000-0005-0000-0000-00007D060000}"/>
    <cellStyle name="Neutral 19" xfId="1662" xr:uid="{00000000-0005-0000-0000-00007E060000}"/>
    <cellStyle name="Neutral 2" xfId="1663" xr:uid="{00000000-0005-0000-0000-00007F060000}"/>
    <cellStyle name="Neutral 2 2" xfId="1664" xr:uid="{00000000-0005-0000-0000-000080060000}"/>
    <cellStyle name="Neutral 2 3" xfId="1665" xr:uid="{00000000-0005-0000-0000-000081060000}"/>
    <cellStyle name="Neutral 20" xfId="1666" xr:uid="{00000000-0005-0000-0000-000082060000}"/>
    <cellStyle name="Neutral 21" xfId="1667" xr:uid="{00000000-0005-0000-0000-000083060000}"/>
    <cellStyle name="Neutral 22" xfId="1668" xr:uid="{00000000-0005-0000-0000-000084060000}"/>
    <cellStyle name="Neutral 23" xfId="1669" xr:uid="{00000000-0005-0000-0000-000085060000}"/>
    <cellStyle name="Neutral 24" xfId="1670" xr:uid="{00000000-0005-0000-0000-000086060000}"/>
    <cellStyle name="Neutral 25" xfId="1671" xr:uid="{00000000-0005-0000-0000-000087060000}"/>
    <cellStyle name="Neutral 26" xfId="1672" xr:uid="{00000000-0005-0000-0000-000088060000}"/>
    <cellStyle name="Neutral 27" xfId="1673" xr:uid="{00000000-0005-0000-0000-000089060000}"/>
    <cellStyle name="Neutral 28" xfId="1674" xr:uid="{00000000-0005-0000-0000-00008A060000}"/>
    <cellStyle name="Neutral 29" xfId="1675" xr:uid="{00000000-0005-0000-0000-00008B060000}"/>
    <cellStyle name="Neutral 3" xfId="1676" xr:uid="{00000000-0005-0000-0000-00008C060000}"/>
    <cellStyle name="Neutral 30" xfId="1677" xr:uid="{00000000-0005-0000-0000-00008D060000}"/>
    <cellStyle name="Neutral 31" xfId="1678" xr:uid="{00000000-0005-0000-0000-00008E060000}"/>
    <cellStyle name="Neutral 32" xfId="1679" xr:uid="{00000000-0005-0000-0000-00008F060000}"/>
    <cellStyle name="Neutral 33" xfId="1680" xr:uid="{00000000-0005-0000-0000-000090060000}"/>
    <cellStyle name="Neutral 34" xfId="1681" xr:uid="{00000000-0005-0000-0000-000091060000}"/>
    <cellStyle name="Neutral 35" xfId="1682" xr:uid="{00000000-0005-0000-0000-000092060000}"/>
    <cellStyle name="Neutral 36" xfId="1683" xr:uid="{00000000-0005-0000-0000-000093060000}"/>
    <cellStyle name="Neutral 37" xfId="1684" xr:uid="{00000000-0005-0000-0000-000094060000}"/>
    <cellStyle name="Neutral 38" xfId="1685" xr:uid="{00000000-0005-0000-0000-000095060000}"/>
    <cellStyle name="Neutral 4" xfId="1686" xr:uid="{00000000-0005-0000-0000-000096060000}"/>
    <cellStyle name="Neutral 5" xfId="1687" xr:uid="{00000000-0005-0000-0000-000097060000}"/>
    <cellStyle name="Neutral 6" xfId="1688" xr:uid="{00000000-0005-0000-0000-000098060000}"/>
    <cellStyle name="Neutral 7" xfId="1689" xr:uid="{00000000-0005-0000-0000-000099060000}"/>
    <cellStyle name="Neutral 8" xfId="1690" xr:uid="{00000000-0005-0000-0000-00009A060000}"/>
    <cellStyle name="Neutral 8 2" xfId="1691" xr:uid="{00000000-0005-0000-0000-00009B060000}"/>
    <cellStyle name="Neutral 8 3" xfId="1692" xr:uid="{00000000-0005-0000-0000-00009C060000}"/>
    <cellStyle name="Neutral 9" xfId="1693" xr:uid="{00000000-0005-0000-0000-00009D060000}"/>
    <cellStyle name="Nkrmal" xfId="1694" xr:uid="{00000000-0005-0000-0000-00009E060000}"/>
    <cellStyle name="Nkrmal 2" xfId="1695" xr:uid="{00000000-0005-0000-0000-00009F060000}"/>
    <cellStyle name="Normal" xfId="0" builtinId="0" customBuiltin="1"/>
    <cellStyle name="Normal 10 2" xfId="1696" xr:uid="{00000000-0005-0000-0000-0000A0060000}"/>
    <cellStyle name="Normal 10 2 2" xfId="1697" xr:uid="{00000000-0005-0000-0000-0000A1060000}"/>
    <cellStyle name="Normal 10 2 2 2" xfId="1698" xr:uid="{00000000-0005-0000-0000-0000A2060000}"/>
    <cellStyle name="Normal 10 2 3" xfId="1699" xr:uid="{00000000-0005-0000-0000-0000A3060000}"/>
    <cellStyle name="Normal 10 2 4" xfId="1700" xr:uid="{00000000-0005-0000-0000-0000A4060000}"/>
    <cellStyle name="Normal 10 2 5" xfId="1701" xr:uid="{00000000-0005-0000-0000-0000A5060000}"/>
    <cellStyle name="Normal 10 2 5 2" xfId="1702" xr:uid="{00000000-0005-0000-0000-0000A6060000}"/>
    <cellStyle name="Normal 10 2 5_JKT-MSC DEPOT Daily" xfId="1703" xr:uid="{00000000-0005-0000-0000-0000A7060000}"/>
    <cellStyle name="Normal 10 3" xfId="1704" xr:uid="{00000000-0005-0000-0000-0000A8060000}"/>
    <cellStyle name="Normal 10 4" xfId="1705" xr:uid="{00000000-0005-0000-0000-0000A9060000}"/>
    <cellStyle name="Normal 10 4 2" xfId="1706" xr:uid="{00000000-0005-0000-0000-0000AA060000}"/>
    <cellStyle name="Normal 100" xfId="1707" xr:uid="{00000000-0005-0000-0000-0000AB060000}"/>
    <cellStyle name="Normal 100 2" xfId="1708" xr:uid="{00000000-0005-0000-0000-0000AC060000}"/>
    <cellStyle name="Normal 100 3" xfId="1709" xr:uid="{00000000-0005-0000-0000-0000AD060000}"/>
    <cellStyle name="Normal 100_JKT-MSC DEPOT Daily" xfId="1710" xr:uid="{00000000-0005-0000-0000-0000AE060000}"/>
    <cellStyle name="Normal 104" xfId="1711" xr:uid="{00000000-0005-0000-0000-0000AF060000}"/>
    <cellStyle name="Normal 104 2" xfId="1712" xr:uid="{00000000-0005-0000-0000-0000B0060000}"/>
    <cellStyle name="Normal 104 3" xfId="1713" xr:uid="{00000000-0005-0000-0000-0000B1060000}"/>
    <cellStyle name="Normal 104_JKT-MSC DEPOT Daily" xfId="1714" xr:uid="{00000000-0005-0000-0000-0000B2060000}"/>
    <cellStyle name="Normal 105" xfId="1715" xr:uid="{00000000-0005-0000-0000-0000B3060000}"/>
    <cellStyle name="Normal 105 2" xfId="1716" xr:uid="{00000000-0005-0000-0000-0000B4060000}"/>
    <cellStyle name="Normal 105 3" xfId="1717" xr:uid="{00000000-0005-0000-0000-0000B5060000}"/>
    <cellStyle name="Normal 105_JKT-MSC DEPOT Daily" xfId="1718" xr:uid="{00000000-0005-0000-0000-0000B6060000}"/>
    <cellStyle name="Normal 106" xfId="1719" xr:uid="{00000000-0005-0000-0000-0000B7060000}"/>
    <cellStyle name="Normal 106 2" xfId="1720" xr:uid="{00000000-0005-0000-0000-0000B8060000}"/>
    <cellStyle name="Normal 106 3" xfId="1721" xr:uid="{00000000-0005-0000-0000-0000B9060000}"/>
    <cellStyle name="Normal 106_JKT-MSC DEPOT Daily" xfId="1722" xr:uid="{00000000-0005-0000-0000-0000BA060000}"/>
    <cellStyle name="Normal 107" xfId="1723" xr:uid="{00000000-0005-0000-0000-0000BB060000}"/>
    <cellStyle name="Normal 107 2" xfId="1724" xr:uid="{00000000-0005-0000-0000-0000BC060000}"/>
    <cellStyle name="Normal 107 3" xfId="1725" xr:uid="{00000000-0005-0000-0000-0000BD060000}"/>
    <cellStyle name="Normal 107 4" xfId="1726" xr:uid="{00000000-0005-0000-0000-0000BE060000}"/>
    <cellStyle name="Normal 107_JKT-MSC DEPOT Daily" xfId="1727" xr:uid="{00000000-0005-0000-0000-0000BF060000}"/>
    <cellStyle name="Normal 108" xfId="1728" xr:uid="{00000000-0005-0000-0000-0000C0060000}"/>
    <cellStyle name="Normal 109" xfId="1729" xr:uid="{00000000-0005-0000-0000-0000C1060000}"/>
    <cellStyle name="Normal 109 2" xfId="1730" xr:uid="{00000000-0005-0000-0000-0000C2060000}"/>
    <cellStyle name="Normal 109 3" xfId="1731" xr:uid="{00000000-0005-0000-0000-0000C3060000}"/>
    <cellStyle name="Normal 109_JKT-MSC DEPOT Daily" xfId="1732" xr:uid="{00000000-0005-0000-0000-0000C4060000}"/>
    <cellStyle name="Normal 11 2" xfId="1733" xr:uid="{00000000-0005-0000-0000-0000C5060000}"/>
    <cellStyle name="Normal 11 3" xfId="1734" xr:uid="{00000000-0005-0000-0000-0000C6060000}"/>
    <cellStyle name="Normal 11 3 2" xfId="1735" xr:uid="{00000000-0005-0000-0000-0000C7060000}"/>
    <cellStyle name="Normal 110" xfId="1736" xr:uid="{00000000-0005-0000-0000-0000C8060000}"/>
    <cellStyle name="Normal 110 2" xfId="1737" xr:uid="{00000000-0005-0000-0000-0000C9060000}"/>
    <cellStyle name="Normal 110 3" xfId="1738" xr:uid="{00000000-0005-0000-0000-0000CA060000}"/>
    <cellStyle name="Normal 110_JKT-MSC DEPOT Daily" xfId="1739" xr:uid="{00000000-0005-0000-0000-0000CB060000}"/>
    <cellStyle name="Normal 111" xfId="1740" xr:uid="{00000000-0005-0000-0000-0000CC060000}"/>
    <cellStyle name="Normal 111 2" xfId="1741" xr:uid="{00000000-0005-0000-0000-0000CD060000}"/>
    <cellStyle name="Normal 111 3" xfId="1742" xr:uid="{00000000-0005-0000-0000-0000CE060000}"/>
    <cellStyle name="Normal 111_JKT-MSC DEPOT Daily" xfId="1743" xr:uid="{00000000-0005-0000-0000-0000CF060000}"/>
    <cellStyle name="Normal 112" xfId="1744" xr:uid="{00000000-0005-0000-0000-0000D0060000}"/>
    <cellStyle name="Normal 112 2" xfId="1745" xr:uid="{00000000-0005-0000-0000-0000D1060000}"/>
    <cellStyle name="Normal 112 3" xfId="1746" xr:uid="{00000000-0005-0000-0000-0000D2060000}"/>
    <cellStyle name="Normal 112_JKT-MSC DEPOT Daily" xfId="1747" xr:uid="{00000000-0005-0000-0000-0000D3060000}"/>
    <cellStyle name="Normal 113" xfId="1748" xr:uid="{00000000-0005-0000-0000-0000D4060000}"/>
    <cellStyle name="Normal 113 2" xfId="1749" xr:uid="{00000000-0005-0000-0000-0000D5060000}"/>
    <cellStyle name="Normal 113 3" xfId="1750" xr:uid="{00000000-0005-0000-0000-0000D6060000}"/>
    <cellStyle name="Normal 113_JKT-MSC DEPOT Daily" xfId="1751" xr:uid="{00000000-0005-0000-0000-0000D7060000}"/>
    <cellStyle name="Normal 114" xfId="1752" xr:uid="{00000000-0005-0000-0000-0000D8060000}"/>
    <cellStyle name="Normal 114 2" xfId="1753" xr:uid="{00000000-0005-0000-0000-0000D9060000}"/>
    <cellStyle name="Normal 114 3" xfId="1754" xr:uid="{00000000-0005-0000-0000-0000DA060000}"/>
    <cellStyle name="Normal 114_JKT-MSC DEPOT Daily" xfId="1755" xr:uid="{00000000-0005-0000-0000-0000DB060000}"/>
    <cellStyle name="Normal 115" xfId="1756" xr:uid="{00000000-0005-0000-0000-0000DC060000}"/>
    <cellStyle name="Normal 115 2" xfId="1757" xr:uid="{00000000-0005-0000-0000-0000DD060000}"/>
    <cellStyle name="Normal 115 3" xfId="1758" xr:uid="{00000000-0005-0000-0000-0000DE060000}"/>
    <cellStyle name="Normal 115_JKT-MSC DEPOT Daily" xfId="1759" xr:uid="{00000000-0005-0000-0000-0000DF060000}"/>
    <cellStyle name="Normal 116" xfId="1760" xr:uid="{00000000-0005-0000-0000-0000E0060000}"/>
    <cellStyle name="Normal 116 2" xfId="1761" xr:uid="{00000000-0005-0000-0000-0000E1060000}"/>
    <cellStyle name="Normal 116 3" xfId="1762" xr:uid="{00000000-0005-0000-0000-0000E2060000}"/>
    <cellStyle name="Normal 116_JKT-MSC DEPOT Daily" xfId="1763" xr:uid="{00000000-0005-0000-0000-0000E3060000}"/>
    <cellStyle name="Normal 117" xfId="1764" xr:uid="{00000000-0005-0000-0000-0000E4060000}"/>
    <cellStyle name="Normal 117 2" xfId="1765" xr:uid="{00000000-0005-0000-0000-0000E5060000}"/>
    <cellStyle name="Normal 117 3" xfId="1766" xr:uid="{00000000-0005-0000-0000-0000E6060000}"/>
    <cellStyle name="Normal 117_JKT-MSC DEPOT Daily" xfId="1767" xr:uid="{00000000-0005-0000-0000-0000E7060000}"/>
    <cellStyle name="Normal 118" xfId="1768" xr:uid="{00000000-0005-0000-0000-0000E8060000}"/>
    <cellStyle name="Normal 118 2" xfId="1769" xr:uid="{00000000-0005-0000-0000-0000E9060000}"/>
    <cellStyle name="Normal 118 3" xfId="1770" xr:uid="{00000000-0005-0000-0000-0000EA060000}"/>
    <cellStyle name="Normal 118_JKT-MSC DEPOT Daily" xfId="1771" xr:uid="{00000000-0005-0000-0000-0000EB060000}"/>
    <cellStyle name="Normal 119" xfId="1772" xr:uid="{00000000-0005-0000-0000-0000EC060000}"/>
    <cellStyle name="Normal 119 2" xfId="1773" xr:uid="{00000000-0005-0000-0000-0000ED060000}"/>
    <cellStyle name="Normal 119 3" xfId="1774" xr:uid="{00000000-0005-0000-0000-0000EE060000}"/>
    <cellStyle name="Normal 119_JKT-MSC DEPOT Daily" xfId="1775" xr:uid="{00000000-0005-0000-0000-0000EF060000}"/>
    <cellStyle name="Normal 12 2" xfId="1776" xr:uid="{00000000-0005-0000-0000-0000F0060000}"/>
    <cellStyle name="Normal 120" xfId="1777" xr:uid="{00000000-0005-0000-0000-0000F1060000}"/>
    <cellStyle name="Normal 120 2" xfId="1778" xr:uid="{00000000-0005-0000-0000-0000F2060000}"/>
    <cellStyle name="Normal 120 3" xfId="1779" xr:uid="{00000000-0005-0000-0000-0000F3060000}"/>
    <cellStyle name="Normal 120_JKT-MSC DEPOT Daily" xfId="1780" xr:uid="{00000000-0005-0000-0000-0000F4060000}"/>
    <cellStyle name="Normal 121" xfId="1781" xr:uid="{00000000-0005-0000-0000-0000F5060000}"/>
    <cellStyle name="Normal 121 2" xfId="1782" xr:uid="{00000000-0005-0000-0000-0000F6060000}"/>
    <cellStyle name="Normal 121 3" xfId="1783" xr:uid="{00000000-0005-0000-0000-0000F7060000}"/>
    <cellStyle name="Normal 121_JKT-MSC DEPOT Daily" xfId="1784" xr:uid="{00000000-0005-0000-0000-0000F8060000}"/>
    <cellStyle name="Normal 122" xfId="1785" xr:uid="{00000000-0005-0000-0000-0000F9060000}"/>
    <cellStyle name="Normal 122 2" xfId="1786" xr:uid="{00000000-0005-0000-0000-0000FA060000}"/>
    <cellStyle name="Normal 122 3" xfId="1787" xr:uid="{00000000-0005-0000-0000-0000FB060000}"/>
    <cellStyle name="Normal 122_JKT-MSC DEPOT Daily" xfId="1788" xr:uid="{00000000-0005-0000-0000-0000FC060000}"/>
    <cellStyle name="Normal 123" xfId="1789" xr:uid="{00000000-0005-0000-0000-0000FD060000}"/>
    <cellStyle name="Normal 123 2" xfId="1790" xr:uid="{00000000-0005-0000-0000-0000FE060000}"/>
    <cellStyle name="Normal 123 3" xfId="1791" xr:uid="{00000000-0005-0000-0000-0000FF060000}"/>
    <cellStyle name="Normal 123_JKT-MSC DEPOT Daily" xfId="1792" xr:uid="{00000000-0005-0000-0000-000000070000}"/>
    <cellStyle name="Normal 124" xfId="1793" xr:uid="{00000000-0005-0000-0000-000001070000}"/>
    <cellStyle name="Normal 124 2" xfId="1794" xr:uid="{00000000-0005-0000-0000-000002070000}"/>
    <cellStyle name="Normal 124 3" xfId="1795" xr:uid="{00000000-0005-0000-0000-000003070000}"/>
    <cellStyle name="Normal 124_JKT-MSC DEPOT Daily" xfId="1796" xr:uid="{00000000-0005-0000-0000-000004070000}"/>
    <cellStyle name="Normal 125" xfId="1797" xr:uid="{00000000-0005-0000-0000-000005070000}"/>
    <cellStyle name="Normal 125 2" xfId="1798" xr:uid="{00000000-0005-0000-0000-000006070000}"/>
    <cellStyle name="Normal 125 3" xfId="1799" xr:uid="{00000000-0005-0000-0000-000007070000}"/>
    <cellStyle name="Normal 125_JKT-MSC DEPOT Daily" xfId="1800" xr:uid="{00000000-0005-0000-0000-000008070000}"/>
    <cellStyle name="Normal 126" xfId="1801" xr:uid="{00000000-0005-0000-0000-000009070000}"/>
    <cellStyle name="Normal 126 2" xfId="1802" xr:uid="{00000000-0005-0000-0000-00000A070000}"/>
    <cellStyle name="Normal 126 3" xfId="1803" xr:uid="{00000000-0005-0000-0000-00000B070000}"/>
    <cellStyle name="Normal 126_JKT-MSC DEPOT Daily" xfId="1804" xr:uid="{00000000-0005-0000-0000-00000C070000}"/>
    <cellStyle name="Normal 127" xfId="1805" xr:uid="{00000000-0005-0000-0000-00000D070000}"/>
    <cellStyle name="Normal 127 2" xfId="1806" xr:uid="{00000000-0005-0000-0000-00000E070000}"/>
    <cellStyle name="Normal 127 3" xfId="1807" xr:uid="{00000000-0005-0000-0000-00000F070000}"/>
    <cellStyle name="Normal 127_JKT-MSC DEPOT Daily" xfId="1808" xr:uid="{00000000-0005-0000-0000-000010070000}"/>
    <cellStyle name="Normal 128" xfId="1809" xr:uid="{00000000-0005-0000-0000-000011070000}"/>
    <cellStyle name="Normal 128 2" xfId="1810" xr:uid="{00000000-0005-0000-0000-000012070000}"/>
    <cellStyle name="Normal 128 3" xfId="1811" xr:uid="{00000000-0005-0000-0000-000013070000}"/>
    <cellStyle name="Normal 128_JKT-MSC DEPOT Daily" xfId="1812" xr:uid="{00000000-0005-0000-0000-000014070000}"/>
    <cellStyle name="Normal 129" xfId="1813" xr:uid="{00000000-0005-0000-0000-000015070000}"/>
    <cellStyle name="Normal 129 2" xfId="1814" xr:uid="{00000000-0005-0000-0000-000016070000}"/>
    <cellStyle name="Normal 129 3" xfId="1815" xr:uid="{00000000-0005-0000-0000-000017070000}"/>
    <cellStyle name="Normal 129_JKT-MSC DEPOT Daily" xfId="1816" xr:uid="{00000000-0005-0000-0000-000018070000}"/>
    <cellStyle name="Normal 13 2" xfId="1817" xr:uid="{00000000-0005-0000-0000-000019070000}"/>
    <cellStyle name="Normal 13 2 2" xfId="1818" xr:uid="{00000000-0005-0000-0000-00001A070000}"/>
    <cellStyle name="Normal 13 3" xfId="1819" xr:uid="{00000000-0005-0000-0000-00001B070000}"/>
    <cellStyle name="Normal 13 4" xfId="1820" xr:uid="{00000000-0005-0000-0000-00001C070000}"/>
    <cellStyle name="Normal 13 5" xfId="1821" xr:uid="{00000000-0005-0000-0000-00001D070000}"/>
    <cellStyle name="Normal 13 5 2" xfId="1822" xr:uid="{00000000-0005-0000-0000-00001E070000}"/>
    <cellStyle name="Normal 130" xfId="1823" xr:uid="{00000000-0005-0000-0000-00001F070000}"/>
    <cellStyle name="Normal 130 2" xfId="1824" xr:uid="{00000000-0005-0000-0000-000020070000}"/>
    <cellStyle name="Normal 130 3" xfId="1825" xr:uid="{00000000-0005-0000-0000-000021070000}"/>
    <cellStyle name="Normal 130_JKT-MSC DEPOT Daily" xfId="1826" xr:uid="{00000000-0005-0000-0000-000022070000}"/>
    <cellStyle name="Normal 131" xfId="1827" xr:uid="{00000000-0005-0000-0000-000023070000}"/>
    <cellStyle name="Normal 131 2" xfId="1828" xr:uid="{00000000-0005-0000-0000-000024070000}"/>
    <cellStyle name="Normal 131 3" xfId="1829" xr:uid="{00000000-0005-0000-0000-000025070000}"/>
    <cellStyle name="Normal 131_JKT-MSC DEPOT Daily" xfId="1830" xr:uid="{00000000-0005-0000-0000-000026070000}"/>
    <cellStyle name="Normal 132" xfId="1831" xr:uid="{00000000-0005-0000-0000-000027070000}"/>
    <cellStyle name="Normal 132 2" xfId="1832" xr:uid="{00000000-0005-0000-0000-000028070000}"/>
    <cellStyle name="Normal 132 3" xfId="1833" xr:uid="{00000000-0005-0000-0000-000029070000}"/>
    <cellStyle name="Normal 132_JKT-MSC DEPOT Daily" xfId="1834" xr:uid="{00000000-0005-0000-0000-00002A070000}"/>
    <cellStyle name="Normal 133" xfId="1835" xr:uid="{00000000-0005-0000-0000-00002B070000}"/>
    <cellStyle name="Normal 133 2" xfId="1836" xr:uid="{00000000-0005-0000-0000-00002C070000}"/>
    <cellStyle name="Normal 133 3" xfId="1837" xr:uid="{00000000-0005-0000-0000-00002D070000}"/>
    <cellStyle name="Normal 133_JKT-MSC DEPOT Daily" xfId="1838" xr:uid="{00000000-0005-0000-0000-00002E070000}"/>
    <cellStyle name="Normal 134" xfId="1839" xr:uid="{00000000-0005-0000-0000-00002F070000}"/>
    <cellStyle name="Normal 134 2" xfId="1840" xr:uid="{00000000-0005-0000-0000-000030070000}"/>
    <cellStyle name="Normal 134 3" xfId="1841" xr:uid="{00000000-0005-0000-0000-000031070000}"/>
    <cellStyle name="Normal 134_JKT-MSC DEPOT Daily" xfId="1842" xr:uid="{00000000-0005-0000-0000-000032070000}"/>
    <cellStyle name="Normal 135" xfId="1843" xr:uid="{00000000-0005-0000-0000-000033070000}"/>
    <cellStyle name="Normal 135 2" xfId="1844" xr:uid="{00000000-0005-0000-0000-000034070000}"/>
    <cellStyle name="Normal 135 3" xfId="1845" xr:uid="{00000000-0005-0000-0000-000035070000}"/>
    <cellStyle name="Normal 135_JKT-MSC DEPOT Daily" xfId="1846" xr:uid="{00000000-0005-0000-0000-000036070000}"/>
    <cellStyle name="Normal 136" xfId="1847" xr:uid="{00000000-0005-0000-0000-000037070000}"/>
    <cellStyle name="Normal 136 2" xfId="1848" xr:uid="{00000000-0005-0000-0000-000038070000}"/>
    <cellStyle name="Normal 136 3" xfId="1849" xr:uid="{00000000-0005-0000-0000-000039070000}"/>
    <cellStyle name="Normal 136_JKT-MSC DEPOT Daily" xfId="1850" xr:uid="{00000000-0005-0000-0000-00003A070000}"/>
    <cellStyle name="Normal 137" xfId="1851" xr:uid="{00000000-0005-0000-0000-00003B070000}"/>
    <cellStyle name="Normal 137 2" xfId="1852" xr:uid="{00000000-0005-0000-0000-00003C070000}"/>
    <cellStyle name="Normal 137 3" xfId="1853" xr:uid="{00000000-0005-0000-0000-00003D070000}"/>
    <cellStyle name="Normal 137_JKT-MSC DEPOT Daily" xfId="1854" xr:uid="{00000000-0005-0000-0000-00003E070000}"/>
    <cellStyle name="Normal 138" xfId="1855" xr:uid="{00000000-0005-0000-0000-00003F070000}"/>
    <cellStyle name="Normal 138 2" xfId="1856" xr:uid="{00000000-0005-0000-0000-000040070000}"/>
    <cellStyle name="Normal 138 3" xfId="1857" xr:uid="{00000000-0005-0000-0000-000041070000}"/>
    <cellStyle name="Normal 138_JKT-MSC DEPOT Daily" xfId="1858" xr:uid="{00000000-0005-0000-0000-000042070000}"/>
    <cellStyle name="Normal 139" xfId="1859" xr:uid="{00000000-0005-0000-0000-000043070000}"/>
    <cellStyle name="Normal 139 2" xfId="1860" xr:uid="{00000000-0005-0000-0000-000044070000}"/>
    <cellStyle name="Normal 139 3" xfId="1861" xr:uid="{00000000-0005-0000-0000-000045070000}"/>
    <cellStyle name="Normal 139_JKT-MSC DEPOT Daily" xfId="1862" xr:uid="{00000000-0005-0000-0000-000046070000}"/>
    <cellStyle name="Normal 14 2" xfId="1863" xr:uid="{00000000-0005-0000-0000-000047070000}"/>
    <cellStyle name="Normal 14 3" xfId="1864" xr:uid="{00000000-0005-0000-0000-000048070000}"/>
    <cellStyle name="Normal 14 3 2" xfId="1865" xr:uid="{00000000-0005-0000-0000-000049070000}"/>
    <cellStyle name="Normal 140" xfId="1866" xr:uid="{00000000-0005-0000-0000-00004A070000}"/>
    <cellStyle name="Normal 140 2" xfId="1867" xr:uid="{00000000-0005-0000-0000-00004B070000}"/>
    <cellStyle name="Normal 140 3" xfId="1868" xr:uid="{00000000-0005-0000-0000-00004C070000}"/>
    <cellStyle name="Normal 140_JKT-MSC DEPOT Daily" xfId="1869" xr:uid="{00000000-0005-0000-0000-00004D070000}"/>
    <cellStyle name="Normal 141" xfId="1870" xr:uid="{00000000-0005-0000-0000-00004E070000}"/>
    <cellStyle name="Normal 141 2" xfId="1871" xr:uid="{00000000-0005-0000-0000-00004F070000}"/>
    <cellStyle name="Normal 141 3" xfId="1872" xr:uid="{00000000-0005-0000-0000-000050070000}"/>
    <cellStyle name="Normal 141_JKT-MSC DEPOT Daily" xfId="1873" xr:uid="{00000000-0005-0000-0000-000051070000}"/>
    <cellStyle name="Normal 142" xfId="1874" xr:uid="{00000000-0005-0000-0000-000052070000}"/>
    <cellStyle name="Normal 142 2" xfId="1875" xr:uid="{00000000-0005-0000-0000-000053070000}"/>
    <cellStyle name="Normal 142 3" xfId="1876" xr:uid="{00000000-0005-0000-0000-000054070000}"/>
    <cellStyle name="Normal 142_JKT-MSC DEPOT Daily" xfId="1877" xr:uid="{00000000-0005-0000-0000-000055070000}"/>
    <cellStyle name="Normal 143" xfId="1878" xr:uid="{00000000-0005-0000-0000-000056070000}"/>
    <cellStyle name="Normal 143 2" xfId="1879" xr:uid="{00000000-0005-0000-0000-000057070000}"/>
    <cellStyle name="Normal 143 3" xfId="1880" xr:uid="{00000000-0005-0000-0000-000058070000}"/>
    <cellStyle name="Normal 143_JKT-MSC DEPOT Daily" xfId="1881" xr:uid="{00000000-0005-0000-0000-000059070000}"/>
    <cellStyle name="Normal 144" xfId="1882" xr:uid="{00000000-0005-0000-0000-00005A070000}"/>
    <cellStyle name="Normal 144 2" xfId="1883" xr:uid="{00000000-0005-0000-0000-00005B070000}"/>
    <cellStyle name="Normal 144 3" xfId="1884" xr:uid="{00000000-0005-0000-0000-00005C070000}"/>
    <cellStyle name="Normal 144_JKT-MSC DEPOT Daily" xfId="1885" xr:uid="{00000000-0005-0000-0000-00005D070000}"/>
    <cellStyle name="Normal 145" xfId="1886" xr:uid="{00000000-0005-0000-0000-00005E070000}"/>
    <cellStyle name="Normal 145 2" xfId="1887" xr:uid="{00000000-0005-0000-0000-00005F070000}"/>
    <cellStyle name="Normal 145 3" xfId="1888" xr:uid="{00000000-0005-0000-0000-000060070000}"/>
    <cellStyle name="Normal 145_JKT-MSC DEPOT Daily" xfId="1889" xr:uid="{00000000-0005-0000-0000-000061070000}"/>
    <cellStyle name="Normal 146" xfId="1890" xr:uid="{00000000-0005-0000-0000-000062070000}"/>
    <cellStyle name="Normal 146 2" xfId="1891" xr:uid="{00000000-0005-0000-0000-000063070000}"/>
    <cellStyle name="Normal 146 3" xfId="1892" xr:uid="{00000000-0005-0000-0000-000064070000}"/>
    <cellStyle name="Normal 146_JKT-MSC DEPOT Daily" xfId="1893" xr:uid="{00000000-0005-0000-0000-000065070000}"/>
    <cellStyle name="Normal 147" xfId="1894" xr:uid="{00000000-0005-0000-0000-000066070000}"/>
    <cellStyle name="Normal 147 2" xfId="1895" xr:uid="{00000000-0005-0000-0000-000067070000}"/>
    <cellStyle name="Normal 147 3" xfId="1896" xr:uid="{00000000-0005-0000-0000-000068070000}"/>
    <cellStyle name="Normal 147_JKT-MSC DEPOT Daily" xfId="1897" xr:uid="{00000000-0005-0000-0000-000069070000}"/>
    <cellStyle name="Normal 148" xfId="1898" xr:uid="{00000000-0005-0000-0000-00006A070000}"/>
    <cellStyle name="Normal 148 2" xfId="1899" xr:uid="{00000000-0005-0000-0000-00006B070000}"/>
    <cellStyle name="Normal 148 3" xfId="1900" xr:uid="{00000000-0005-0000-0000-00006C070000}"/>
    <cellStyle name="Normal 148_JKT-MSC DEPOT Daily" xfId="1901" xr:uid="{00000000-0005-0000-0000-00006D070000}"/>
    <cellStyle name="Normal 149" xfId="1902" xr:uid="{00000000-0005-0000-0000-00006E070000}"/>
    <cellStyle name="Normal 149 2" xfId="1903" xr:uid="{00000000-0005-0000-0000-00006F070000}"/>
    <cellStyle name="Normal 149 3" xfId="1904" xr:uid="{00000000-0005-0000-0000-000070070000}"/>
    <cellStyle name="Normal 149_JKT-MSC DEPOT Daily" xfId="1905" xr:uid="{00000000-0005-0000-0000-000071070000}"/>
    <cellStyle name="Normal 15 2" xfId="1906" xr:uid="{00000000-0005-0000-0000-000072070000}"/>
    <cellStyle name="Normal 15 2 2" xfId="1907" xr:uid="{00000000-0005-0000-0000-000073070000}"/>
    <cellStyle name="Normal 15 3" xfId="1908" xr:uid="{00000000-0005-0000-0000-000074070000}"/>
    <cellStyle name="Normal 15 3 2" xfId="1909" xr:uid="{00000000-0005-0000-0000-000075070000}"/>
    <cellStyle name="Normal 15 3 2 2" xfId="1910" xr:uid="{00000000-0005-0000-0000-000076070000}"/>
    <cellStyle name="Normal 15 3 3" xfId="1911" xr:uid="{00000000-0005-0000-0000-000077070000}"/>
    <cellStyle name="Normal 15 3 3 2" xfId="1912" xr:uid="{00000000-0005-0000-0000-000078070000}"/>
    <cellStyle name="Normal 15 4" xfId="1913" xr:uid="{00000000-0005-0000-0000-000079070000}"/>
    <cellStyle name="Normal 15 4 2" xfId="1914" xr:uid="{00000000-0005-0000-0000-00007A070000}"/>
    <cellStyle name="Normal 150" xfId="1915" xr:uid="{00000000-0005-0000-0000-00007B070000}"/>
    <cellStyle name="Normal 150 2" xfId="1916" xr:uid="{00000000-0005-0000-0000-00007C070000}"/>
    <cellStyle name="Normal 150 3" xfId="1917" xr:uid="{00000000-0005-0000-0000-00007D070000}"/>
    <cellStyle name="Normal 150_JKT-MSC DEPOT Daily" xfId="1918" xr:uid="{00000000-0005-0000-0000-00007E070000}"/>
    <cellStyle name="Normal 151" xfId="1919" xr:uid="{00000000-0005-0000-0000-00007F070000}"/>
    <cellStyle name="Normal 151 2" xfId="1920" xr:uid="{00000000-0005-0000-0000-000080070000}"/>
    <cellStyle name="Normal 151 3" xfId="1921" xr:uid="{00000000-0005-0000-0000-000081070000}"/>
    <cellStyle name="Normal 151_JKT-MSC DEPOT Daily" xfId="1922" xr:uid="{00000000-0005-0000-0000-000082070000}"/>
    <cellStyle name="Normal 152" xfId="1923" xr:uid="{00000000-0005-0000-0000-000083070000}"/>
    <cellStyle name="Normal 152 2" xfId="1924" xr:uid="{00000000-0005-0000-0000-000084070000}"/>
    <cellStyle name="Normal 152 3" xfId="1925" xr:uid="{00000000-0005-0000-0000-000085070000}"/>
    <cellStyle name="Normal 152_JKT-MSC DEPOT Daily" xfId="1926" xr:uid="{00000000-0005-0000-0000-000086070000}"/>
    <cellStyle name="Normal 153" xfId="1927" xr:uid="{00000000-0005-0000-0000-000087070000}"/>
    <cellStyle name="Normal 153 2" xfId="1928" xr:uid="{00000000-0005-0000-0000-000088070000}"/>
    <cellStyle name="Normal 153 3" xfId="1929" xr:uid="{00000000-0005-0000-0000-000089070000}"/>
    <cellStyle name="Normal 153_JKT-MSC DEPOT Daily" xfId="1930" xr:uid="{00000000-0005-0000-0000-00008A070000}"/>
    <cellStyle name="Normal 154" xfId="1931" xr:uid="{00000000-0005-0000-0000-00008B070000}"/>
    <cellStyle name="Normal 154 2" xfId="1932" xr:uid="{00000000-0005-0000-0000-00008C070000}"/>
    <cellStyle name="Normal 154 3" xfId="1933" xr:uid="{00000000-0005-0000-0000-00008D070000}"/>
    <cellStyle name="Normal 154_JKT-MSC DEPOT Daily" xfId="1934" xr:uid="{00000000-0005-0000-0000-00008E070000}"/>
    <cellStyle name="Normal 155" xfId="1935" xr:uid="{00000000-0005-0000-0000-00008F070000}"/>
    <cellStyle name="Normal 155 2" xfId="1936" xr:uid="{00000000-0005-0000-0000-000090070000}"/>
    <cellStyle name="Normal 155 3" xfId="1937" xr:uid="{00000000-0005-0000-0000-000091070000}"/>
    <cellStyle name="Normal 155_JKT-MSC DEPOT Daily" xfId="1938" xr:uid="{00000000-0005-0000-0000-000092070000}"/>
    <cellStyle name="Normal 156" xfId="1939" xr:uid="{00000000-0005-0000-0000-000093070000}"/>
    <cellStyle name="Normal 156 2" xfId="1940" xr:uid="{00000000-0005-0000-0000-000094070000}"/>
    <cellStyle name="Normal 156 3" xfId="1941" xr:uid="{00000000-0005-0000-0000-000095070000}"/>
    <cellStyle name="Normal 156_JKT-MSC DEPOT Daily" xfId="1942" xr:uid="{00000000-0005-0000-0000-000096070000}"/>
    <cellStyle name="Normal 157" xfId="1943" xr:uid="{00000000-0005-0000-0000-000097070000}"/>
    <cellStyle name="Normal 157 2" xfId="1944" xr:uid="{00000000-0005-0000-0000-000098070000}"/>
    <cellStyle name="Normal 157 3" xfId="1945" xr:uid="{00000000-0005-0000-0000-000099070000}"/>
    <cellStyle name="Normal 157_JKT-MSC DEPOT Daily" xfId="1946" xr:uid="{00000000-0005-0000-0000-00009A070000}"/>
    <cellStyle name="Normal 158" xfId="1947" xr:uid="{00000000-0005-0000-0000-00009B070000}"/>
    <cellStyle name="Normal 158 2" xfId="1948" xr:uid="{00000000-0005-0000-0000-00009C070000}"/>
    <cellStyle name="Normal 158 3" xfId="1949" xr:uid="{00000000-0005-0000-0000-00009D070000}"/>
    <cellStyle name="Normal 158_JKT-MSC DEPOT Daily" xfId="1950" xr:uid="{00000000-0005-0000-0000-00009E070000}"/>
    <cellStyle name="Normal 159" xfId="1951" xr:uid="{00000000-0005-0000-0000-00009F070000}"/>
    <cellStyle name="Normal 159 2" xfId="1952" xr:uid="{00000000-0005-0000-0000-0000A0070000}"/>
    <cellStyle name="Normal 159 3" xfId="1953" xr:uid="{00000000-0005-0000-0000-0000A1070000}"/>
    <cellStyle name="Normal 159_JKT-MSC DEPOT Daily" xfId="1954" xr:uid="{00000000-0005-0000-0000-0000A2070000}"/>
    <cellStyle name="Normal 16" xfId="1955" xr:uid="{00000000-0005-0000-0000-0000A3070000}"/>
    <cellStyle name="Normal 16 2" xfId="1956" xr:uid="{00000000-0005-0000-0000-0000A4070000}"/>
    <cellStyle name="Normal 16 2 2" xfId="1957" xr:uid="{00000000-0005-0000-0000-0000A5070000}"/>
    <cellStyle name="Normal 16 2 3" xfId="1958" xr:uid="{00000000-0005-0000-0000-0000A6070000}"/>
    <cellStyle name="Normal 16 2 4" xfId="1959" xr:uid="{00000000-0005-0000-0000-0000A7070000}"/>
    <cellStyle name="Normal 16 3" xfId="1960" xr:uid="{00000000-0005-0000-0000-0000A8070000}"/>
    <cellStyle name="Normal 16 3 2" xfId="1961" xr:uid="{00000000-0005-0000-0000-0000A9070000}"/>
    <cellStyle name="Normal 16 4" xfId="1962" xr:uid="{00000000-0005-0000-0000-0000AA070000}"/>
    <cellStyle name="Normal 16 5" xfId="1963" xr:uid="{00000000-0005-0000-0000-0000AB070000}"/>
    <cellStyle name="Normal 16 5 2" xfId="1964" xr:uid="{00000000-0005-0000-0000-0000AC070000}"/>
    <cellStyle name="Normal 16 6" xfId="1965" xr:uid="{00000000-0005-0000-0000-0000AD070000}"/>
    <cellStyle name="Normal 16_JKT-MSC DEPOT Daily" xfId="1966" xr:uid="{00000000-0005-0000-0000-0000AE070000}"/>
    <cellStyle name="Normal 160" xfId="1967" xr:uid="{00000000-0005-0000-0000-0000AF070000}"/>
    <cellStyle name="Normal 160 2" xfId="1968" xr:uid="{00000000-0005-0000-0000-0000B0070000}"/>
    <cellStyle name="Normal 160 3" xfId="1969" xr:uid="{00000000-0005-0000-0000-0000B1070000}"/>
    <cellStyle name="Normal 160_JKT-MSC DEPOT Daily" xfId="1970" xr:uid="{00000000-0005-0000-0000-0000B2070000}"/>
    <cellStyle name="Normal 161" xfId="1971" xr:uid="{00000000-0005-0000-0000-0000B3070000}"/>
    <cellStyle name="Normal 161 2" xfId="1972" xr:uid="{00000000-0005-0000-0000-0000B4070000}"/>
    <cellStyle name="Normal 161 3" xfId="1973" xr:uid="{00000000-0005-0000-0000-0000B5070000}"/>
    <cellStyle name="Normal 161_JKT-MSC DEPOT Daily" xfId="1974" xr:uid="{00000000-0005-0000-0000-0000B6070000}"/>
    <cellStyle name="Normal 162" xfId="1975" xr:uid="{00000000-0005-0000-0000-0000B7070000}"/>
    <cellStyle name="Normal 162 2" xfId="1976" xr:uid="{00000000-0005-0000-0000-0000B8070000}"/>
    <cellStyle name="Normal 162_JKT-MSC DEPOT Daily" xfId="1977" xr:uid="{00000000-0005-0000-0000-0000B9070000}"/>
    <cellStyle name="Normal 163" xfId="1978" xr:uid="{00000000-0005-0000-0000-0000BA070000}"/>
    <cellStyle name="Normal 163 2" xfId="1979" xr:uid="{00000000-0005-0000-0000-0000BB070000}"/>
    <cellStyle name="Normal 163_JKT-MSC DEPOT Daily" xfId="1980" xr:uid="{00000000-0005-0000-0000-0000BC070000}"/>
    <cellStyle name="Normal 164" xfId="1981" xr:uid="{00000000-0005-0000-0000-0000BD070000}"/>
    <cellStyle name="Normal 164 2" xfId="1982" xr:uid="{00000000-0005-0000-0000-0000BE070000}"/>
    <cellStyle name="Normal 164_JKT-MSC DEPOT Daily" xfId="1983" xr:uid="{00000000-0005-0000-0000-0000BF070000}"/>
    <cellStyle name="Normal 165" xfId="1984" xr:uid="{00000000-0005-0000-0000-0000C0070000}"/>
    <cellStyle name="Normal 165 2" xfId="1985" xr:uid="{00000000-0005-0000-0000-0000C1070000}"/>
    <cellStyle name="Normal 165_JKT-MSC DEPOT Daily" xfId="1986" xr:uid="{00000000-0005-0000-0000-0000C2070000}"/>
    <cellStyle name="Normal 166" xfId="1987" xr:uid="{00000000-0005-0000-0000-0000C3070000}"/>
    <cellStyle name="Normal 166 2" xfId="1988" xr:uid="{00000000-0005-0000-0000-0000C4070000}"/>
    <cellStyle name="Normal 166_JKT-MSC DEPOT Daily" xfId="1989" xr:uid="{00000000-0005-0000-0000-0000C5070000}"/>
    <cellStyle name="Normal 167" xfId="1990" xr:uid="{00000000-0005-0000-0000-0000C6070000}"/>
    <cellStyle name="Normal 167 2" xfId="1991" xr:uid="{00000000-0005-0000-0000-0000C7070000}"/>
    <cellStyle name="Normal 167_JKT-MSC DEPOT Daily" xfId="1992" xr:uid="{00000000-0005-0000-0000-0000C8070000}"/>
    <cellStyle name="Normal 168" xfId="1993" xr:uid="{00000000-0005-0000-0000-0000C9070000}"/>
    <cellStyle name="Normal 168 2" xfId="1994" xr:uid="{00000000-0005-0000-0000-0000CA070000}"/>
    <cellStyle name="Normal 168_JKT-MSC DEPOT Daily" xfId="1995" xr:uid="{00000000-0005-0000-0000-0000CB070000}"/>
    <cellStyle name="Normal 169" xfId="1996" xr:uid="{00000000-0005-0000-0000-0000CC070000}"/>
    <cellStyle name="Normal 169 2" xfId="1997" xr:uid="{00000000-0005-0000-0000-0000CD070000}"/>
    <cellStyle name="Normal 169_JKT-MSC DEPOT Daily" xfId="1998" xr:uid="{00000000-0005-0000-0000-0000CE070000}"/>
    <cellStyle name="Normal 17 2" xfId="1999" xr:uid="{00000000-0005-0000-0000-0000CF070000}"/>
    <cellStyle name="Normal 17 2 2" xfId="2000" xr:uid="{00000000-0005-0000-0000-0000D0070000}"/>
    <cellStyle name="Normal 170" xfId="2001" xr:uid="{00000000-0005-0000-0000-0000D1070000}"/>
    <cellStyle name="Normal 170 2" xfId="2002" xr:uid="{00000000-0005-0000-0000-0000D2070000}"/>
    <cellStyle name="Normal 170_JKT-MSC DEPOT Daily" xfId="2003" xr:uid="{00000000-0005-0000-0000-0000D3070000}"/>
    <cellStyle name="Normal 171" xfId="2004" xr:uid="{00000000-0005-0000-0000-0000D4070000}"/>
    <cellStyle name="Normal 171 2" xfId="2005" xr:uid="{00000000-0005-0000-0000-0000D5070000}"/>
    <cellStyle name="Normal 171_JKT-MSC DEPOT Daily" xfId="2006" xr:uid="{00000000-0005-0000-0000-0000D6070000}"/>
    <cellStyle name="Normal 172" xfId="2007" xr:uid="{00000000-0005-0000-0000-0000D7070000}"/>
    <cellStyle name="Normal 172 2" xfId="2008" xr:uid="{00000000-0005-0000-0000-0000D8070000}"/>
    <cellStyle name="Normal 172_JKT-MSC DEPOT Daily" xfId="2009" xr:uid="{00000000-0005-0000-0000-0000D9070000}"/>
    <cellStyle name="Normal 173" xfId="2010" xr:uid="{00000000-0005-0000-0000-0000DA070000}"/>
    <cellStyle name="Normal 173 2" xfId="2011" xr:uid="{00000000-0005-0000-0000-0000DB070000}"/>
    <cellStyle name="Normal 173_JKT-MSC DEPOT Daily" xfId="2012" xr:uid="{00000000-0005-0000-0000-0000DC070000}"/>
    <cellStyle name="Normal 174" xfId="2013" xr:uid="{00000000-0005-0000-0000-0000DD070000}"/>
    <cellStyle name="Normal 174 2" xfId="2014" xr:uid="{00000000-0005-0000-0000-0000DE070000}"/>
    <cellStyle name="Normal 174_JKT-MSC DEPOT Daily" xfId="2015" xr:uid="{00000000-0005-0000-0000-0000DF070000}"/>
    <cellStyle name="Normal 175" xfId="2016" xr:uid="{00000000-0005-0000-0000-0000E0070000}"/>
    <cellStyle name="Normal 175 2" xfId="2017" xr:uid="{00000000-0005-0000-0000-0000E1070000}"/>
    <cellStyle name="Normal 175_JKT-MSC DEPOT Daily" xfId="2018" xr:uid="{00000000-0005-0000-0000-0000E2070000}"/>
    <cellStyle name="Normal 176" xfId="2019" xr:uid="{00000000-0005-0000-0000-0000E3070000}"/>
    <cellStyle name="Normal 176 2" xfId="2020" xr:uid="{00000000-0005-0000-0000-0000E4070000}"/>
    <cellStyle name="Normal 176_JKT-MSC DEPOT Daily" xfId="2021" xr:uid="{00000000-0005-0000-0000-0000E5070000}"/>
    <cellStyle name="Normal 177" xfId="2022" xr:uid="{00000000-0005-0000-0000-0000E6070000}"/>
    <cellStyle name="Normal 177 2" xfId="2023" xr:uid="{00000000-0005-0000-0000-0000E7070000}"/>
    <cellStyle name="Normal 177_JKT-MSC DEPOT Daily" xfId="2024" xr:uid="{00000000-0005-0000-0000-0000E8070000}"/>
    <cellStyle name="Normal 178" xfId="2025" xr:uid="{00000000-0005-0000-0000-0000E9070000}"/>
    <cellStyle name="Normal 178 2" xfId="2026" xr:uid="{00000000-0005-0000-0000-0000EA070000}"/>
    <cellStyle name="Normal 178_JKT-MSC DEPOT Daily" xfId="2027" xr:uid="{00000000-0005-0000-0000-0000EB070000}"/>
    <cellStyle name="Normal 179" xfId="2028" xr:uid="{00000000-0005-0000-0000-0000EC070000}"/>
    <cellStyle name="Normal 179 2" xfId="2029" xr:uid="{00000000-0005-0000-0000-0000ED070000}"/>
    <cellStyle name="Normal 179_JKT-MSC DEPOT Daily" xfId="2030" xr:uid="{00000000-0005-0000-0000-0000EE070000}"/>
    <cellStyle name="Normal 18 2" xfId="2031" xr:uid="{00000000-0005-0000-0000-0000EF070000}"/>
    <cellStyle name="Normal 18 2 2" xfId="2032" xr:uid="{00000000-0005-0000-0000-0000F0070000}"/>
    <cellStyle name="Normal 18 3" xfId="2033" xr:uid="{00000000-0005-0000-0000-0000F1070000}"/>
    <cellStyle name="Normal 18 4" xfId="2034" xr:uid="{00000000-0005-0000-0000-0000F2070000}"/>
    <cellStyle name="Normal 180" xfId="2035" xr:uid="{00000000-0005-0000-0000-0000F3070000}"/>
    <cellStyle name="Normal 180 2" xfId="2036" xr:uid="{00000000-0005-0000-0000-0000F4070000}"/>
    <cellStyle name="Normal 180_JKT-MSC DEPOT Daily" xfId="2037" xr:uid="{00000000-0005-0000-0000-0000F5070000}"/>
    <cellStyle name="Normal 181" xfId="2038" xr:uid="{00000000-0005-0000-0000-0000F6070000}"/>
    <cellStyle name="Normal 181 2" xfId="2039" xr:uid="{00000000-0005-0000-0000-0000F7070000}"/>
    <cellStyle name="Normal 181_JKT-MSC DEPOT Daily" xfId="2040" xr:uid="{00000000-0005-0000-0000-0000F8070000}"/>
    <cellStyle name="Normal 182" xfId="2041" xr:uid="{00000000-0005-0000-0000-0000F9070000}"/>
    <cellStyle name="Normal 182 2" xfId="2042" xr:uid="{00000000-0005-0000-0000-0000FA070000}"/>
    <cellStyle name="Normal 182_JKT-MSC DEPOT Daily" xfId="2043" xr:uid="{00000000-0005-0000-0000-0000FB070000}"/>
    <cellStyle name="Normal 183" xfId="2044" xr:uid="{00000000-0005-0000-0000-0000FC070000}"/>
    <cellStyle name="Normal 183 2" xfId="2045" xr:uid="{00000000-0005-0000-0000-0000FD070000}"/>
    <cellStyle name="Normal 183_JKT-MSC DEPOT Daily" xfId="2046" xr:uid="{00000000-0005-0000-0000-0000FE070000}"/>
    <cellStyle name="Normal 184" xfId="2047" xr:uid="{00000000-0005-0000-0000-0000FF070000}"/>
    <cellStyle name="Normal 184 2" xfId="2048" xr:uid="{00000000-0005-0000-0000-000000080000}"/>
    <cellStyle name="Normal 184_JKT-MSC DEPOT Daily" xfId="2049" xr:uid="{00000000-0005-0000-0000-000001080000}"/>
    <cellStyle name="Normal 185" xfId="2050" xr:uid="{00000000-0005-0000-0000-000002080000}"/>
    <cellStyle name="Normal 185 2" xfId="2051" xr:uid="{00000000-0005-0000-0000-000003080000}"/>
    <cellStyle name="Normal 185_JKT-MSC DEPOT Daily" xfId="2052" xr:uid="{00000000-0005-0000-0000-000004080000}"/>
    <cellStyle name="Normal 186" xfId="2053" xr:uid="{00000000-0005-0000-0000-000005080000}"/>
    <cellStyle name="Normal 186 2" xfId="2054" xr:uid="{00000000-0005-0000-0000-000006080000}"/>
    <cellStyle name="Normal 186_JKT-MSC DEPOT Daily" xfId="2055" xr:uid="{00000000-0005-0000-0000-000007080000}"/>
    <cellStyle name="Normal 187" xfId="2056" xr:uid="{00000000-0005-0000-0000-000008080000}"/>
    <cellStyle name="Normal 188" xfId="2057" xr:uid="{00000000-0005-0000-0000-000009080000}"/>
    <cellStyle name="Normal 188 2" xfId="2058" xr:uid="{00000000-0005-0000-0000-00000A080000}"/>
    <cellStyle name="Normal 188_JKT-MSC DEPOT Daily" xfId="2059" xr:uid="{00000000-0005-0000-0000-00000B080000}"/>
    <cellStyle name="Normal 189" xfId="2060" xr:uid="{00000000-0005-0000-0000-00000C080000}"/>
    <cellStyle name="Normal 189 2" xfId="2061" xr:uid="{00000000-0005-0000-0000-00000D080000}"/>
    <cellStyle name="Normal 189_JKT-MSC DEPOT Daily" xfId="2062" xr:uid="{00000000-0005-0000-0000-00000E080000}"/>
    <cellStyle name="Normal 19 2" xfId="2063" xr:uid="{00000000-0005-0000-0000-00000F080000}"/>
    <cellStyle name="Normal 190" xfId="2064" xr:uid="{00000000-0005-0000-0000-000010080000}"/>
    <cellStyle name="Normal 190 2" xfId="2065" xr:uid="{00000000-0005-0000-0000-000011080000}"/>
    <cellStyle name="Normal 190_JKT-MSC DEPOT Daily" xfId="2066" xr:uid="{00000000-0005-0000-0000-000012080000}"/>
    <cellStyle name="Normal 191" xfId="2067" xr:uid="{00000000-0005-0000-0000-000013080000}"/>
    <cellStyle name="Normal 191 2" xfId="2068" xr:uid="{00000000-0005-0000-0000-000014080000}"/>
    <cellStyle name="Normal 191_JKT-MSC DEPOT Daily" xfId="2069" xr:uid="{00000000-0005-0000-0000-000015080000}"/>
    <cellStyle name="Normal 192" xfId="2070" xr:uid="{00000000-0005-0000-0000-000016080000}"/>
    <cellStyle name="Normal 192 2" xfId="2071" xr:uid="{00000000-0005-0000-0000-000017080000}"/>
    <cellStyle name="Normal 192_JKT-MSC DEPOT Daily" xfId="2072" xr:uid="{00000000-0005-0000-0000-000018080000}"/>
    <cellStyle name="Normal 193" xfId="2073" xr:uid="{00000000-0005-0000-0000-000019080000}"/>
    <cellStyle name="Normal 193 2" xfId="2074" xr:uid="{00000000-0005-0000-0000-00001A080000}"/>
    <cellStyle name="Normal 193_JKT-MSC DEPOT Daily" xfId="2075" xr:uid="{00000000-0005-0000-0000-00001B080000}"/>
    <cellStyle name="Normal 194" xfId="2076" xr:uid="{00000000-0005-0000-0000-00001C080000}"/>
    <cellStyle name="Normal 194 2" xfId="2077" xr:uid="{00000000-0005-0000-0000-00001D080000}"/>
    <cellStyle name="Normal 194_JKT-MSC DEPOT Daily" xfId="2078" xr:uid="{00000000-0005-0000-0000-00001E080000}"/>
    <cellStyle name="Normal 195" xfId="2079" xr:uid="{00000000-0005-0000-0000-00001F080000}"/>
    <cellStyle name="Normal 195 2" xfId="2080" xr:uid="{00000000-0005-0000-0000-000020080000}"/>
    <cellStyle name="Normal 195_JKT-MSC DEPOT Daily" xfId="2081" xr:uid="{00000000-0005-0000-0000-000021080000}"/>
    <cellStyle name="Normal 196" xfId="2082" xr:uid="{00000000-0005-0000-0000-000022080000}"/>
    <cellStyle name="Normal 196 2" xfId="2083" xr:uid="{00000000-0005-0000-0000-000023080000}"/>
    <cellStyle name="Normal 196_JKT-MSC DEPOT Daily" xfId="2084" xr:uid="{00000000-0005-0000-0000-000024080000}"/>
    <cellStyle name="Normal 197" xfId="2085" xr:uid="{00000000-0005-0000-0000-000025080000}"/>
    <cellStyle name="Normal 197 2" xfId="2086" xr:uid="{00000000-0005-0000-0000-000026080000}"/>
    <cellStyle name="Normal 197_JKT-MSC DEPOT Daily" xfId="2087" xr:uid="{00000000-0005-0000-0000-000027080000}"/>
    <cellStyle name="Normal 198" xfId="2088" xr:uid="{00000000-0005-0000-0000-000028080000}"/>
    <cellStyle name="Normal 198 2" xfId="2089" xr:uid="{00000000-0005-0000-0000-000029080000}"/>
    <cellStyle name="Normal 198_JKT-MSC DEPOT Daily" xfId="2090" xr:uid="{00000000-0005-0000-0000-00002A080000}"/>
    <cellStyle name="Normal 199" xfId="2091" xr:uid="{00000000-0005-0000-0000-00002B080000}"/>
    <cellStyle name="Normal 199 2" xfId="2092" xr:uid="{00000000-0005-0000-0000-00002C080000}"/>
    <cellStyle name="Normal 199_JKT-MSC DEPOT Daily" xfId="2093" xr:uid="{00000000-0005-0000-0000-00002D080000}"/>
    <cellStyle name="Normal 2 10" xfId="2094" xr:uid="{00000000-0005-0000-0000-00002E080000}"/>
    <cellStyle name="Normal 2 10 2" xfId="2095" xr:uid="{00000000-0005-0000-0000-00002F080000}"/>
    <cellStyle name="Normal 2 10 3" xfId="2096" xr:uid="{00000000-0005-0000-0000-000030080000}"/>
    <cellStyle name="Normal 2 10 4" xfId="2097" xr:uid="{00000000-0005-0000-0000-000031080000}"/>
    <cellStyle name="Normal 2 10 5" xfId="2098" xr:uid="{00000000-0005-0000-0000-000032080000}"/>
    <cellStyle name="Normal 2 10 5 2" xfId="2099" xr:uid="{00000000-0005-0000-0000-000033080000}"/>
    <cellStyle name="Normal 2 11" xfId="2100" xr:uid="{00000000-0005-0000-0000-000034080000}"/>
    <cellStyle name="Normal 2 11 2" xfId="2101" xr:uid="{00000000-0005-0000-0000-000035080000}"/>
    <cellStyle name="Normal 2 12" xfId="2102" xr:uid="{00000000-0005-0000-0000-000036080000}"/>
    <cellStyle name="Normal 2 12 2" xfId="2103" xr:uid="{00000000-0005-0000-0000-000037080000}"/>
    <cellStyle name="Normal 2 13" xfId="2104" xr:uid="{00000000-0005-0000-0000-000038080000}"/>
    <cellStyle name="Normal 2 13 2" xfId="2105" xr:uid="{00000000-0005-0000-0000-000039080000}"/>
    <cellStyle name="Normal 2 14" xfId="2106" xr:uid="{00000000-0005-0000-0000-00003A080000}"/>
    <cellStyle name="Normal 2 14 2" xfId="2107" xr:uid="{00000000-0005-0000-0000-00003B080000}"/>
    <cellStyle name="Normal 2 15" xfId="2108" xr:uid="{00000000-0005-0000-0000-00003C080000}"/>
    <cellStyle name="Normal 2 15 2" xfId="2109" xr:uid="{00000000-0005-0000-0000-00003D080000}"/>
    <cellStyle name="Normal 2 16" xfId="2110" xr:uid="{00000000-0005-0000-0000-00003E080000}"/>
    <cellStyle name="Normal 2 16 2" xfId="2111" xr:uid="{00000000-0005-0000-0000-00003F080000}"/>
    <cellStyle name="Normal 2 17" xfId="2112" xr:uid="{00000000-0005-0000-0000-000040080000}"/>
    <cellStyle name="Normal 2 18" xfId="2113" xr:uid="{00000000-0005-0000-0000-000041080000}"/>
    <cellStyle name="Normal 2 19" xfId="2114" xr:uid="{00000000-0005-0000-0000-000042080000}"/>
    <cellStyle name="Normal 2 2" xfId="2115" xr:uid="{00000000-0005-0000-0000-000043080000}"/>
    <cellStyle name="Normal 2 2 2" xfId="2116" xr:uid="{00000000-0005-0000-0000-000044080000}"/>
    <cellStyle name="Normal 2 2 2 2" xfId="2117" xr:uid="{00000000-0005-0000-0000-000045080000}"/>
    <cellStyle name="Normal 2 2 2 3" xfId="2118" xr:uid="{00000000-0005-0000-0000-000046080000}"/>
    <cellStyle name="Normal 2 2 2 4" xfId="2119" xr:uid="{00000000-0005-0000-0000-000047080000}"/>
    <cellStyle name="Normal 2 2 2 5" xfId="2120" xr:uid="{00000000-0005-0000-0000-000048080000}"/>
    <cellStyle name="Normal 2 2 3" xfId="2121" xr:uid="{00000000-0005-0000-0000-000049080000}"/>
    <cellStyle name="Normal 2 2 3 2" xfId="2122" xr:uid="{00000000-0005-0000-0000-00004A080000}"/>
    <cellStyle name="Normal 2 2 3 3" xfId="2123" xr:uid="{00000000-0005-0000-0000-00004B080000}"/>
    <cellStyle name="Normal 2 2 3 4" xfId="2124" xr:uid="{00000000-0005-0000-0000-00004C080000}"/>
    <cellStyle name="Normal 2 2 3 5" xfId="2125" xr:uid="{00000000-0005-0000-0000-00004D080000}"/>
    <cellStyle name="Normal 2 2 4" xfId="2126" xr:uid="{00000000-0005-0000-0000-00004E080000}"/>
    <cellStyle name="Normal 2 2 4 2" xfId="2127" xr:uid="{00000000-0005-0000-0000-00004F080000}"/>
    <cellStyle name="Normal 2 2 4 2 2" xfId="2128" xr:uid="{00000000-0005-0000-0000-000050080000}"/>
    <cellStyle name="Normal 2 2 4 3" xfId="2129" xr:uid="{00000000-0005-0000-0000-000051080000}"/>
    <cellStyle name="Normal 2 2 4 3 2" xfId="2130" xr:uid="{00000000-0005-0000-0000-000052080000}"/>
    <cellStyle name="Normal 2 2 4 4" xfId="2131" xr:uid="{00000000-0005-0000-0000-000053080000}"/>
    <cellStyle name="Normal 2 2 4 4 2" xfId="2132" xr:uid="{00000000-0005-0000-0000-000054080000}"/>
    <cellStyle name="Normal 2 2 4 5" xfId="2133" xr:uid="{00000000-0005-0000-0000-000055080000}"/>
    <cellStyle name="Normal 2 2 5" xfId="2134" xr:uid="{00000000-0005-0000-0000-000056080000}"/>
    <cellStyle name="Normal 2 2 5 2" xfId="2135" xr:uid="{00000000-0005-0000-0000-000057080000}"/>
    <cellStyle name="Normal 2 2 5 2 2" xfId="2136" xr:uid="{00000000-0005-0000-0000-000058080000}"/>
    <cellStyle name="Normal 2 2 5 3" xfId="2137" xr:uid="{00000000-0005-0000-0000-000059080000}"/>
    <cellStyle name="Normal 2 2 5 3 2" xfId="2138" xr:uid="{00000000-0005-0000-0000-00005A080000}"/>
    <cellStyle name="Normal 2 2 5 4" xfId="2139" xr:uid="{00000000-0005-0000-0000-00005B080000}"/>
    <cellStyle name="Normal 2 2 6" xfId="2140" xr:uid="{00000000-0005-0000-0000-00005C080000}"/>
    <cellStyle name="Normal 2 2 7" xfId="2141" xr:uid="{00000000-0005-0000-0000-00005D080000}"/>
    <cellStyle name="Normal 2 2 8" xfId="2142" xr:uid="{00000000-0005-0000-0000-00005E080000}"/>
    <cellStyle name="Normal 2 2_BOOKED" xfId="2143" xr:uid="{00000000-0005-0000-0000-00005F080000}"/>
    <cellStyle name="Normal 2 20" xfId="2144" xr:uid="{00000000-0005-0000-0000-000060080000}"/>
    <cellStyle name="Normal 2 20 2" xfId="2145" xr:uid="{00000000-0005-0000-0000-000061080000}"/>
    <cellStyle name="Normal 2 21" xfId="2146" xr:uid="{00000000-0005-0000-0000-000062080000}"/>
    <cellStyle name="Normal 2 21 2" xfId="2147" xr:uid="{00000000-0005-0000-0000-000063080000}"/>
    <cellStyle name="Normal 2 22" xfId="2148" xr:uid="{00000000-0005-0000-0000-000064080000}"/>
    <cellStyle name="Normal 2 22 2" xfId="2149" xr:uid="{00000000-0005-0000-0000-000065080000}"/>
    <cellStyle name="Normal 2 23" xfId="2150" xr:uid="{00000000-0005-0000-0000-000066080000}"/>
    <cellStyle name="Normal 2 23 2" xfId="2151" xr:uid="{00000000-0005-0000-0000-000067080000}"/>
    <cellStyle name="Normal 2 24" xfId="2152" xr:uid="{00000000-0005-0000-0000-000068080000}"/>
    <cellStyle name="Normal 2 25" xfId="2153" xr:uid="{00000000-0005-0000-0000-000069080000}"/>
    <cellStyle name="Normal 2 25 2" xfId="2154" xr:uid="{00000000-0005-0000-0000-00006A080000}"/>
    <cellStyle name="Normal 2 25_JKT-MSC DEPOT Daily" xfId="2155" xr:uid="{00000000-0005-0000-0000-00006B080000}"/>
    <cellStyle name="Normal 2 26" xfId="2156" xr:uid="{00000000-0005-0000-0000-00006C080000}"/>
    <cellStyle name="Normal 2 26 2" xfId="2157" xr:uid="{00000000-0005-0000-0000-00006D080000}"/>
    <cellStyle name="Normal 2 26_JKT-MSC DEPOT Daily" xfId="2158" xr:uid="{00000000-0005-0000-0000-00006E080000}"/>
    <cellStyle name="Normal 2 27" xfId="2159" xr:uid="{00000000-0005-0000-0000-00006F080000}"/>
    <cellStyle name="Normal 2 27 2" xfId="2160" xr:uid="{00000000-0005-0000-0000-000070080000}"/>
    <cellStyle name="Normal 2 27_JKT-MSC DEPOT Daily" xfId="2161" xr:uid="{00000000-0005-0000-0000-000071080000}"/>
    <cellStyle name="Normal 2 28" xfId="2162" xr:uid="{00000000-0005-0000-0000-000072080000}"/>
    <cellStyle name="Normal 2 28 2" xfId="2163" xr:uid="{00000000-0005-0000-0000-000073080000}"/>
    <cellStyle name="Normal 2 28_JKT-MSC DEPOT Daily" xfId="2164" xr:uid="{00000000-0005-0000-0000-000074080000}"/>
    <cellStyle name="Normal 2 29" xfId="2165" xr:uid="{00000000-0005-0000-0000-000075080000}"/>
    <cellStyle name="Normal 2 3" xfId="2166" xr:uid="{00000000-0005-0000-0000-000076080000}"/>
    <cellStyle name="Normal 2 3 2" xfId="2167" xr:uid="{00000000-0005-0000-0000-000077080000}"/>
    <cellStyle name="Normal 2 3 2 2" xfId="2168" xr:uid="{00000000-0005-0000-0000-000078080000}"/>
    <cellStyle name="Normal 2 3 2 3" xfId="2169" xr:uid="{00000000-0005-0000-0000-000079080000}"/>
    <cellStyle name="Normal 2 3 2 4" xfId="2170" xr:uid="{00000000-0005-0000-0000-00007A080000}"/>
    <cellStyle name="Normal 2 3 3" xfId="2171" xr:uid="{00000000-0005-0000-0000-00007B080000}"/>
    <cellStyle name="Normal 2 3 4" xfId="2172" xr:uid="{00000000-0005-0000-0000-00007C080000}"/>
    <cellStyle name="Normal 2 3 5" xfId="2173" xr:uid="{00000000-0005-0000-0000-00007D080000}"/>
    <cellStyle name="Normal 2 3 6" xfId="2174" xr:uid="{00000000-0005-0000-0000-00007E080000}"/>
    <cellStyle name="Normal 2 3 6 2" xfId="2175" xr:uid="{00000000-0005-0000-0000-00007F080000}"/>
    <cellStyle name="Normal 2 3_JKT - 4th" xfId="2176" xr:uid="{00000000-0005-0000-0000-000080080000}"/>
    <cellStyle name="Normal 2 30" xfId="2177" xr:uid="{00000000-0005-0000-0000-000081080000}"/>
    <cellStyle name="Normal 2 31" xfId="2178" xr:uid="{00000000-0005-0000-0000-000082080000}"/>
    <cellStyle name="Normal 2 4" xfId="2179" xr:uid="{00000000-0005-0000-0000-000083080000}"/>
    <cellStyle name="Normal 2 4 2" xfId="2180" xr:uid="{00000000-0005-0000-0000-000084080000}"/>
    <cellStyle name="Normal 2 4 2 2" xfId="2181" xr:uid="{00000000-0005-0000-0000-000085080000}"/>
    <cellStyle name="Normal 2 4 2 3" xfId="2182" xr:uid="{00000000-0005-0000-0000-000086080000}"/>
    <cellStyle name="Normal 2 4 2 4" xfId="2183" xr:uid="{00000000-0005-0000-0000-000087080000}"/>
    <cellStyle name="Normal 2 4 2 5" xfId="2184" xr:uid="{00000000-0005-0000-0000-000088080000}"/>
    <cellStyle name="Normal 2 4 3" xfId="2185" xr:uid="{00000000-0005-0000-0000-000089080000}"/>
    <cellStyle name="Normal 2 4 4" xfId="2186" xr:uid="{00000000-0005-0000-0000-00008A080000}"/>
    <cellStyle name="Normal 2 4 5" xfId="2187" xr:uid="{00000000-0005-0000-0000-00008B080000}"/>
    <cellStyle name="Normal 2 4_BOOKED" xfId="2188" xr:uid="{00000000-0005-0000-0000-00008C080000}"/>
    <cellStyle name="Normal 2 5" xfId="2189" xr:uid="{00000000-0005-0000-0000-00008D080000}"/>
    <cellStyle name="Normal 2 5 2" xfId="2190" xr:uid="{00000000-0005-0000-0000-00008E080000}"/>
    <cellStyle name="Normal 2 5 2 2" xfId="2191" xr:uid="{00000000-0005-0000-0000-00008F080000}"/>
    <cellStyle name="Normal 2 5 2 3" xfId="2192" xr:uid="{00000000-0005-0000-0000-000090080000}"/>
    <cellStyle name="Normal 2 5 2_JKT-MSC DEPOT Daily" xfId="2193" xr:uid="{00000000-0005-0000-0000-000091080000}"/>
    <cellStyle name="Normal 2 5 3" xfId="2194" xr:uid="{00000000-0005-0000-0000-000092080000}"/>
    <cellStyle name="Normal 2 5 3 2" xfId="2195" xr:uid="{00000000-0005-0000-0000-000093080000}"/>
    <cellStyle name="Normal 2 6" xfId="2196" xr:uid="{00000000-0005-0000-0000-000094080000}"/>
    <cellStyle name="Normal 2 6 2" xfId="2197" xr:uid="{00000000-0005-0000-0000-000095080000}"/>
    <cellStyle name="Normal 2 6 2 2" xfId="2198" xr:uid="{00000000-0005-0000-0000-000096080000}"/>
    <cellStyle name="Normal 2 6 2 3" xfId="2199" xr:uid="{00000000-0005-0000-0000-000097080000}"/>
    <cellStyle name="Normal 2 6 3" xfId="2200" xr:uid="{00000000-0005-0000-0000-000098080000}"/>
    <cellStyle name="Normal 2 6 3 2" xfId="2201" xr:uid="{00000000-0005-0000-0000-000099080000}"/>
    <cellStyle name="Normal 2 6 4" xfId="2202" xr:uid="{00000000-0005-0000-0000-00009A080000}"/>
    <cellStyle name="Normal 2 6 4 2" xfId="2203" xr:uid="{00000000-0005-0000-0000-00009B080000}"/>
    <cellStyle name="Normal 2 6 5" xfId="2204" xr:uid="{00000000-0005-0000-0000-00009C080000}"/>
    <cellStyle name="Normal 2 6 5 2" xfId="2205" xr:uid="{00000000-0005-0000-0000-00009D080000}"/>
    <cellStyle name="Normal 2 7" xfId="2206" xr:uid="{00000000-0005-0000-0000-00009E080000}"/>
    <cellStyle name="Normal 2 7 2" xfId="2207" xr:uid="{00000000-0005-0000-0000-00009F080000}"/>
    <cellStyle name="Normal 2 7 2 2" xfId="2208" xr:uid="{00000000-0005-0000-0000-0000A0080000}"/>
    <cellStyle name="Normal 2 7 2 3" xfId="2209" xr:uid="{00000000-0005-0000-0000-0000A1080000}"/>
    <cellStyle name="Normal 2 7 2 4" xfId="2210" xr:uid="{00000000-0005-0000-0000-0000A2080000}"/>
    <cellStyle name="Normal 2 7 3" xfId="2211" xr:uid="{00000000-0005-0000-0000-0000A3080000}"/>
    <cellStyle name="Normal 2 7 4" xfId="2212" xr:uid="{00000000-0005-0000-0000-0000A4080000}"/>
    <cellStyle name="Normal 2 7 5" xfId="2213" xr:uid="{00000000-0005-0000-0000-0000A5080000}"/>
    <cellStyle name="Normal 2 7 6" xfId="2214" xr:uid="{00000000-0005-0000-0000-0000A6080000}"/>
    <cellStyle name="Normal 2 7_DATA LIST OUT GATE BRIDGESTONES WEEK 16 2012" xfId="2215" xr:uid="{00000000-0005-0000-0000-0000A7080000}"/>
    <cellStyle name="Normal 2 8" xfId="2216" xr:uid="{00000000-0005-0000-0000-0000A8080000}"/>
    <cellStyle name="Normal 2 8 2" xfId="2217" xr:uid="{00000000-0005-0000-0000-0000A9080000}"/>
    <cellStyle name="Normal 2 8 2 2" xfId="2218" xr:uid="{00000000-0005-0000-0000-0000AA080000}"/>
    <cellStyle name="Normal 2 8 3" xfId="2219" xr:uid="{00000000-0005-0000-0000-0000AB080000}"/>
    <cellStyle name="Normal 2 9" xfId="2220" xr:uid="{00000000-0005-0000-0000-0000AC080000}"/>
    <cellStyle name="Normal 2 9 2" xfId="2221" xr:uid="{00000000-0005-0000-0000-0000AD080000}"/>
    <cellStyle name="Normal 20" xfId="2222" xr:uid="{00000000-0005-0000-0000-0000AE080000}"/>
    <cellStyle name="Normal 20 2" xfId="2223" xr:uid="{00000000-0005-0000-0000-0000AF080000}"/>
    <cellStyle name="Normal 20 3" xfId="2224" xr:uid="{00000000-0005-0000-0000-0000B0080000}"/>
    <cellStyle name="Normal 20_JKT-MSC DEPOT Daily" xfId="2225" xr:uid="{00000000-0005-0000-0000-0000B1080000}"/>
    <cellStyle name="Normal 200" xfId="2226" xr:uid="{00000000-0005-0000-0000-0000B2080000}"/>
    <cellStyle name="Normal 200 2" xfId="2227" xr:uid="{00000000-0005-0000-0000-0000B3080000}"/>
    <cellStyle name="Normal 200_JKT-MSC DEPOT Daily" xfId="2228" xr:uid="{00000000-0005-0000-0000-0000B4080000}"/>
    <cellStyle name="Normal 201" xfId="2229" xr:uid="{00000000-0005-0000-0000-0000B5080000}"/>
    <cellStyle name="Normal 201 2" xfId="2230" xr:uid="{00000000-0005-0000-0000-0000B6080000}"/>
    <cellStyle name="Normal 201_JKT-MSC DEPOT Daily" xfId="2231" xr:uid="{00000000-0005-0000-0000-0000B7080000}"/>
    <cellStyle name="Normal 202" xfId="2232" xr:uid="{00000000-0005-0000-0000-0000B8080000}"/>
    <cellStyle name="Normal 202 2" xfId="2233" xr:uid="{00000000-0005-0000-0000-0000B9080000}"/>
    <cellStyle name="Normal 202_JKT-MSC DEPOT Daily" xfId="2234" xr:uid="{00000000-0005-0000-0000-0000BA080000}"/>
    <cellStyle name="Normal 203" xfId="2235" xr:uid="{00000000-0005-0000-0000-0000BB080000}"/>
    <cellStyle name="Normal 203 2" xfId="2236" xr:uid="{00000000-0005-0000-0000-0000BC080000}"/>
    <cellStyle name="Normal 203_JKT-MSC DEPOT Daily" xfId="2237" xr:uid="{00000000-0005-0000-0000-0000BD080000}"/>
    <cellStyle name="Normal 204" xfId="2238" xr:uid="{00000000-0005-0000-0000-0000BE080000}"/>
    <cellStyle name="Normal 204 2" xfId="2239" xr:uid="{00000000-0005-0000-0000-0000BF080000}"/>
    <cellStyle name="Normal 204_JKT-MSC DEPOT Daily" xfId="2240" xr:uid="{00000000-0005-0000-0000-0000C0080000}"/>
    <cellStyle name="Normal 205" xfId="2241" xr:uid="{00000000-0005-0000-0000-0000C1080000}"/>
    <cellStyle name="Normal 205 2" xfId="2242" xr:uid="{00000000-0005-0000-0000-0000C2080000}"/>
    <cellStyle name="Normal 205_JKT-MSC DEPOT Daily" xfId="2243" xr:uid="{00000000-0005-0000-0000-0000C3080000}"/>
    <cellStyle name="Normal 206" xfId="2244" xr:uid="{00000000-0005-0000-0000-0000C4080000}"/>
    <cellStyle name="Normal 206 2" xfId="2245" xr:uid="{00000000-0005-0000-0000-0000C5080000}"/>
    <cellStyle name="Normal 206_JKT-MSC DEPOT Daily" xfId="2246" xr:uid="{00000000-0005-0000-0000-0000C6080000}"/>
    <cellStyle name="Normal 207" xfId="2247" xr:uid="{00000000-0005-0000-0000-0000C7080000}"/>
    <cellStyle name="Normal 207 2" xfId="2248" xr:uid="{00000000-0005-0000-0000-0000C8080000}"/>
    <cellStyle name="Normal 207_JKT-MSC DEPOT Daily" xfId="2249" xr:uid="{00000000-0005-0000-0000-0000C9080000}"/>
    <cellStyle name="Normal 208" xfId="2250" xr:uid="{00000000-0005-0000-0000-0000CA080000}"/>
    <cellStyle name="Normal 208 2" xfId="2251" xr:uid="{00000000-0005-0000-0000-0000CB080000}"/>
    <cellStyle name="Normal 208_JKT-MSC DEPOT Daily" xfId="2252" xr:uid="{00000000-0005-0000-0000-0000CC080000}"/>
    <cellStyle name="Normal 209" xfId="2253" xr:uid="{00000000-0005-0000-0000-0000CD080000}"/>
    <cellStyle name="Normal 209 2" xfId="2254" xr:uid="{00000000-0005-0000-0000-0000CE080000}"/>
    <cellStyle name="Normal 209_JKT-MSC DEPOT Daily" xfId="2255" xr:uid="{00000000-0005-0000-0000-0000CF080000}"/>
    <cellStyle name="Normal 21" xfId="2256" xr:uid="{00000000-0005-0000-0000-0000D0080000}"/>
    <cellStyle name="Normal 21 2" xfId="2257" xr:uid="{00000000-0005-0000-0000-0000D1080000}"/>
    <cellStyle name="Normal 21 3" xfId="2258" xr:uid="{00000000-0005-0000-0000-0000D2080000}"/>
    <cellStyle name="Normal 21_JKT-MSC DEPOT Daily" xfId="2259" xr:uid="{00000000-0005-0000-0000-0000D3080000}"/>
    <cellStyle name="Normal 210" xfId="2260" xr:uid="{00000000-0005-0000-0000-0000D4080000}"/>
    <cellStyle name="Normal 210 2" xfId="2261" xr:uid="{00000000-0005-0000-0000-0000D5080000}"/>
    <cellStyle name="Normal 210_JKT-MSC DEPOT Daily" xfId="2262" xr:uid="{00000000-0005-0000-0000-0000D6080000}"/>
    <cellStyle name="Normal 211" xfId="2263" xr:uid="{00000000-0005-0000-0000-0000D7080000}"/>
    <cellStyle name="Normal 211 2" xfId="2264" xr:uid="{00000000-0005-0000-0000-0000D8080000}"/>
    <cellStyle name="Normal 211_JKT-MSC DEPOT Daily" xfId="2265" xr:uid="{00000000-0005-0000-0000-0000D9080000}"/>
    <cellStyle name="Normal 212" xfId="2266" xr:uid="{00000000-0005-0000-0000-0000DA080000}"/>
    <cellStyle name="Normal 212 2" xfId="2267" xr:uid="{00000000-0005-0000-0000-0000DB080000}"/>
    <cellStyle name="Normal 212_JKT-MSC DEPOT Daily" xfId="2268" xr:uid="{00000000-0005-0000-0000-0000DC080000}"/>
    <cellStyle name="Normal 213" xfId="2269" xr:uid="{00000000-0005-0000-0000-0000DD080000}"/>
    <cellStyle name="Normal 213 2" xfId="2270" xr:uid="{00000000-0005-0000-0000-0000DE080000}"/>
    <cellStyle name="Normal 213_JKT-MSC DEPOT Daily" xfId="2271" xr:uid="{00000000-0005-0000-0000-0000DF080000}"/>
    <cellStyle name="Normal 214" xfId="2272" xr:uid="{00000000-0005-0000-0000-0000E0080000}"/>
    <cellStyle name="Normal 214 2" xfId="2273" xr:uid="{00000000-0005-0000-0000-0000E1080000}"/>
    <cellStyle name="Normal 214_JKT-MSC DEPOT Daily" xfId="2274" xr:uid="{00000000-0005-0000-0000-0000E2080000}"/>
    <cellStyle name="Normal 215" xfId="2275" xr:uid="{00000000-0005-0000-0000-0000E3080000}"/>
    <cellStyle name="Normal 215 2" xfId="2276" xr:uid="{00000000-0005-0000-0000-0000E4080000}"/>
    <cellStyle name="Normal 215_JKT-MSC DEPOT Daily" xfId="2277" xr:uid="{00000000-0005-0000-0000-0000E5080000}"/>
    <cellStyle name="Normal 216" xfId="2278" xr:uid="{00000000-0005-0000-0000-0000E6080000}"/>
    <cellStyle name="Normal 216 2" xfId="2279" xr:uid="{00000000-0005-0000-0000-0000E7080000}"/>
    <cellStyle name="Normal 216_JKT-MSC DEPOT Daily" xfId="2280" xr:uid="{00000000-0005-0000-0000-0000E8080000}"/>
    <cellStyle name="Normal 217" xfId="2281" xr:uid="{00000000-0005-0000-0000-0000E9080000}"/>
    <cellStyle name="Normal 217 2" xfId="2282" xr:uid="{00000000-0005-0000-0000-0000EA080000}"/>
    <cellStyle name="Normal 217_JKT-MSC DEPOT Daily" xfId="2283" xr:uid="{00000000-0005-0000-0000-0000EB080000}"/>
    <cellStyle name="Normal 218" xfId="2284" xr:uid="{00000000-0005-0000-0000-0000EC080000}"/>
    <cellStyle name="Normal 218 2" xfId="2285" xr:uid="{00000000-0005-0000-0000-0000ED080000}"/>
    <cellStyle name="Normal 218_JKT-MSC DEPOT Daily" xfId="2286" xr:uid="{00000000-0005-0000-0000-0000EE080000}"/>
    <cellStyle name="Normal 219" xfId="2287" xr:uid="{00000000-0005-0000-0000-0000EF080000}"/>
    <cellStyle name="Normal 219 2" xfId="2288" xr:uid="{00000000-0005-0000-0000-0000F0080000}"/>
    <cellStyle name="Normal 219_JKT-MSC DEPOT Daily" xfId="2289" xr:uid="{00000000-0005-0000-0000-0000F1080000}"/>
    <cellStyle name="Normal 22 2" xfId="2290" xr:uid="{00000000-0005-0000-0000-0000F2080000}"/>
    <cellStyle name="Normal 22 2 2" xfId="2291" xr:uid="{00000000-0005-0000-0000-0000F3080000}"/>
    <cellStyle name="Normal 220" xfId="2292" xr:uid="{00000000-0005-0000-0000-0000F4080000}"/>
    <cellStyle name="Normal 220 2" xfId="2293" xr:uid="{00000000-0005-0000-0000-0000F5080000}"/>
    <cellStyle name="Normal 220_JKT-MSC DEPOT Daily" xfId="2294" xr:uid="{00000000-0005-0000-0000-0000F6080000}"/>
    <cellStyle name="Normal 221" xfId="2295" xr:uid="{00000000-0005-0000-0000-0000F7080000}"/>
    <cellStyle name="Normal 221 2" xfId="2296" xr:uid="{00000000-0005-0000-0000-0000F8080000}"/>
    <cellStyle name="Normal 221_JKT-MSC DEPOT Daily" xfId="2297" xr:uid="{00000000-0005-0000-0000-0000F9080000}"/>
    <cellStyle name="Normal 222" xfId="2298" xr:uid="{00000000-0005-0000-0000-0000FA080000}"/>
    <cellStyle name="Normal 222 2" xfId="2299" xr:uid="{00000000-0005-0000-0000-0000FB080000}"/>
    <cellStyle name="Normal 222_JKT-MSC DEPOT Daily" xfId="2300" xr:uid="{00000000-0005-0000-0000-0000FC080000}"/>
    <cellStyle name="Normal 223" xfId="2301" xr:uid="{00000000-0005-0000-0000-0000FD080000}"/>
    <cellStyle name="Normal 223 2" xfId="2302" xr:uid="{00000000-0005-0000-0000-0000FE080000}"/>
    <cellStyle name="Normal 223_JKT-MSC DEPOT Daily" xfId="2303" xr:uid="{00000000-0005-0000-0000-0000FF080000}"/>
    <cellStyle name="Normal 224" xfId="2304" xr:uid="{00000000-0005-0000-0000-000000090000}"/>
    <cellStyle name="Normal 224 2" xfId="2305" xr:uid="{00000000-0005-0000-0000-000001090000}"/>
    <cellStyle name="Normal 224_JKT-MSC DEPOT Daily" xfId="2306" xr:uid="{00000000-0005-0000-0000-000002090000}"/>
    <cellStyle name="Normal 225" xfId="2307" xr:uid="{00000000-0005-0000-0000-000003090000}"/>
    <cellStyle name="Normal 225 2" xfId="2308" xr:uid="{00000000-0005-0000-0000-000004090000}"/>
    <cellStyle name="Normal 225_JKT-MSC DEPOT Daily" xfId="2309" xr:uid="{00000000-0005-0000-0000-000005090000}"/>
    <cellStyle name="Normal 226" xfId="2310" xr:uid="{00000000-0005-0000-0000-000006090000}"/>
    <cellStyle name="Normal 226 2" xfId="2311" xr:uid="{00000000-0005-0000-0000-000007090000}"/>
    <cellStyle name="Normal 226_JKT-MSC DEPOT Daily" xfId="2312" xr:uid="{00000000-0005-0000-0000-000008090000}"/>
    <cellStyle name="Normal 227" xfId="2313" xr:uid="{00000000-0005-0000-0000-000009090000}"/>
    <cellStyle name="Normal 227 2" xfId="2314" xr:uid="{00000000-0005-0000-0000-00000A090000}"/>
    <cellStyle name="Normal 227_JKT-MSC DEPOT Daily" xfId="2315" xr:uid="{00000000-0005-0000-0000-00000B090000}"/>
    <cellStyle name="Normal 228" xfId="2316" xr:uid="{00000000-0005-0000-0000-00000C090000}"/>
    <cellStyle name="Normal 228 2" xfId="2317" xr:uid="{00000000-0005-0000-0000-00000D090000}"/>
    <cellStyle name="Normal 228_JKT-MSC DEPOT Daily" xfId="2318" xr:uid="{00000000-0005-0000-0000-00000E090000}"/>
    <cellStyle name="Normal 229" xfId="2319" xr:uid="{00000000-0005-0000-0000-00000F090000}"/>
    <cellStyle name="Normal 229 2" xfId="2320" xr:uid="{00000000-0005-0000-0000-000010090000}"/>
    <cellStyle name="Normal 229_JKT-MSC DEPOT Daily" xfId="2321" xr:uid="{00000000-0005-0000-0000-000011090000}"/>
    <cellStyle name="Normal 23 2" xfId="2322" xr:uid="{00000000-0005-0000-0000-000012090000}"/>
    <cellStyle name="Normal 23 2 2" xfId="2323" xr:uid="{00000000-0005-0000-0000-000013090000}"/>
    <cellStyle name="Normal 23 2_JKT-MSC DEPOT Daily" xfId="2324" xr:uid="{00000000-0005-0000-0000-000014090000}"/>
    <cellStyle name="Normal 23 3" xfId="2325" xr:uid="{00000000-0005-0000-0000-000015090000}"/>
    <cellStyle name="Normal 23 4" xfId="2326" xr:uid="{00000000-0005-0000-0000-000016090000}"/>
    <cellStyle name="Normal 23 4 2" xfId="2327" xr:uid="{00000000-0005-0000-0000-000017090000}"/>
    <cellStyle name="Normal 230" xfId="2328" xr:uid="{00000000-0005-0000-0000-000018090000}"/>
    <cellStyle name="Normal 230 2" xfId="2329" xr:uid="{00000000-0005-0000-0000-000019090000}"/>
    <cellStyle name="Normal 230_JKT-MSC DEPOT Daily" xfId="2330" xr:uid="{00000000-0005-0000-0000-00001A090000}"/>
    <cellStyle name="Normal 231" xfId="2331" xr:uid="{00000000-0005-0000-0000-00001B090000}"/>
    <cellStyle name="Normal 231 2" xfId="2332" xr:uid="{00000000-0005-0000-0000-00001C090000}"/>
    <cellStyle name="Normal 231_JKT-MSC DEPOT Daily" xfId="2333" xr:uid="{00000000-0005-0000-0000-00001D090000}"/>
    <cellStyle name="Normal 232" xfId="2334" xr:uid="{00000000-0005-0000-0000-00001E090000}"/>
    <cellStyle name="Normal 232 2" xfId="2335" xr:uid="{00000000-0005-0000-0000-00001F090000}"/>
    <cellStyle name="Normal 232_JKT-MSC DEPOT Daily" xfId="2336" xr:uid="{00000000-0005-0000-0000-000020090000}"/>
    <cellStyle name="Normal 233" xfId="2337" xr:uid="{00000000-0005-0000-0000-000021090000}"/>
    <cellStyle name="Normal 233 2" xfId="2338" xr:uid="{00000000-0005-0000-0000-000022090000}"/>
    <cellStyle name="Normal 233_JKT-MSC DEPOT Daily" xfId="2339" xr:uid="{00000000-0005-0000-0000-000023090000}"/>
    <cellStyle name="Normal 234" xfId="2340" xr:uid="{00000000-0005-0000-0000-000024090000}"/>
    <cellStyle name="Normal 234 2" xfId="2341" xr:uid="{00000000-0005-0000-0000-000025090000}"/>
    <cellStyle name="Normal 234_JKT-MSC DEPOT Daily" xfId="2342" xr:uid="{00000000-0005-0000-0000-000026090000}"/>
    <cellStyle name="Normal 235" xfId="2343" xr:uid="{00000000-0005-0000-0000-000027090000}"/>
    <cellStyle name="Normal 235 2" xfId="2344" xr:uid="{00000000-0005-0000-0000-000028090000}"/>
    <cellStyle name="Normal 235_JKT-MSC DEPOT Daily" xfId="2345" xr:uid="{00000000-0005-0000-0000-000029090000}"/>
    <cellStyle name="Normal 236" xfId="2346" xr:uid="{00000000-0005-0000-0000-00002A090000}"/>
    <cellStyle name="Normal 236 2" xfId="2347" xr:uid="{00000000-0005-0000-0000-00002B090000}"/>
    <cellStyle name="Normal 236_JKT-MSC DEPOT Daily" xfId="2348" xr:uid="{00000000-0005-0000-0000-00002C090000}"/>
    <cellStyle name="Normal 237" xfId="2349" xr:uid="{00000000-0005-0000-0000-00002D090000}"/>
    <cellStyle name="Normal 237 2" xfId="2350" xr:uid="{00000000-0005-0000-0000-00002E090000}"/>
    <cellStyle name="Normal 237_JKT-MSC DEPOT Daily" xfId="2351" xr:uid="{00000000-0005-0000-0000-00002F090000}"/>
    <cellStyle name="Normal 238" xfId="2352" xr:uid="{00000000-0005-0000-0000-000030090000}"/>
    <cellStyle name="Normal 238 2" xfId="2353" xr:uid="{00000000-0005-0000-0000-000031090000}"/>
    <cellStyle name="Normal 238_JKT-MSC DEPOT Daily" xfId="2354" xr:uid="{00000000-0005-0000-0000-000032090000}"/>
    <cellStyle name="Normal 239" xfId="2355" xr:uid="{00000000-0005-0000-0000-000033090000}"/>
    <cellStyle name="Normal 239 2" xfId="2356" xr:uid="{00000000-0005-0000-0000-000034090000}"/>
    <cellStyle name="Normal 239_JKT-MSC DEPOT Daily" xfId="2357" xr:uid="{00000000-0005-0000-0000-000035090000}"/>
    <cellStyle name="Normal 24 2" xfId="2358" xr:uid="{00000000-0005-0000-0000-000036090000}"/>
    <cellStyle name="Normal 240" xfId="2359" xr:uid="{00000000-0005-0000-0000-000037090000}"/>
    <cellStyle name="Normal 240 2" xfId="2360" xr:uid="{00000000-0005-0000-0000-000038090000}"/>
    <cellStyle name="Normal 240_JKT-MSC DEPOT Daily" xfId="2361" xr:uid="{00000000-0005-0000-0000-000039090000}"/>
    <cellStyle name="Normal 241" xfId="2362" xr:uid="{00000000-0005-0000-0000-00003A090000}"/>
    <cellStyle name="Normal 241 2" xfId="2363" xr:uid="{00000000-0005-0000-0000-00003B090000}"/>
    <cellStyle name="Normal 241_JKT-MSC DEPOT Daily" xfId="2364" xr:uid="{00000000-0005-0000-0000-00003C090000}"/>
    <cellStyle name="Normal 242" xfId="2365" xr:uid="{00000000-0005-0000-0000-00003D090000}"/>
    <cellStyle name="Normal 242 2" xfId="2366" xr:uid="{00000000-0005-0000-0000-00003E090000}"/>
    <cellStyle name="Normal 242_JKT-MSC DEPOT Daily" xfId="2367" xr:uid="{00000000-0005-0000-0000-00003F090000}"/>
    <cellStyle name="Normal 243" xfId="2368" xr:uid="{00000000-0005-0000-0000-000040090000}"/>
    <cellStyle name="Normal 243 2" xfId="2369" xr:uid="{00000000-0005-0000-0000-000041090000}"/>
    <cellStyle name="Normal 243_JKT-MSC DEPOT Daily" xfId="2370" xr:uid="{00000000-0005-0000-0000-000042090000}"/>
    <cellStyle name="Normal 244" xfId="2371" xr:uid="{00000000-0005-0000-0000-000043090000}"/>
    <cellStyle name="Normal 244 2" xfId="2372" xr:uid="{00000000-0005-0000-0000-000044090000}"/>
    <cellStyle name="Normal 244_JKT-MSC DEPOT Daily" xfId="2373" xr:uid="{00000000-0005-0000-0000-000045090000}"/>
    <cellStyle name="Normal 245" xfId="2374" xr:uid="{00000000-0005-0000-0000-000046090000}"/>
    <cellStyle name="Normal 245 2" xfId="2375" xr:uid="{00000000-0005-0000-0000-000047090000}"/>
    <cellStyle name="Normal 245_JKT-MSC DEPOT Daily" xfId="2376" xr:uid="{00000000-0005-0000-0000-000048090000}"/>
    <cellStyle name="Normal 246" xfId="2377" xr:uid="{00000000-0005-0000-0000-000049090000}"/>
    <cellStyle name="Normal 246 2" xfId="2378" xr:uid="{00000000-0005-0000-0000-00004A090000}"/>
    <cellStyle name="Normal 246_JKT-MSC DEPOT Daily" xfId="2379" xr:uid="{00000000-0005-0000-0000-00004B090000}"/>
    <cellStyle name="Normal 247" xfId="2380" xr:uid="{00000000-0005-0000-0000-00004C090000}"/>
    <cellStyle name="Normal 247 2" xfId="2381" xr:uid="{00000000-0005-0000-0000-00004D090000}"/>
    <cellStyle name="Normal 247_JKT-MSC DEPOT Daily" xfId="2382" xr:uid="{00000000-0005-0000-0000-00004E090000}"/>
    <cellStyle name="Normal 248" xfId="2383" xr:uid="{00000000-0005-0000-0000-00004F090000}"/>
    <cellStyle name="Normal 248 2" xfId="2384" xr:uid="{00000000-0005-0000-0000-000050090000}"/>
    <cellStyle name="Normal 248_JKT-MSC DEPOT Daily" xfId="2385" xr:uid="{00000000-0005-0000-0000-000051090000}"/>
    <cellStyle name="Normal 249" xfId="2386" xr:uid="{00000000-0005-0000-0000-000052090000}"/>
    <cellStyle name="Normal 249 2" xfId="2387" xr:uid="{00000000-0005-0000-0000-000053090000}"/>
    <cellStyle name="Normal 249_JKT-MSC DEPOT Daily" xfId="2388" xr:uid="{00000000-0005-0000-0000-000054090000}"/>
    <cellStyle name="Normal 25 2" xfId="2389" xr:uid="{00000000-0005-0000-0000-000055090000}"/>
    <cellStyle name="Normal 25 3" xfId="2390" xr:uid="{00000000-0005-0000-0000-000056090000}"/>
    <cellStyle name="Normal 25 3 2" xfId="2391" xr:uid="{00000000-0005-0000-0000-000057090000}"/>
    <cellStyle name="Normal 250" xfId="2392" xr:uid="{00000000-0005-0000-0000-000058090000}"/>
    <cellStyle name="Normal 250 2" xfId="2393" xr:uid="{00000000-0005-0000-0000-000059090000}"/>
    <cellStyle name="Normal 250_JKT-MSC DEPOT Daily" xfId="2394" xr:uid="{00000000-0005-0000-0000-00005A090000}"/>
    <cellStyle name="Normal 251" xfId="2395" xr:uid="{00000000-0005-0000-0000-00005B090000}"/>
    <cellStyle name="Normal 251 2" xfId="2396" xr:uid="{00000000-0005-0000-0000-00005C090000}"/>
    <cellStyle name="Normal 251_JKT-MSC DEPOT Daily" xfId="2397" xr:uid="{00000000-0005-0000-0000-00005D090000}"/>
    <cellStyle name="Normal 252" xfId="2398" xr:uid="{00000000-0005-0000-0000-00005E090000}"/>
    <cellStyle name="Normal 252 2" xfId="2399" xr:uid="{00000000-0005-0000-0000-00005F090000}"/>
    <cellStyle name="Normal 252_JKT-MSC DEPOT Daily" xfId="2400" xr:uid="{00000000-0005-0000-0000-000060090000}"/>
    <cellStyle name="Normal 253" xfId="2401" xr:uid="{00000000-0005-0000-0000-000061090000}"/>
    <cellStyle name="Normal 253 2" xfId="2402" xr:uid="{00000000-0005-0000-0000-000062090000}"/>
    <cellStyle name="Normal 253_JKT-MSC DEPOT Daily" xfId="2403" xr:uid="{00000000-0005-0000-0000-000063090000}"/>
    <cellStyle name="Normal 254" xfId="2404" xr:uid="{00000000-0005-0000-0000-000064090000}"/>
    <cellStyle name="Normal 254 2" xfId="2405" xr:uid="{00000000-0005-0000-0000-000065090000}"/>
    <cellStyle name="Normal 254_JKT-MSC DEPOT Daily" xfId="2406" xr:uid="{00000000-0005-0000-0000-000066090000}"/>
    <cellStyle name="Normal 255" xfId="2407" xr:uid="{00000000-0005-0000-0000-000067090000}"/>
    <cellStyle name="Normal 255 2" xfId="2408" xr:uid="{00000000-0005-0000-0000-000068090000}"/>
    <cellStyle name="Normal 255_JKT-MSC DEPOT Daily" xfId="2409" xr:uid="{00000000-0005-0000-0000-000069090000}"/>
    <cellStyle name="Normal 256" xfId="2410" xr:uid="{00000000-0005-0000-0000-00006A090000}"/>
    <cellStyle name="Normal 256 2" xfId="2411" xr:uid="{00000000-0005-0000-0000-00006B090000}"/>
    <cellStyle name="Normal 256_JKT-MSC DEPOT Daily" xfId="2412" xr:uid="{00000000-0005-0000-0000-00006C090000}"/>
    <cellStyle name="Normal 257" xfId="2413" xr:uid="{00000000-0005-0000-0000-00006D090000}"/>
    <cellStyle name="Normal 257 2" xfId="2414" xr:uid="{00000000-0005-0000-0000-00006E090000}"/>
    <cellStyle name="Normal 257_JKT-MSC DEPOT Daily" xfId="2415" xr:uid="{00000000-0005-0000-0000-00006F090000}"/>
    <cellStyle name="Normal 258" xfId="2416" xr:uid="{00000000-0005-0000-0000-000070090000}"/>
    <cellStyle name="Normal 258 2" xfId="2417" xr:uid="{00000000-0005-0000-0000-000071090000}"/>
    <cellStyle name="Normal 258_JKT-MSC DEPOT Daily" xfId="2418" xr:uid="{00000000-0005-0000-0000-000072090000}"/>
    <cellStyle name="Normal 259" xfId="2419" xr:uid="{00000000-0005-0000-0000-000073090000}"/>
    <cellStyle name="Normal 259 2" xfId="2420" xr:uid="{00000000-0005-0000-0000-000074090000}"/>
    <cellStyle name="Normal 259_JKT-MSC DEPOT Daily" xfId="2421" xr:uid="{00000000-0005-0000-0000-000075090000}"/>
    <cellStyle name="Normal 26 2" xfId="2422" xr:uid="{00000000-0005-0000-0000-000076090000}"/>
    <cellStyle name="Normal 260" xfId="2423" xr:uid="{00000000-0005-0000-0000-000077090000}"/>
    <cellStyle name="Normal 260 2" xfId="2424" xr:uid="{00000000-0005-0000-0000-000078090000}"/>
    <cellStyle name="Normal 260_JKT-MSC DEPOT Daily" xfId="2425" xr:uid="{00000000-0005-0000-0000-000079090000}"/>
    <cellStyle name="Normal 261" xfId="2426" xr:uid="{00000000-0005-0000-0000-00007A090000}"/>
    <cellStyle name="Normal 261 2" xfId="2427" xr:uid="{00000000-0005-0000-0000-00007B090000}"/>
    <cellStyle name="Normal 261_JKT-MSC DEPOT Daily" xfId="2428" xr:uid="{00000000-0005-0000-0000-00007C090000}"/>
    <cellStyle name="Normal 262" xfId="2429" xr:uid="{00000000-0005-0000-0000-00007D090000}"/>
    <cellStyle name="Normal 262 2" xfId="2430" xr:uid="{00000000-0005-0000-0000-00007E090000}"/>
    <cellStyle name="Normal 262_JKT-MSC DEPOT Daily" xfId="2431" xr:uid="{00000000-0005-0000-0000-00007F090000}"/>
    <cellStyle name="Normal 263" xfId="2432" xr:uid="{00000000-0005-0000-0000-000080090000}"/>
    <cellStyle name="Normal 263 2" xfId="2433" xr:uid="{00000000-0005-0000-0000-000081090000}"/>
    <cellStyle name="Normal 263_JKT-MSC DEPOT Daily" xfId="2434" xr:uid="{00000000-0005-0000-0000-000082090000}"/>
    <cellStyle name="Normal 264" xfId="2435" xr:uid="{00000000-0005-0000-0000-000083090000}"/>
    <cellStyle name="Normal 264 2" xfId="2436" xr:uid="{00000000-0005-0000-0000-000084090000}"/>
    <cellStyle name="Normal 264_JKT-MSC DEPOT Daily" xfId="2437" xr:uid="{00000000-0005-0000-0000-000085090000}"/>
    <cellStyle name="Normal 265" xfId="2438" xr:uid="{00000000-0005-0000-0000-000086090000}"/>
    <cellStyle name="Normal 265 2" xfId="2439" xr:uid="{00000000-0005-0000-0000-000087090000}"/>
    <cellStyle name="Normal 265_JKT-MSC DEPOT Daily" xfId="2440" xr:uid="{00000000-0005-0000-0000-000088090000}"/>
    <cellStyle name="Normal 266" xfId="2441" xr:uid="{00000000-0005-0000-0000-000089090000}"/>
    <cellStyle name="Normal 266 2" xfId="2442" xr:uid="{00000000-0005-0000-0000-00008A090000}"/>
    <cellStyle name="Normal 266_JKT-MSC DEPOT Daily" xfId="2443" xr:uid="{00000000-0005-0000-0000-00008B090000}"/>
    <cellStyle name="Normal 267" xfId="2444" xr:uid="{00000000-0005-0000-0000-00008C090000}"/>
    <cellStyle name="Normal 267 2" xfId="2445" xr:uid="{00000000-0005-0000-0000-00008D090000}"/>
    <cellStyle name="Normal 267_JKT-MSC DEPOT Daily" xfId="2446" xr:uid="{00000000-0005-0000-0000-00008E090000}"/>
    <cellStyle name="Normal 268" xfId="2447" xr:uid="{00000000-0005-0000-0000-00008F090000}"/>
    <cellStyle name="Normal 268 2" xfId="2448" xr:uid="{00000000-0005-0000-0000-000090090000}"/>
    <cellStyle name="Normal 268_JKT-MSC DEPOT Daily" xfId="2449" xr:uid="{00000000-0005-0000-0000-000091090000}"/>
    <cellStyle name="Normal 269" xfId="2450" xr:uid="{00000000-0005-0000-0000-000092090000}"/>
    <cellStyle name="Normal 269 2" xfId="2451" xr:uid="{00000000-0005-0000-0000-000093090000}"/>
    <cellStyle name="Normal 269_JKT-MSC DEPOT Daily" xfId="2452" xr:uid="{00000000-0005-0000-0000-000094090000}"/>
    <cellStyle name="Normal 27 2" xfId="2453" xr:uid="{00000000-0005-0000-0000-000095090000}"/>
    <cellStyle name="Normal 27 3" xfId="2454" xr:uid="{00000000-0005-0000-0000-000096090000}"/>
    <cellStyle name="Normal 27 3 2" xfId="2455" xr:uid="{00000000-0005-0000-0000-000097090000}"/>
    <cellStyle name="Normal 270" xfId="2456" xr:uid="{00000000-0005-0000-0000-000098090000}"/>
    <cellStyle name="Normal 270 2" xfId="2457" xr:uid="{00000000-0005-0000-0000-000099090000}"/>
    <cellStyle name="Normal 270_JKT-MSC DEPOT Daily" xfId="2458" xr:uid="{00000000-0005-0000-0000-00009A090000}"/>
    <cellStyle name="Normal 271" xfId="2459" xr:uid="{00000000-0005-0000-0000-00009B090000}"/>
    <cellStyle name="Normal 271 2" xfId="2460" xr:uid="{00000000-0005-0000-0000-00009C090000}"/>
    <cellStyle name="Normal 271_JKT-MSC DEPOT Daily" xfId="2461" xr:uid="{00000000-0005-0000-0000-00009D090000}"/>
    <cellStyle name="Normal 272" xfId="2462" xr:uid="{00000000-0005-0000-0000-00009E090000}"/>
    <cellStyle name="Normal 272 2" xfId="2463" xr:uid="{00000000-0005-0000-0000-00009F090000}"/>
    <cellStyle name="Normal 272_JKT-MSC DEPOT Daily" xfId="2464" xr:uid="{00000000-0005-0000-0000-0000A0090000}"/>
    <cellStyle name="Normal 273" xfId="2465" xr:uid="{00000000-0005-0000-0000-0000A1090000}"/>
    <cellStyle name="Normal 273 2" xfId="2466" xr:uid="{00000000-0005-0000-0000-0000A2090000}"/>
    <cellStyle name="Normal 273_JKT-MSC DEPOT Daily" xfId="2467" xr:uid="{00000000-0005-0000-0000-0000A3090000}"/>
    <cellStyle name="Normal 274" xfId="2468" xr:uid="{00000000-0005-0000-0000-0000A4090000}"/>
    <cellStyle name="Normal 274 2" xfId="2469" xr:uid="{00000000-0005-0000-0000-0000A5090000}"/>
    <cellStyle name="Normal 274_JKT-MSC DEPOT Daily" xfId="2470" xr:uid="{00000000-0005-0000-0000-0000A6090000}"/>
    <cellStyle name="Normal 275" xfId="2471" xr:uid="{00000000-0005-0000-0000-0000A7090000}"/>
    <cellStyle name="Normal 275 2" xfId="2472" xr:uid="{00000000-0005-0000-0000-0000A8090000}"/>
    <cellStyle name="Normal 275_JKT-MSC DEPOT Daily" xfId="2473" xr:uid="{00000000-0005-0000-0000-0000A9090000}"/>
    <cellStyle name="Normal 276" xfId="2474" xr:uid="{00000000-0005-0000-0000-0000AA090000}"/>
    <cellStyle name="Normal 276 2" xfId="2475" xr:uid="{00000000-0005-0000-0000-0000AB090000}"/>
    <cellStyle name="Normal 276_JKT-MSC DEPOT Daily" xfId="2476" xr:uid="{00000000-0005-0000-0000-0000AC090000}"/>
    <cellStyle name="Normal 277" xfId="2477" xr:uid="{00000000-0005-0000-0000-0000AD090000}"/>
    <cellStyle name="Normal 277 2" xfId="2478" xr:uid="{00000000-0005-0000-0000-0000AE090000}"/>
    <cellStyle name="Normal 277_JKT-MSC DEPOT Daily" xfId="2479" xr:uid="{00000000-0005-0000-0000-0000AF090000}"/>
    <cellStyle name="Normal 278" xfId="2480" xr:uid="{00000000-0005-0000-0000-0000B0090000}"/>
    <cellStyle name="Normal 278 2" xfId="2481" xr:uid="{00000000-0005-0000-0000-0000B1090000}"/>
    <cellStyle name="Normal 278_JKT-MSC DEPOT Daily" xfId="2482" xr:uid="{00000000-0005-0000-0000-0000B2090000}"/>
    <cellStyle name="Normal 279" xfId="2483" xr:uid="{00000000-0005-0000-0000-0000B3090000}"/>
    <cellStyle name="Normal 279 2" xfId="2484" xr:uid="{00000000-0005-0000-0000-0000B4090000}"/>
    <cellStyle name="Normal 279_JKT-MSC DEPOT Daily" xfId="2485" xr:uid="{00000000-0005-0000-0000-0000B5090000}"/>
    <cellStyle name="Normal 28 2" xfId="2486" xr:uid="{00000000-0005-0000-0000-0000B6090000}"/>
    <cellStyle name="Normal 280" xfId="2487" xr:uid="{00000000-0005-0000-0000-0000B7090000}"/>
    <cellStyle name="Normal 280 2" xfId="2488" xr:uid="{00000000-0005-0000-0000-0000B8090000}"/>
    <cellStyle name="Normal 280_JKT-MSC DEPOT Daily" xfId="2489" xr:uid="{00000000-0005-0000-0000-0000B9090000}"/>
    <cellStyle name="Normal 281" xfId="2490" xr:uid="{00000000-0005-0000-0000-0000BA090000}"/>
    <cellStyle name="Normal 281 2" xfId="2491" xr:uid="{00000000-0005-0000-0000-0000BB090000}"/>
    <cellStyle name="Normal 281_JKT-MSC DEPOT Daily" xfId="2492" xr:uid="{00000000-0005-0000-0000-0000BC090000}"/>
    <cellStyle name="Normal 282" xfId="2493" xr:uid="{00000000-0005-0000-0000-0000BD090000}"/>
    <cellStyle name="Normal 282 2" xfId="2494" xr:uid="{00000000-0005-0000-0000-0000BE090000}"/>
    <cellStyle name="Normal 282_JKT-MSC DEPOT Daily" xfId="2495" xr:uid="{00000000-0005-0000-0000-0000BF090000}"/>
    <cellStyle name="Normal 283" xfId="2496" xr:uid="{00000000-0005-0000-0000-0000C0090000}"/>
    <cellStyle name="Normal 283 2" xfId="2497" xr:uid="{00000000-0005-0000-0000-0000C1090000}"/>
    <cellStyle name="Normal 283_JKT-MSC DEPOT Daily" xfId="2498" xr:uid="{00000000-0005-0000-0000-0000C2090000}"/>
    <cellStyle name="Normal 284" xfId="2499" xr:uid="{00000000-0005-0000-0000-0000C3090000}"/>
    <cellStyle name="Normal 284 2" xfId="2500" xr:uid="{00000000-0005-0000-0000-0000C4090000}"/>
    <cellStyle name="Normal 284_JKT-MSC DEPOT Daily" xfId="2501" xr:uid="{00000000-0005-0000-0000-0000C5090000}"/>
    <cellStyle name="Normal 285" xfId="2502" xr:uid="{00000000-0005-0000-0000-0000C6090000}"/>
    <cellStyle name="Normal 285 2" xfId="2503" xr:uid="{00000000-0005-0000-0000-0000C7090000}"/>
    <cellStyle name="Normal 285_JKT-MSC DEPOT Daily" xfId="2504" xr:uid="{00000000-0005-0000-0000-0000C8090000}"/>
    <cellStyle name="Normal 286" xfId="2505" xr:uid="{00000000-0005-0000-0000-0000C9090000}"/>
    <cellStyle name="Normal 286 2" xfId="2506" xr:uid="{00000000-0005-0000-0000-0000CA090000}"/>
    <cellStyle name="Normal 286_JKT-MSC DEPOT Daily" xfId="2507" xr:uid="{00000000-0005-0000-0000-0000CB090000}"/>
    <cellStyle name="Normal 287" xfId="2508" xr:uid="{00000000-0005-0000-0000-0000CC090000}"/>
    <cellStyle name="Normal 287 2" xfId="2509" xr:uid="{00000000-0005-0000-0000-0000CD090000}"/>
    <cellStyle name="Normal 287_JKT-MSC DEPOT Daily" xfId="2510" xr:uid="{00000000-0005-0000-0000-0000CE090000}"/>
    <cellStyle name="Normal 288" xfId="2511" xr:uid="{00000000-0005-0000-0000-0000CF090000}"/>
    <cellStyle name="Normal 288 2" xfId="2512" xr:uid="{00000000-0005-0000-0000-0000D0090000}"/>
    <cellStyle name="Normal 288_JKT-MSC DEPOT Daily" xfId="2513" xr:uid="{00000000-0005-0000-0000-0000D1090000}"/>
    <cellStyle name="Normal 289" xfId="2514" xr:uid="{00000000-0005-0000-0000-0000D2090000}"/>
    <cellStyle name="Normal 289 2" xfId="2515" xr:uid="{00000000-0005-0000-0000-0000D3090000}"/>
    <cellStyle name="Normal 289_JKT-MSC DEPOT Daily" xfId="2516" xr:uid="{00000000-0005-0000-0000-0000D4090000}"/>
    <cellStyle name="Normal 290" xfId="2517" xr:uid="{00000000-0005-0000-0000-0000D5090000}"/>
    <cellStyle name="Normal 290 2" xfId="2518" xr:uid="{00000000-0005-0000-0000-0000D6090000}"/>
    <cellStyle name="Normal 290_JKT-MSC DEPOT Daily" xfId="2519" xr:uid="{00000000-0005-0000-0000-0000D7090000}"/>
    <cellStyle name="Normal 291" xfId="2520" xr:uid="{00000000-0005-0000-0000-0000D8090000}"/>
    <cellStyle name="Normal 291 2" xfId="2521" xr:uid="{00000000-0005-0000-0000-0000D9090000}"/>
    <cellStyle name="Normal 291_JKT-MSC DEPOT Daily" xfId="2522" xr:uid="{00000000-0005-0000-0000-0000DA090000}"/>
    <cellStyle name="Normal 292" xfId="2523" xr:uid="{00000000-0005-0000-0000-0000DB090000}"/>
    <cellStyle name="Normal 292 2" xfId="2524" xr:uid="{00000000-0005-0000-0000-0000DC090000}"/>
    <cellStyle name="Normal 292_JKT-MSC DEPOT Daily" xfId="2525" xr:uid="{00000000-0005-0000-0000-0000DD090000}"/>
    <cellStyle name="Normal 293" xfId="2526" xr:uid="{00000000-0005-0000-0000-0000DE090000}"/>
    <cellStyle name="Normal 293 2" xfId="2527" xr:uid="{00000000-0005-0000-0000-0000DF090000}"/>
    <cellStyle name="Normal 293_JKT-MSC DEPOT Daily" xfId="2528" xr:uid="{00000000-0005-0000-0000-0000E0090000}"/>
    <cellStyle name="Normal 294" xfId="2529" xr:uid="{00000000-0005-0000-0000-0000E1090000}"/>
    <cellStyle name="Normal 294 2" xfId="2530" xr:uid="{00000000-0005-0000-0000-0000E2090000}"/>
    <cellStyle name="Normal 294_JKT-MSC DEPOT Daily" xfId="2531" xr:uid="{00000000-0005-0000-0000-0000E3090000}"/>
    <cellStyle name="Normal 295" xfId="2532" xr:uid="{00000000-0005-0000-0000-0000E4090000}"/>
    <cellStyle name="Normal 295 2" xfId="2533" xr:uid="{00000000-0005-0000-0000-0000E5090000}"/>
    <cellStyle name="Normal 295_JKT-MSC DEPOT Daily" xfId="2534" xr:uid="{00000000-0005-0000-0000-0000E6090000}"/>
    <cellStyle name="Normal 296" xfId="2535" xr:uid="{00000000-0005-0000-0000-0000E7090000}"/>
    <cellStyle name="Normal 296 2" xfId="2536" xr:uid="{00000000-0005-0000-0000-0000E8090000}"/>
    <cellStyle name="Normal 296_JKT-MSC DEPOT Daily" xfId="2537" xr:uid="{00000000-0005-0000-0000-0000E9090000}"/>
    <cellStyle name="Normal 297" xfId="2538" xr:uid="{00000000-0005-0000-0000-0000EA090000}"/>
    <cellStyle name="Normal 297 2" xfId="2539" xr:uid="{00000000-0005-0000-0000-0000EB090000}"/>
    <cellStyle name="Normal 297_JKT-MSC DEPOT Daily" xfId="2540" xr:uid="{00000000-0005-0000-0000-0000EC090000}"/>
    <cellStyle name="Normal 298" xfId="2541" xr:uid="{00000000-0005-0000-0000-0000ED090000}"/>
    <cellStyle name="Normal 298 2" xfId="2542" xr:uid="{00000000-0005-0000-0000-0000EE090000}"/>
    <cellStyle name="Normal 298_JKT-MSC DEPOT Daily" xfId="2543" xr:uid="{00000000-0005-0000-0000-0000EF090000}"/>
    <cellStyle name="Normal 299" xfId="2544" xr:uid="{00000000-0005-0000-0000-0000F0090000}"/>
    <cellStyle name="Normal 299 2" xfId="2545" xr:uid="{00000000-0005-0000-0000-0000F1090000}"/>
    <cellStyle name="Normal 299_JKT-MSC DEPOT Daily" xfId="2546" xr:uid="{00000000-0005-0000-0000-0000F2090000}"/>
    <cellStyle name="Normal 3 2" xfId="2547" xr:uid="{00000000-0005-0000-0000-0000F3090000}"/>
    <cellStyle name="Normal 3 2 2" xfId="2548" xr:uid="{00000000-0005-0000-0000-0000F4090000}"/>
    <cellStyle name="Normal 3 2 3" xfId="2549" xr:uid="{00000000-0005-0000-0000-0000F5090000}"/>
    <cellStyle name="Normal 3 2 4" xfId="2550" xr:uid="{00000000-0005-0000-0000-0000F6090000}"/>
    <cellStyle name="Normal 3 2_JKT-MSC DEPOT Daily" xfId="2551" xr:uid="{00000000-0005-0000-0000-0000F7090000}"/>
    <cellStyle name="Normal 3 3" xfId="2552" xr:uid="{00000000-0005-0000-0000-0000F8090000}"/>
    <cellStyle name="Normal 3 4" xfId="2553" xr:uid="{00000000-0005-0000-0000-0000F9090000}"/>
    <cellStyle name="Normal 3 4 2" xfId="2554" xr:uid="{00000000-0005-0000-0000-0000FA090000}"/>
    <cellStyle name="Normal 3 4 3" xfId="2555" xr:uid="{00000000-0005-0000-0000-0000FB090000}"/>
    <cellStyle name="Normal 3 4 4" xfId="2556" xr:uid="{00000000-0005-0000-0000-0000FC090000}"/>
    <cellStyle name="Normal 3 4 5" xfId="2557" xr:uid="{00000000-0005-0000-0000-0000FD090000}"/>
    <cellStyle name="Normal 3 4 5 2" xfId="2558" xr:uid="{00000000-0005-0000-0000-0000FE090000}"/>
    <cellStyle name="Normal 3 4 5_JKT-MSC DEPOT Daily" xfId="2559" xr:uid="{00000000-0005-0000-0000-0000FF090000}"/>
    <cellStyle name="Normal 3 4_JKT-MSC DEPOT Daily" xfId="2560" xr:uid="{00000000-0005-0000-0000-0000000A0000}"/>
    <cellStyle name="Normal 3 5" xfId="2561" xr:uid="{00000000-0005-0000-0000-0000010A0000}"/>
    <cellStyle name="Normal 3 5 2" xfId="2562" xr:uid="{00000000-0005-0000-0000-0000020A0000}"/>
    <cellStyle name="Normal 3 6" xfId="2563" xr:uid="{00000000-0005-0000-0000-0000030A0000}"/>
    <cellStyle name="Normal 3 6 2" xfId="2564" xr:uid="{00000000-0005-0000-0000-0000040A0000}"/>
    <cellStyle name="Normal 3 7" xfId="2565" xr:uid="{00000000-0005-0000-0000-0000050A0000}"/>
    <cellStyle name="Normal 3 7 2" xfId="2566" xr:uid="{00000000-0005-0000-0000-0000060A0000}"/>
    <cellStyle name="Normal 3 7 3" xfId="2567" xr:uid="{00000000-0005-0000-0000-0000070A0000}"/>
    <cellStyle name="Normal 3 7_JKT-MSC DEPOT Daily" xfId="2568" xr:uid="{00000000-0005-0000-0000-0000080A0000}"/>
    <cellStyle name="Normal 3 8" xfId="2569" xr:uid="{00000000-0005-0000-0000-0000090A0000}"/>
    <cellStyle name="Normal 300" xfId="2570" xr:uid="{00000000-0005-0000-0000-00000A0A0000}"/>
    <cellStyle name="Normal 300 2" xfId="2571" xr:uid="{00000000-0005-0000-0000-00000B0A0000}"/>
    <cellStyle name="Normal 300_JKT-MSC DEPOT Daily" xfId="2572" xr:uid="{00000000-0005-0000-0000-00000C0A0000}"/>
    <cellStyle name="Normal 301" xfId="2573" xr:uid="{00000000-0005-0000-0000-00000D0A0000}"/>
    <cellStyle name="Normal 301 2" xfId="2574" xr:uid="{00000000-0005-0000-0000-00000E0A0000}"/>
    <cellStyle name="Normal 301_JKT-MSC DEPOT Daily" xfId="2575" xr:uid="{00000000-0005-0000-0000-00000F0A0000}"/>
    <cellStyle name="Normal 302" xfId="2576" xr:uid="{00000000-0005-0000-0000-0000100A0000}"/>
    <cellStyle name="Normal 302 2" xfId="2577" xr:uid="{00000000-0005-0000-0000-0000110A0000}"/>
    <cellStyle name="Normal 302_JKT-MSC DEPOT Daily" xfId="2578" xr:uid="{00000000-0005-0000-0000-0000120A0000}"/>
    <cellStyle name="Normal 303" xfId="2579" xr:uid="{00000000-0005-0000-0000-0000130A0000}"/>
    <cellStyle name="Normal 303 2" xfId="2580" xr:uid="{00000000-0005-0000-0000-0000140A0000}"/>
    <cellStyle name="Normal 303_JKT-MSC DEPOT Daily" xfId="2581" xr:uid="{00000000-0005-0000-0000-0000150A0000}"/>
    <cellStyle name="Normal 304" xfId="2582" xr:uid="{00000000-0005-0000-0000-0000160A0000}"/>
    <cellStyle name="Normal 304 2" xfId="2583" xr:uid="{00000000-0005-0000-0000-0000170A0000}"/>
    <cellStyle name="Normal 304_JKT-MSC DEPOT Daily" xfId="2584" xr:uid="{00000000-0005-0000-0000-0000180A0000}"/>
    <cellStyle name="Normal 305" xfId="2585" xr:uid="{00000000-0005-0000-0000-0000190A0000}"/>
    <cellStyle name="Normal 305 2" xfId="2586" xr:uid="{00000000-0005-0000-0000-00001A0A0000}"/>
    <cellStyle name="Normal 305_JKT-MSC DEPOT Daily" xfId="2587" xr:uid="{00000000-0005-0000-0000-00001B0A0000}"/>
    <cellStyle name="Normal 306" xfId="2588" xr:uid="{00000000-0005-0000-0000-00001C0A0000}"/>
    <cellStyle name="Normal 306 2" xfId="2589" xr:uid="{00000000-0005-0000-0000-00001D0A0000}"/>
    <cellStyle name="Normal 306_JKT-MSC DEPOT Daily" xfId="2590" xr:uid="{00000000-0005-0000-0000-00001E0A0000}"/>
    <cellStyle name="Normal 307" xfId="2591" xr:uid="{00000000-0005-0000-0000-00001F0A0000}"/>
    <cellStyle name="Normal 307 2" xfId="2592" xr:uid="{00000000-0005-0000-0000-0000200A0000}"/>
    <cellStyle name="Normal 307_JKT-MSC DEPOT Daily" xfId="2593" xr:uid="{00000000-0005-0000-0000-0000210A0000}"/>
    <cellStyle name="Normal 308" xfId="2594" xr:uid="{00000000-0005-0000-0000-0000220A0000}"/>
    <cellStyle name="Normal 308 2" xfId="2595" xr:uid="{00000000-0005-0000-0000-0000230A0000}"/>
    <cellStyle name="Normal 308_JKT-MSC DEPOT Daily" xfId="2596" xr:uid="{00000000-0005-0000-0000-0000240A0000}"/>
    <cellStyle name="Normal 309" xfId="2597" xr:uid="{00000000-0005-0000-0000-0000250A0000}"/>
    <cellStyle name="Normal 309 2" xfId="2598" xr:uid="{00000000-0005-0000-0000-0000260A0000}"/>
    <cellStyle name="Normal 309_JKT-MSC DEPOT Daily" xfId="2599" xr:uid="{00000000-0005-0000-0000-0000270A0000}"/>
    <cellStyle name="Normal 31 2" xfId="2600" xr:uid="{00000000-0005-0000-0000-0000280A0000}"/>
    <cellStyle name="Normal 31 2 2" xfId="2601" xr:uid="{00000000-0005-0000-0000-0000290A0000}"/>
    <cellStyle name="Normal 31 2 3" xfId="2602" xr:uid="{00000000-0005-0000-0000-00002A0A0000}"/>
    <cellStyle name="Normal 31 2_JKT-MSC DEPOT Daily" xfId="2603" xr:uid="{00000000-0005-0000-0000-00002B0A0000}"/>
    <cellStyle name="Normal 310" xfId="2604" xr:uid="{00000000-0005-0000-0000-00002C0A0000}"/>
    <cellStyle name="Normal 310 2" xfId="2605" xr:uid="{00000000-0005-0000-0000-00002D0A0000}"/>
    <cellStyle name="Normal 310_JKT-MSC DEPOT Daily" xfId="2606" xr:uid="{00000000-0005-0000-0000-00002E0A0000}"/>
    <cellStyle name="Normal 311" xfId="2607" xr:uid="{00000000-0005-0000-0000-00002F0A0000}"/>
    <cellStyle name="Normal 311 2" xfId="2608" xr:uid="{00000000-0005-0000-0000-0000300A0000}"/>
    <cellStyle name="Normal 311_JKT-MSC DEPOT Daily" xfId="2609" xr:uid="{00000000-0005-0000-0000-0000310A0000}"/>
    <cellStyle name="Normal 312" xfId="2610" xr:uid="{00000000-0005-0000-0000-0000320A0000}"/>
    <cellStyle name="Normal 312 2" xfId="2611" xr:uid="{00000000-0005-0000-0000-0000330A0000}"/>
    <cellStyle name="Normal 312_JKT-MSC DEPOT Daily" xfId="2612" xr:uid="{00000000-0005-0000-0000-0000340A0000}"/>
    <cellStyle name="Normal 313" xfId="2613" xr:uid="{00000000-0005-0000-0000-0000350A0000}"/>
    <cellStyle name="Normal 313 2" xfId="2614" xr:uid="{00000000-0005-0000-0000-0000360A0000}"/>
    <cellStyle name="Normal 313_JKT-MSC DEPOT Daily" xfId="2615" xr:uid="{00000000-0005-0000-0000-0000370A0000}"/>
    <cellStyle name="Normal 314" xfId="2616" xr:uid="{00000000-0005-0000-0000-0000380A0000}"/>
    <cellStyle name="Normal 314 2" xfId="2617" xr:uid="{00000000-0005-0000-0000-0000390A0000}"/>
    <cellStyle name="Normal 314_JKT-MSC DEPOT Daily" xfId="2618" xr:uid="{00000000-0005-0000-0000-00003A0A0000}"/>
    <cellStyle name="Normal 315" xfId="2619" xr:uid="{00000000-0005-0000-0000-00003B0A0000}"/>
    <cellStyle name="Normal 315 2" xfId="2620" xr:uid="{00000000-0005-0000-0000-00003C0A0000}"/>
    <cellStyle name="Normal 315_JKT-MSC DEPOT Daily" xfId="2621" xr:uid="{00000000-0005-0000-0000-00003D0A0000}"/>
    <cellStyle name="Normal 316" xfId="2622" xr:uid="{00000000-0005-0000-0000-00003E0A0000}"/>
    <cellStyle name="Normal 316 2" xfId="2623" xr:uid="{00000000-0005-0000-0000-00003F0A0000}"/>
    <cellStyle name="Normal 316_JKT-MSC DEPOT Daily" xfId="2624" xr:uid="{00000000-0005-0000-0000-0000400A0000}"/>
    <cellStyle name="Normal 317" xfId="2625" xr:uid="{00000000-0005-0000-0000-0000410A0000}"/>
    <cellStyle name="Normal 317 2" xfId="2626" xr:uid="{00000000-0005-0000-0000-0000420A0000}"/>
    <cellStyle name="Normal 317_JKT-MSC DEPOT Daily" xfId="2627" xr:uid="{00000000-0005-0000-0000-0000430A0000}"/>
    <cellStyle name="Normal 318" xfId="2628" xr:uid="{00000000-0005-0000-0000-0000440A0000}"/>
    <cellStyle name="Normal 318 2" xfId="2629" xr:uid="{00000000-0005-0000-0000-0000450A0000}"/>
    <cellStyle name="Normal 318_JKT-MSC DEPOT Daily" xfId="2630" xr:uid="{00000000-0005-0000-0000-0000460A0000}"/>
    <cellStyle name="Normal 319" xfId="2631" xr:uid="{00000000-0005-0000-0000-0000470A0000}"/>
    <cellStyle name="Normal 319 2" xfId="2632" xr:uid="{00000000-0005-0000-0000-0000480A0000}"/>
    <cellStyle name="Normal 319_JKT-MSC DEPOT Daily" xfId="2633" xr:uid="{00000000-0005-0000-0000-0000490A0000}"/>
    <cellStyle name="Normal 320" xfId="2634" xr:uid="{00000000-0005-0000-0000-00004A0A0000}"/>
    <cellStyle name="Normal 320 2" xfId="2635" xr:uid="{00000000-0005-0000-0000-00004B0A0000}"/>
    <cellStyle name="Normal 320_JKT-MSC DEPOT Daily" xfId="2636" xr:uid="{00000000-0005-0000-0000-00004C0A0000}"/>
    <cellStyle name="Normal 321" xfId="2637" xr:uid="{00000000-0005-0000-0000-00004D0A0000}"/>
    <cellStyle name="Normal 321 2" xfId="2638" xr:uid="{00000000-0005-0000-0000-00004E0A0000}"/>
    <cellStyle name="Normal 321_JKT-MSC DEPOT Daily" xfId="2639" xr:uid="{00000000-0005-0000-0000-00004F0A0000}"/>
    <cellStyle name="Normal 322" xfId="2640" xr:uid="{00000000-0005-0000-0000-0000500A0000}"/>
    <cellStyle name="Normal 322 2" xfId="2641" xr:uid="{00000000-0005-0000-0000-0000510A0000}"/>
    <cellStyle name="Normal 322_JKT-MSC DEPOT Daily" xfId="2642" xr:uid="{00000000-0005-0000-0000-0000520A0000}"/>
    <cellStyle name="Normal 323" xfId="2643" xr:uid="{00000000-0005-0000-0000-0000530A0000}"/>
    <cellStyle name="Normal 323 2" xfId="2644" xr:uid="{00000000-0005-0000-0000-0000540A0000}"/>
    <cellStyle name="Normal 323_JKT-MSC DEPOT Daily" xfId="2645" xr:uid="{00000000-0005-0000-0000-0000550A0000}"/>
    <cellStyle name="Normal 324" xfId="2646" xr:uid="{00000000-0005-0000-0000-0000560A0000}"/>
    <cellStyle name="Normal 324 2" xfId="2647" xr:uid="{00000000-0005-0000-0000-0000570A0000}"/>
    <cellStyle name="Normal 324_JKT-MSC DEPOT Daily" xfId="2648" xr:uid="{00000000-0005-0000-0000-0000580A0000}"/>
    <cellStyle name="Normal 325" xfId="2649" xr:uid="{00000000-0005-0000-0000-0000590A0000}"/>
    <cellStyle name="Normal 325 2" xfId="2650" xr:uid="{00000000-0005-0000-0000-00005A0A0000}"/>
    <cellStyle name="Normal 325_JKT-MSC DEPOT Daily" xfId="2651" xr:uid="{00000000-0005-0000-0000-00005B0A0000}"/>
    <cellStyle name="Normal 326" xfId="2652" xr:uid="{00000000-0005-0000-0000-00005C0A0000}"/>
    <cellStyle name="Normal 326 2" xfId="2653" xr:uid="{00000000-0005-0000-0000-00005D0A0000}"/>
    <cellStyle name="Normal 326_JKT-MSC DEPOT Daily" xfId="2654" xr:uid="{00000000-0005-0000-0000-00005E0A0000}"/>
    <cellStyle name="Normal 327" xfId="2655" xr:uid="{00000000-0005-0000-0000-00005F0A0000}"/>
    <cellStyle name="Normal 327 2" xfId="2656" xr:uid="{00000000-0005-0000-0000-0000600A0000}"/>
    <cellStyle name="Normal 327_JKT-MSC DEPOT Daily" xfId="2657" xr:uid="{00000000-0005-0000-0000-0000610A0000}"/>
    <cellStyle name="Normal 328" xfId="2658" xr:uid="{00000000-0005-0000-0000-0000620A0000}"/>
    <cellStyle name="Normal 328 2" xfId="2659" xr:uid="{00000000-0005-0000-0000-0000630A0000}"/>
    <cellStyle name="Normal 328_JKT-MSC DEPOT Daily" xfId="2660" xr:uid="{00000000-0005-0000-0000-0000640A0000}"/>
    <cellStyle name="Normal 329" xfId="2661" xr:uid="{00000000-0005-0000-0000-0000650A0000}"/>
    <cellStyle name="Normal 329 2" xfId="2662" xr:uid="{00000000-0005-0000-0000-0000660A0000}"/>
    <cellStyle name="Normal 329_JKT-MSC DEPOT Daily" xfId="2663" xr:uid="{00000000-0005-0000-0000-0000670A0000}"/>
    <cellStyle name="Normal 330" xfId="2664" xr:uid="{00000000-0005-0000-0000-0000680A0000}"/>
    <cellStyle name="Normal 331" xfId="2665" xr:uid="{00000000-0005-0000-0000-0000690A0000}"/>
    <cellStyle name="Normal 332" xfId="2666" xr:uid="{00000000-0005-0000-0000-00006A0A0000}"/>
    <cellStyle name="Normal 333" xfId="2667" xr:uid="{00000000-0005-0000-0000-00006B0A0000}"/>
    <cellStyle name="Normal 334" xfId="2668" xr:uid="{00000000-0005-0000-0000-00006C0A0000}"/>
    <cellStyle name="Normal 335" xfId="2669" xr:uid="{00000000-0005-0000-0000-00006D0A0000}"/>
    <cellStyle name="Normal 336" xfId="2670" xr:uid="{00000000-0005-0000-0000-00006E0A0000}"/>
    <cellStyle name="Normal 337" xfId="2671" xr:uid="{00000000-0005-0000-0000-00006F0A0000}"/>
    <cellStyle name="Normal 338" xfId="2672" xr:uid="{00000000-0005-0000-0000-0000700A0000}"/>
    <cellStyle name="Normal 339" xfId="2673" xr:uid="{00000000-0005-0000-0000-0000710A0000}"/>
    <cellStyle name="Normal 34" xfId="2674" xr:uid="{00000000-0005-0000-0000-0000720A0000}"/>
    <cellStyle name="Normal 340" xfId="2675" xr:uid="{00000000-0005-0000-0000-0000730A0000}"/>
    <cellStyle name="Normal 341" xfId="2676" xr:uid="{00000000-0005-0000-0000-0000740A0000}"/>
    <cellStyle name="Normal 342" xfId="2677" xr:uid="{00000000-0005-0000-0000-0000750A0000}"/>
    <cellStyle name="Normal 343" xfId="2678" xr:uid="{00000000-0005-0000-0000-0000760A0000}"/>
    <cellStyle name="Normal 344" xfId="2679" xr:uid="{00000000-0005-0000-0000-0000770A0000}"/>
    <cellStyle name="Normal 345" xfId="2680" xr:uid="{00000000-0005-0000-0000-0000780A0000}"/>
    <cellStyle name="Normal 346" xfId="2681" xr:uid="{00000000-0005-0000-0000-0000790A0000}"/>
    <cellStyle name="Normal 347" xfId="2682" xr:uid="{00000000-0005-0000-0000-00007A0A0000}"/>
    <cellStyle name="Normal 348" xfId="2683" xr:uid="{00000000-0005-0000-0000-00007B0A0000}"/>
    <cellStyle name="Normal 349" xfId="2684" xr:uid="{00000000-0005-0000-0000-00007C0A0000}"/>
    <cellStyle name="Normal 350" xfId="2685" xr:uid="{00000000-0005-0000-0000-00007D0A0000}"/>
    <cellStyle name="Normal 4 2" xfId="2686" xr:uid="{00000000-0005-0000-0000-00007E0A0000}"/>
    <cellStyle name="Normal 4 2 2" xfId="2687" xr:uid="{00000000-0005-0000-0000-00007F0A0000}"/>
    <cellStyle name="Normal 4 2 2 2" xfId="2688" xr:uid="{00000000-0005-0000-0000-0000800A0000}"/>
    <cellStyle name="Normal 4 2 2 3" xfId="2689" xr:uid="{00000000-0005-0000-0000-0000810A0000}"/>
    <cellStyle name="Normal 4 2 2_JKT-MSC DEPOT Daily" xfId="2690" xr:uid="{00000000-0005-0000-0000-0000820A0000}"/>
    <cellStyle name="Normal 4 2 3" xfId="2691" xr:uid="{00000000-0005-0000-0000-0000830A0000}"/>
    <cellStyle name="Normal 4 2 4" xfId="2692" xr:uid="{00000000-0005-0000-0000-0000840A0000}"/>
    <cellStyle name="Normal 4 2 5" xfId="2693" xr:uid="{00000000-0005-0000-0000-0000850A0000}"/>
    <cellStyle name="Normal 4 2 5 2" xfId="2694" xr:uid="{00000000-0005-0000-0000-0000860A0000}"/>
    <cellStyle name="Normal 4 3" xfId="2695" xr:uid="{00000000-0005-0000-0000-0000870A0000}"/>
    <cellStyle name="Normal 4 3 2" xfId="2696" xr:uid="{00000000-0005-0000-0000-0000880A0000}"/>
    <cellStyle name="Normal 4 3 3" xfId="2697" xr:uid="{00000000-0005-0000-0000-0000890A0000}"/>
    <cellStyle name="Normal 4 3_JKT-MSC DEPOT Daily" xfId="2698" xr:uid="{00000000-0005-0000-0000-00008A0A0000}"/>
    <cellStyle name="Normal 4 4" xfId="2699" xr:uid="{00000000-0005-0000-0000-00008B0A0000}"/>
    <cellStyle name="Normal 4 4 2" xfId="2700" xr:uid="{00000000-0005-0000-0000-00008C0A0000}"/>
    <cellStyle name="Normal 4 4 3" xfId="2701" xr:uid="{00000000-0005-0000-0000-00008D0A0000}"/>
    <cellStyle name="Normal 4 4_JKT-MSC DEPOT Daily" xfId="2702" xr:uid="{00000000-0005-0000-0000-00008E0A0000}"/>
    <cellStyle name="Normal 4 5" xfId="2703" xr:uid="{00000000-0005-0000-0000-00008F0A0000}"/>
    <cellStyle name="Normal 4 5 2" xfId="2704" xr:uid="{00000000-0005-0000-0000-0000900A0000}"/>
    <cellStyle name="Normal 4 6" xfId="2705" xr:uid="{00000000-0005-0000-0000-0000910A0000}"/>
    <cellStyle name="Normal 4 7" xfId="2706" xr:uid="{00000000-0005-0000-0000-0000920A0000}"/>
    <cellStyle name="Normal 4 7 2" xfId="2707" xr:uid="{00000000-0005-0000-0000-0000930A0000}"/>
    <cellStyle name="Normal 4 8" xfId="2708" xr:uid="{00000000-0005-0000-0000-0000940A0000}"/>
    <cellStyle name="Normal 43" xfId="2709" xr:uid="{00000000-0005-0000-0000-0000950A0000}"/>
    <cellStyle name="Normal 43 2" xfId="2710" xr:uid="{00000000-0005-0000-0000-0000960A0000}"/>
    <cellStyle name="Normal 43 3" xfId="2711" xr:uid="{00000000-0005-0000-0000-0000970A0000}"/>
    <cellStyle name="Normal 43_JKT-MSC DEPOT Daily" xfId="2712" xr:uid="{00000000-0005-0000-0000-0000980A0000}"/>
    <cellStyle name="Normal 47" xfId="2713" xr:uid="{00000000-0005-0000-0000-0000990A0000}"/>
    <cellStyle name="Normal 47 2" xfId="2714" xr:uid="{00000000-0005-0000-0000-00009A0A0000}"/>
    <cellStyle name="Normal 47 3" xfId="2715" xr:uid="{00000000-0005-0000-0000-00009B0A0000}"/>
    <cellStyle name="Normal 47_JKT-MSC DEPOT Daily" xfId="2716" xr:uid="{00000000-0005-0000-0000-00009C0A0000}"/>
    <cellStyle name="Normal 48 2" xfId="2717" xr:uid="{00000000-0005-0000-0000-00009D0A0000}"/>
    <cellStyle name="Normal 5 2" xfId="2718" xr:uid="{00000000-0005-0000-0000-00009E0A0000}"/>
    <cellStyle name="Normal 5 2 2" xfId="2719" xr:uid="{00000000-0005-0000-0000-00009F0A0000}"/>
    <cellStyle name="Normal 5 2 3" xfId="2720" xr:uid="{00000000-0005-0000-0000-0000A00A0000}"/>
    <cellStyle name="Normal 5 2 4" xfId="2721" xr:uid="{00000000-0005-0000-0000-0000A10A0000}"/>
    <cellStyle name="Normal 5 2 5" xfId="2722" xr:uid="{00000000-0005-0000-0000-0000A20A0000}"/>
    <cellStyle name="Normal 5 2 5 2" xfId="2723" xr:uid="{00000000-0005-0000-0000-0000A30A0000}"/>
    <cellStyle name="Normal 5 3" xfId="2724" xr:uid="{00000000-0005-0000-0000-0000A40A0000}"/>
    <cellStyle name="Normal 5 3 2" xfId="2725" xr:uid="{00000000-0005-0000-0000-0000A50A0000}"/>
    <cellStyle name="Normal 5 4" xfId="2726" xr:uid="{00000000-0005-0000-0000-0000A60A0000}"/>
    <cellStyle name="Normal 5 4 2" xfId="2727" xr:uid="{00000000-0005-0000-0000-0000A70A0000}"/>
    <cellStyle name="Normal 5 4 2 2" xfId="2728" xr:uid="{00000000-0005-0000-0000-0000A80A0000}"/>
    <cellStyle name="Normal 5 4 3" xfId="2729" xr:uid="{00000000-0005-0000-0000-0000A90A0000}"/>
    <cellStyle name="Normal 5 4 3 2" xfId="2730" xr:uid="{00000000-0005-0000-0000-0000AA0A0000}"/>
    <cellStyle name="Normal 5 4 4" xfId="2731" xr:uid="{00000000-0005-0000-0000-0000AB0A0000}"/>
    <cellStyle name="Normal 5 4_DATA LIST OUT GATE BRIDGESTONES WEEK 16 2012" xfId="2732" xr:uid="{00000000-0005-0000-0000-0000AC0A0000}"/>
    <cellStyle name="Normal 5 5" xfId="2733" xr:uid="{00000000-0005-0000-0000-0000AD0A0000}"/>
    <cellStyle name="Normal 5 5 2" xfId="2734" xr:uid="{00000000-0005-0000-0000-0000AE0A0000}"/>
    <cellStyle name="Normal 5 5 2 2" xfId="2735" xr:uid="{00000000-0005-0000-0000-0000AF0A0000}"/>
    <cellStyle name="Normal 5 5 2_JKT-MSC DEPOT Daily" xfId="2736" xr:uid="{00000000-0005-0000-0000-0000B00A0000}"/>
    <cellStyle name="Normal 5 6" xfId="2737" xr:uid="{00000000-0005-0000-0000-0000B10A0000}"/>
    <cellStyle name="Normal 5 7" xfId="2738" xr:uid="{00000000-0005-0000-0000-0000B20A0000}"/>
    <cellStyle name="Normal 5 8" xfId="2739" xr:uid="{00000000-0005-0000-0000-0000B30A0000}"/>
    <cellStyle name="Normal 5 8 2" xfId="2740" xr:uid="{00000000-0005-0000-0000-0000B40A0000}"/>
    <cellStyle name="Normal 5 9" xfId="2741" xr:uid="{00000000-0005-0000-0000-0000B50A0000}"/>
    <cellStyle name="Normal 56" xfId="2742" xr:uid="{00000000-0005-0000-0000-0000B60A0000}"/>
    <cellStyle name="Normal 56 2" xfId="2743" xr:uid="{00000000-0005-0000-0000-0000B70A0000}"/>
    <cellStyle name="Normal 57" xfId="2744" xr:uid="{00000000-0005-0000-0000-0000B80A0000}"/>
    <cellStyle name="Normal 58" xfId="2745" xr:uid="{00000000-0005-0000-0000-0000B90A0000}"/>
    <cellStyle name="Normal 58 2" xfId="2746" xr:uid="{00000000-0005-0000-0000-0000BA0A0000}"/>
    <cellStyle name="Normal 58 3" xfId="2747" xr:uid="{00000000-0005-0000-0000-0000BB0A0000}"/>
    <cellStyle name="Normal 58_JKT-MSC DEPOT Daily" xfId="2748" xr:uid="{00000000-0005-0000-0000-0000BC0A0000}"/>
    <cellStyle name="Normal 6 2" xfId="2749" xr:uid="{00000000-0005-0000-0000-0000BD0A0000}"/>
    <cellStyle name="Normal 6 2 2" xfId="2750" xr:uid="{00000000-0005-0000-0000-0000BE0A0000}"/>
    <cellStyle name="Normal 6 2 3" xfId="2751" xr:uid="{00000000-0005-0000-0000-0000BF0A0000}"/>
    <cellStyle name="Normal 6 2 4" xfId="2752" xr:uid="{00000000-0005-0000-0000-0000C00A0000}"/>
    <cellStyle name="Normal 6 3" xfId="2753" xr:uid="{00000000-0005-0000-0000-0000C10A0000}"/>
    <cellStyle name="Normal 6 3 2" xfId="2754" xr:uid="{00000000-0005-0000-0000-0000C20A0000}"/>
    <cellStyle name="Normal 6 3 2 2" xfId="2755" xr:uid="{00000000-0005-0000-0000-0000C30A0000}"/>
    <cellStyle name="Normal 6 4" xfId="2756" xr:uid="{00000000-0005-0000-0000-0000C40A0000}"/>
    <cellStyle name="Normal 6 5" xfId="2757" xr:uid="{00000000-0005-0000-0000-0000C50A0000}"/>
    <cellStyle name="Normal 6 6" xfId="2758" xr:uid="{00000000-0005-0000-0000-0000C60A0000}"/>
    <cellStyle name="Normal 6 6 2" xfId="2759" xr:uid="{00000000-0005-0000-0000-0000C70A0000}"/>
    <cellStyle name="Normal 6 6_JKT-MSC DEPOT Daily" xfId="2760" xr:uid="{00000000-0005-0000-0000-0000C80A0000}"/>
    <cellStyle name="Normal 6 7" xfId="2761" xr:uid="{00000000-0005-0000-0000-0000C90A0000}"/>
    <cellStyle name="Normal 61" xfId="2762" xr:uid="{00000000-0005-0000-0000-0000CA0A0000}"/>
    <cellStyle name="Normal 61 2" xfId="2763" xr:uid="{00000000-0005-0000-0000-0000CB0A0000}"/>
    <cellStyle name="Normal 61 3" xfId="2764" xr:uid="{00000000-0005-0000-0000-0000CC0A0000}"/>
    <cellStyle name="Normal 61_JKT-MSC DEPOT Daily" xfId="2765" xr:uid="{00000000-0005-0000-0000-0000CD0A0000}"/>
    <cellStyle name="Normal 62" xfId="2766" xr:uid="{00000000-0005-0000-0000-0000CE0A0000}"/>
    <cellStyle name="Normal 62 2" xfId="2767" xr:uid="{00000000-0005-0000-0000-0000CF0A0000}"/>
    <cellStyle name="Normal 62 3" xfId="2768" xr:uid="{00000000-0005-0000-0000-0000D00A0000}"/>
    <cellStyle name="Normal 62_JKT-MSC DEPOT Daily" xfId="2769" xr:uid="{00000000-0005-0000-0000-0000D10A0000}"/>
    <cellStyle name="Normal 63" xfId="2770" xr:uid="{00000000-0005-0000-0000-0000D20A0000}"/>
    <cellStyle name="Normal 63 2" xfId="2771" xr:uid="{00000000-0005-0000-0000-0000D30A0000}"/>
    <cellStyle name="Normal 63 3" xfId="2772" xr:uid="{00000000-0005-0000-0000-0000D40A0000}"/>
    <cellStyle name="Normal 63_JKT-MSC DEPOT Daily" xfId="2773" xr:uid="{00000000-0005-0000-0000-0000D50A0000}"/>
    <cellStyle name="Normal 64" xfId="2774" xr:uid="{00000000-0005-0000-0000-0000D60A0000}"/>
    <cellStyle name="Normal 64 2" xfId="2775" xr:uid="{00000000-0005-0000-0000-0000D70A0000}"/>
    <cellStyle name="Normal 64 3" xfId="2776" xr:uid="{00000000-0005-0000-0000-0000D80A0000}"/>
    <cellStyle name="Normal 64_JKT-MSC DEPOT Daily" xfId="2777" xr:uid="{00000000-0005-0000-0000-0000D90A0000}"/>
    <cellStyle name="Normal 65" xfId="2778" xr:uid="{00000000-0005-0000-0000-0000DA0A0000}"/>
    <cellStyle name="Normal 65 2" xfId="2779" xr:uid="{00000000-0005-0000-0000-0000DB0A0000}"/>
    <cellStyle name="Normal 65 3" xfId="2780" xr:uid="{00000000-0005-0000-0000-0000DC0A0000}"/>
    <cellStyle name="Normal 65_JKT-MSC DEPOT Daily" xfId="2781" xr:uid="{00000000-0005-0000-0000-0000DD0A0000}"/>
    <cellStyle name="Normal 66" xfId="2782" xr:uid="{00000000-0005-0000-0000-0000DE0A0000}"/>
    <cellStyle name="Normal 66 2" xfId="2783" xr:uid="{00000000-0005-0000-0000-0000DF0A0000}"/>
    <cellStyle name="Normal 66 3" xfId="2784" xr:uid="{00000000-0005-0000-0000-0000E00A0000}"/>
    <cellStyle name="Normal 66_JKT-MSC DEPOT Daily" xfId="2785" xr:uid="{00000000-0005-0000-0000-0000E10A0000}"/>
    <cellStyle name="Normal 67" xfId="2786" xr:uid="{00000000-0005-0000-0000-0000E20A0000}"/>
    <cellStyle name="Normal 67 2" xfId="2787" xr:uid="{00000000-0005-0000-0000-0000E30A0000}"/>
    <cellStyle name="Normal 67 3" xfId="2788" xr:uid="{00000000-0005-0000-0000-0000E40A0000}"/>
    <cellStyle name="Normal 67_JKT-MSC DEPOT Daily" xfId="2789" xr:uid="{00000000-0005-0000-0000-0000E50A0000}"/>
    <cellStyle name="Normal 68" xfId="2790" xr:uid="{00000000-0005-0000-0000-0000E60A0000}"/>
    <cellStyle name="Normal 68 2" xfId="2791" xr:uid="{00000000-0005-0000-0000-0000E70A0000}"/>
    <cellStyle name="Normal 68 3" xfId="2792" xr:uid="{00000000-0005-0000-0000-0000E80A0000}"/>
    <cellStyle name="Normal 68_JKT-MSC DEPOT Daily" xfId="2793" xr:uid="{00000000-0005-0000-0000-0000E90A0000}"/>
    <cellStyle name="Normal 69" xfId="2794" xr:uid="{00000000-0005-0000-0000-0000EA0A0000}"/>
    <cellStyle name="Normal 69 2" xfId="2795" xr:uid="{00000000-0005-0000-0000-0000EB0A0000}"/>
    <cellStyle name="Normal 69 3" xfId="2796" xr:uid="{00000000-0005-0000-0000-0000EC0A0000}"/>
    <cellStyle name="Normal 69_JKT-MSC DEPOT Daily" xfId="2797" xr:uid="{00000000-0005-0000-0000-0000ED0A0000}"/>
    <cellStyle name="Normal 7 2" xfId="2798" xr:uid="{00000000-0005-0000-0000-0000EE0A0000}"/>
    <cellStyle name="Normal 7 2 2" xfId="2799" xr:uid="{00000000-0005-0000-0000-0000EF0A0000}"/>
    <cellStyle name="Normal 7 2 3" xfId="2800" xr:uid="{00000000-0005-0000-0000-0000F00A0000}"/>
    <cellStyle name="Normal 7 2 4" xfId="2801" xr:uid="{00000000-0005-0000-0000-0000F10A0000}"/>
    <cellStyle name="Normal 7 3" xfId="2802" xr:uid="{00000000-0005-0000-0000-0000F20A0000}"/>
    <cellStyle name="Normal 7 4" xfId="2803" xr:uid="{00000000-0005-0000-0000-0000F30A0000}"/>
    <cellStyle name="Normal 7 5" xfId="2804" xr:uid="{00000000-0005-0000-0000-0000F40A0000}"/>
    <cellStyle name="Normal 7 6" xfId="2805" xr:uid="{00000000-0005-0000-0000-0000F50A0000}"/>
    <cellStyle name="Normal 7 6 2" xfId="2806" xr:uid="{00000000-0005-0000-0000-0000F60A0000}"/>
    <cellStyle name="Normal 7 7" xfId="2807" xr:uid="{00000000-0005-0000-0000-0000F70A0000}"/>
    <cellStyle name="Normal 70" xfId="2808" xr:uid="{00000000-0005-0000-0000-0000F80A0000}"/>
    <cellStyle name="Normal 70 2" xfId="2809" xr:uid="{00000000-0005-0000-0000-0000F90A0000}"/>
    <cellStyle name="Normal 70 3" xfId="2810" xr:uid="{00000000-0005-0000-0000-0000FA0A0000}"/>
    <cellStyle name="Normal 70_JKT-MSC DEPOT Daily" xfId="2811" xr:uid="{00000000-0005-0000-0000-0000FB0A0000}"/>
    <cellStyle name="Normal 71" xfId="2812" xr:uid="{00000000-0005-0000-0000-0000FC0A0000}"/>
    <cellStyle name="Normal 71 2" xfId="2813" xr:uid="{00000000-0005-0000-0000-0000FD0A0000}"/>
    <cellStyle name="Normal 71 3" xfId="2814" xr:uid="{00000000-0005-0000-0000-0000FE0A0000}"/>
    <cellStyle name="Normal 71_JKT-MSC DEPOT Daily" xfId="2815" xr:uid="{00000000-0005-0000-0000-0000FF0A0000}"/>
    <cellStyle name="Normal 72" xfId="2816" xr:uid="{00000000-0005-0000-0000-0000000B0000}"/>
    <cellStyle name="Normal 72 2" xfId="2817" xr:uid="{00000000-0005-0000-0000-0000010B0000}"/>
    <cellStyle name="Normal 72 3" xfId="2818" xr:uid="{00000000-0005-0000-0000-0000020B0000}"/>
    <cellStyle name="Normal 72_JKT-MSC DEPOT Daily" xfId="2819" xr:uid="{00000000-0005-0000-0000-0000030B0000}"/>
    <cellStyle name="Normal 73" xfId="2820" xr:uid="{00000000-0005-0000-0000-0000040B0000}"/>
    <cellStyle name="Normal 73 2" xfId="2821" xr:uid="{00000000-0005-0000-0000-0000050B0000}"/>
    <cellStyle name="Normal 73 3" xfId="2822" xr:uid="{00000000-0005-0000-0000-0000060B0000}"/>
    <cellStyle name="Normal 73_JKT-MSC DEPOT Daily" xfId="2823" xr:uid="{00000000-0005-0000-0000-0000070B0000}"/>
    <cellStyle name="Normal 74" xfId="2824" xr:uid="{00000000-0005-0000-0000-0000080B0000}"/>
    <cellStyle name="Normal 74 2" xfId="2825" xr:uid="{00000000-0005-0000-0000-0000090B0000}"/>
    <cellStyle name="Normal 74 3" xfId="2826" xr:uid="{00000000-0005-0000-0000-00000A0B0000}"/>
    <cellStyle name="Normal 74_JKT-MSC DEPOT Daily" xfId="2827" xr:uid="{00000000-0005-0000-0000-00000B0B0000}"/>
    <cellStyle name="Normal 78" xfId="2828" xr:uid="{00000000-0005-0000-0000-00000C0B0000}"/>
    <cellStyle name="Normal 78 2" xfId="2829" xr:uid="{00000000-0005-0000-0000-00000D0B0000}"/>
    <cellStyle name="Normal 78 3" xfId="2830" xr:uid="{00000000-0005-0000-0000-00000E0B0000}"/>
    <cellStyle name="Normal 78_JKT-MSC DEPOT Daily" xfId="2831" xr:uid="{00000000-0005-0000-0000-00000F0B0000}"/>
    <cellStyle name="Normal 8 2" xfId="2832" xr:uid="{00000000-0005-0000-0000-0000100B0000}"/>
    <cellStyle name="Normal 8 2 2" xfId="2833" xr:uid="{00000000-0005-0000-0000-0000110B0000}"/>
    <cellStyle name="Normal 8 2 2 2" xfId="2834" xr:uid="{00000000-0005-0000-0000-0000120B0000}"/>
    <cellStyle name="Normal 8 2 2 3" xfId="2835" xr:uid="{00000000-0005-0000-0000-0000130B0000}"/>
    <cellStyle name="Normal 8 2 2 3 2" xfId="2836" xr:uid="{00000000-0005-0000-0000-0000140B0000}"/>
    <cellStyle name="Normal 8 2 2 3_JKT-MSC DEPOT Daily" xfId="2837" xr:uid="{00000000-0005-0000-0000-0000150B0000}"/>
    <cellStyle name="Normal 8 2 3" xfId="2838" xr:uid="{00000000-0005-0000-0000-0000160B0000}"/>
    <cellStyle name="Normal 8 2 3 2" xfId="2839" xr:uid="{00000000-0005-0000-0000-0000170B0000}"/>
    <cellStyle name="Normal 8 2 4" xfId="2840" xr:uid="{00000000-0005-0000-0000-0000180B0000}"/>
    <cellStyle name="Normal 8 2 5" xfId="2841" xr:uid="{00000000-0005-0000-0000-0000190B0000}"/>
    <cellStyle name="Normal 8 3" xfId="2842" xr:uid="{00000000-0005-0000-0000-00001A0B0000}"/>
    <cellStyle name="Normal 8 3 2" xfId="2843" xr:uid="{00000000-0005-0000-0000-00001B0B0000}"/>
    <cellStyle name="Normal 8 4" xfId="2844" xr:uid="{00000000-0005-0000-0000-00001C0B0000}"/>
    <cellStyle name="Normal 8 5" xfId="2845" xr:uid="{00000000-0005-0000-0000-00001D0B0000}"/>
    <cellStyle name="Normal 8 6" xfId="2846" xr:uid="{00000000-0005-0000-0000-00001E0B0000}"/>
    <cellStyle name="Normal 8 7" xfId="2847" xr:uid="{00000000-0005-0000-0000-00001F0B0000}"/>
    <cellStyle name="Normal 80" xfId="2848" xr:uid="{00000000-0005-0000-0000-0000200B0000}"/>
    <cellStyle name="Normal 80 2" xfId="2849" xr:uid="{00000000-0005-0000-0000-0000210B0000}"/>
    <cellStyle name="Normal 80 3" xfId="2850" xr:uid="{00000000-0005-0000-0000-0000220B0000}"/>
    <cellStyle name="Normal 80_JKT-MSC DEPOT Daily" xfId="2851" xr:uid="{00000000-0005-0000-0000-0000230B0000}"/>
    <cellStyle name="Normal 9 2" xfId="2852" xr:uid="{00000000-0005-0000-0000-0000240B0000}"/>
    <cellStyle name="Normal 9 2 2" xfId="2853" xr:uid="{00000000-0005-0000-0000-0000250B0000}"/>
    <cellStyle name="Normal 9 2 2 2" xfId="2854" xr:uid="{00000000-0005-0000-0000-0000260B0000}"/>
    <cellStyle name="Normal 9 2 3" xfId="2855" xr:uid="{00000000-0005-0000-0000-0000270B0000}"/>
    <cellStyle name="Normal 9 2 4" xfId="2856" xr:uid="{00000000-0005-0000-0000-0000280B0000}"/>
    <cellStyle name="Normal 9 2 5" xfId="2857" xr:uid="{00000000-0005-0000-0000-0000290B0000}"/>
    <cellStyle name="Normal 9 2 5 2" xfId="2858" xr:uid="{00000000-0005-0000-0000-00002A0B0000}"/>
    <cellStyle name="Normal 9 2 5_JKT-MSC DEPOT Daily" xfId="2859" xr:uid="{00000000-0005-0000-0000-00002B0B0000}"/>
    <cellStyle name="Normal 9 3" xfId="2860" xr:uid="{00000000-0005-0000-0000-00002C0B0000}"/>
    <cellStyle name="Normal 9 3 2" xfId="2861" xr:uid="{00000000-0005-0000-0000-00002D0B0000}"/>
    <cellStyle name="Normal 9 4" xfId="2862" xr:uid="{00000000-0005-0000-0000-00002E0B0000}"/>
    <cellStyle name="Normal 9 5" xfId="2863" xr:uid="{00000000-0005-0000-0000-00002F0B0000}"/>
    <cellStyle name="Normal 9 6" xfId="2864" xr:uid="{00000000-0005-0000-0000-0000300B0000}"/>
    <cellStyle name="Normal 9 6 2" xfId="2865" xr:uid="{00000000-0005-0000-0000-0000310B0000}"/>
    <cellStyle name="Normal 9 7" xfId="2866" xr:uid="{00000000-0005-0000-0000-0000320B0000}"/>
    <cellStyle name="Normal 98" xfId="2867" xr:uid="{00000000-0005-0000-0000-0000330B0000}"/>
    <cellStyle name="Normal 98 2" xfId="2868" xr:uid="{00000000-0005-0000-0000-0000340B0000}"/>
    <cellStyle name="Normal 98 3" xfId="2869" xr:uid="{00000000-0005-0000-0000-0000350B0000}"/>
    <cellStyle name="Normal 98_JKT-MSC DEPOT Daily" xfId="2870" xr:uid="{00000000-0005-0000-0000-0000360B0000}"/>
    <cellStyle name="Normal 99" xfId="2871" xr:uid="{00000000-0005-0000-0000-0000370B0000}"/>
    <cellStyle name="Normal 99 2" xfId="2872" xr:uid="{00000000-0005-0000-0000-0000380B0000}"/>
    <cellStyle name="Normal 99 3" xfId="2873" xr:uid="{00000000-0005-0000-0000-0000390B0000}"/>
    <cellStyle name="Normal 99_JKT-MSC DEPOT Daily" xfId="2874" xr:uid="{00000000-0005-0000-0000-00003A0B0000}"/>
    <cellStyle name="Normal_IN-OUT 060307 1200" xfId="2875" xr:uid="{00000000-0005-0000-0000-00003B0B0000}"/>
    <cellStyle name="Normal_Sheet1" xfId="2876" xr:uid="{00000000-0005-0000-0000-00003C0B0000}"/>
    <cellStyle name="Note" xfId="2877" builtinId="10" customBuiltin="1"/>
    <cellStyle name="Note 10" xfId="2878" xr:uid="{00000000-0005-0000-0000-00003E0B0000}"/>
    <cellStyle name="Note 11" xfId="2879" xr:uid="{00000000-0005-0000-0000-00003F0B0000}"/>
    <cellStyle name="Note 12" xfId="2880" xr:uid="{00000000-0005-0000-0000-0000400B0000}"/>
    <cellStyle name="Note 13" xfId="2881" xr:uid="{00000000-0005-0000-0000-0000410B0000}"/>
    <cellStyle name="Note 14" xfId="2882" xr:uid="{00000000-0005-0000-0000-0000420B0000}"/>
    <cellStyle name="Note 15" xfId="2883" xr:uid="{00000000-0005-0000-0000-0000430B0000}"/>
    <cellStyle name="Note 16" xfId="2884" xr:uid="{00000000-0005-0000-0000-0000440B0000}"/>
    <cellStyle name="Note 17" xfId="2885" xr:uid="{00000000-0005-0000-0000-0000450B0000}"/>
    <cellStyle name="Note 18" xfId="2886" xr:uid="{00000000-0005-0000-0000-0000460B0000}"/>
    <cellStyle name="Note 19" xfId="2887" xr:uid="{00000000-0005-0000-0000-0000470B0000}"/>
    <cellStyle name="Note 2" xfId="2888" xr:uid="{00000000-0005-0000-0000-0000480B0000}"/>
    <cellStyle name="Note 2 2" xfId="2889" xr:uid="{00000000-0005-0000-0000-0000490B0000}"/>
    <cellStyle name="Note 2 3" xfId="2890" xr:uid="{00000000-0005-0000-0000-00004A0B0000}"/>
    <cellStyle name="Note 2 4" xfId="2891" xr:uid="{00000000-0005-0000-0000-00004B0B0000}"/>
    <cellStyle name="Note 20" xfId="2892" xr:uid="{00000000-0005-0000-0000-00004C0B0000}"/>
    <cellStyle name="Note 21" xfId="2893" xr:uid="{00000000-0005-0000-0000-00004D0B0000}"/>
    <cellStyle name="Note 22" xfId="2894" xr:uid="{00000000-0005-0000-0000-00004E0B0000}"/>
    <cellStyle name="Note 23" xfId="2895" xr:uid="{00000000-0005-0000-0000-00004F0B0000}"/>
    <cellStyle name="Note 24" xfId="2896" xr:uid="{00000000-0005-0000-0000-0000500B0000}"/>
    <cellStyle name="Note 25" xfId="2897" xr:uid="{00000000-0005-0000-0000-0000510B0000}"/>
    <cellStyle name="Note 26" xfId="2898" xr:uid="{00000000-0005-0000-0000-0000520B0000}"/>
    <cellStyle name="Note 27" xfId="2899" xr:uid="{00000000-0005-0000-0000-0000530B0000}"/>
    <cellStyle name="Note 28" xfId="2900" xr:uid="{00000000-0005-0000-0000-0000540B0000}"/>
    <cellStyle name="Note 29" xfId="2901" xr:uid="{00000000-0005-0000-0000-0000550B0000}"/>
    <cellStyle name="Note 3" xfId="2902" xr:uid="{00000000-0005-0000-0000-0000560B0000}"/>
    <cellStyle name="Note 3 2" xfId="2903" xr:uid="{00000000-0005-0000-0000-0000570B0000}"/>
    <cellStyle name="Note 3 3" xfId="2904" xr:uid="{00000000-0005-0000-0000-0000580B0000}"/>
    <cellStyle name="Note 3 4" xfId="2905" xr:uid="{00000000-0005-0000-0000-0000590B0000}"/>
    <cellStyle name="Note 30" xfId="2906" xr:uid="{00000000-0005-0000-0000-00005A0B0000}"/>
    <cellStyle name="Note 31" xfId="2907" xr:uid="{00000000-0005-0000-0000-00005B0B0000}"/>
    <cellStyle name="Note 32" xfId="2908" xr:uid="{00000000-0005-0000-0000-00005C0B0000}"/>
    <cellStyle name="Note 33" xfId="2909" xr:uid="{00000000-0005-0000-0000-00005D0B0000}"/>
    <cellStyle name="Note 34" xfId="2910" xr:uid="{00000000-0005-0000-0000-00005E0B0000}"/>
    <cellStyle name="Note 35" xfId="2911" xr:uid="{00000000-0005-0000-0000-00005F0B0000}"/>
    <cellStyle name="Note 36" xfId="2912" xr:uid="{00000000-0005-0000-0000-0000600B0000}"/>
    <cellStyle name="Note 37" xfId="2913" xr:uid="{00000000-0005-0000-0000-0000610B0000}"/>
    <cellStyle name="Note 38" xfId="2914" xr:uid="{00000000-0005-0000-0000-0000620B0000}"/>
    <cellStyle name="Note 39" xfId="2915" xr:uid="{00000000-0005-0000-0000-0000630B0000}"/>
    <cellStyle name="Note 4" xfId="2916" xr:uid="{00000000-0005-0000-0000-0000640B0000}"/>
    <cellStyle name="Note 4 2" xfId="2917" xr:uid="{00000000-0005-0000-0000-0000650B0000}"/>
    <cellStyle name="Note 5" xfId="2918" xr:uid="{00000000-0005-0000-0000-0000660B0000}"/>
    <cellStyle name="Note 6" xfId="2919" xr:uid="{00000000-0005-0000-0000-0000670B0000}"/>
    <cellStyle name="Note 6 2" xfId="2920" xr:uid="{00000000-0005-0000-0000-0000680B0000}"/>
    <cellStyle name="Note 7" xfId="2921" xr:uid="{00000000-0005-0000-0000-0000690B0000}"/>
    <cellStyle name="Note 8" xfId="2922" xr:uid="{00000000-0005-0000-0000-00006A0B0000}"/>
    <cellStyle name="Note 9" xfId="2923" xr:uid="{00000000-0005-0000-0000-00006B0B0000}"/>
    <cellStyle name="Note 9 2" xfId="2924" xr:uid="{00000000-0005-0000-0000-00006C0B0000}"/>
    <cellStyle name="Note 9 2 2" xfId="2925" xr:uid="{00000000-0005-0000-0000-00006D0B0000}"/>
    <cellStyle name="Note 9 3" xfId="2926" xr:uid="{00000000-0005-0000-0000-00006E0B0000}"/>
    <cellStyle name="Note 9 4" xfId="2927" xr:uid="{00000000-0005-0000-0000-00006F0B0000}"/>
    <cellStyle name="Note 9 4 2" xfId="2928" xr:uid="{00000000-0005-0000-0000-0000700B0000}"/>
    <cellStyle name="Note 9 5" xfId="2929" xr:uid="{00000000-0005-0000-0000-0000710B0000}"/>
    <cellStyle name="Output" xfId="2930" builtinId="21" customBuiltin="1"/>
    <cellStyle name="Output 10" xfId="2931" xr:uid="{00000000-0005-0000-0000-0000730B0000}"/>
    <cellStyle name="Output 11" xfId="2932" xr:uid="{00000000-0005-0000-0000-0000740B0000}"/>
    <cellStyle name="Output 12" xfId="2933" xr:uid="{00000000-0005-0000-0000-0000750B0000}"/>
    <cellStyle name="Output 13" xfId="2934" xr:uid="{00000000-0005-0000-0000-0000760B0000}"/>
    <cellStyle name="Output 14" xfId="2935" xr:uid="{00000000-0005-0000-0000-0000770B0000}"/>
    <cellStyle name="Output 15" xfId="2936" xr:uid="{00000000-0005-0000-0000-0000780B0000}"/>
    <cellStyle name="Output 16" xfId="2937" xr:uid="{00000000-0005-0000-0000-0000790B0000}"/>
    <cellStyle name="Output 17" xfId="2938" xr:uid="{00000000-0005-0000-0000-00007A0B0000}"/>
    <cellStyle name="Output 18" xfId="2939" xr:uid="{00000000-0005-0000-0000-00007B0B0000}"/>
    <cellStyle name="Output 19" xfId="2940" xr:uid="{00000000-0005-0000-0000-00007C0B0000}"/>
    <cellStyle name="Output 2" xfId="2941" xr:uid="{00000000-0005-0000-0000-00007D0B0000}"/>
    <cellStyle name="Output 2 2" xfId="2942" xr:uid="{00000000-0005-0000-0000-00007E0B0000}"/>
    <cellStyle name="Output 2 3" xfId="2943" xr:uid="{00000000-0005-0000-0000-00007F0B0000}"/>
    <cellStyle name="Output 20" xfId="2944" xr:uid="{00000000-0005-0000-0000-0000800B0000}"/>
    <cellStyle name="Output 21" xfId="2945" xr:uid="{00000000-0005-0000-0000-0000810B0000}"/>
    <cellStyle name="Output 22" xfId="2946" xr:uid="{00000000-0005-0000-0000-0000820B0000}"/>
    <cellStyle name="Output 23" xfId="2947" xr:uid="{00000000-0005-0000-0000-0000830B0000}"/>
    <cellStyle name="Output 24" xfId="2948" xr:uid="{00000000-0005-0000-0000-0000840B0000}"/>
    <cellStyle name="Output 25" xfId="2949" xr:uid="{00000000-0005-0000-0000-0000850B0000}"/>
    <cellStyle name="Output 26" xfId="2950" xr:uid="{00000000-0005-0000-0000-0000860B0000}"/>
    <cellStyle name="Output 27" xfId="2951" xr:uid="{00000000-0005-0000-0000-0000870B0000}"/>
    <cellStyle name="Output 28" xfId="2952" xr:uid="{00000000-0005-0000-0000-0000880B0000}"/>
    <cellStyle name="Output 29" xfId="2953" xr:uid="{00000000-0005-0000-0000-0000890B0000}"/>
    <cellStyle name="Output 3" xfId="2954" xr:uid="{00000000-0005-0000-0000-00008A0B0000}"/>
    <cellStyle name="Output 30" xfId="2955" xr:uid="{00000000-0005-0000-0000-00008B0B0000}"/>
    <cellStyle name="Output 31" xfId="2956" xr:uid="{00000000-0005-0000-0000-00008C0B0000}"/>
    <cellStyle name="Output 32" xfId="2957" xr:uid="{00000000-0005-0000-0000-00008D0B0000}"/>
    <cellStyle name="Output 33" xfId="2958" xr:uid="{00000000-0005-0000-0000-00008E0B0000}"/>
    <cellStyle name="Output 34" xfId="2959" xr:uid="{00000000-0005-0000-0000-00008F0B0000}"/>
    <cellStyle name="Output 35" xfId="2960" xr:uid="{00000000-0005-0000-0000-0000900B0000}"/>
    <cellStyle name="Output 36" xfId="2961" xr:uid="{00000000-0005-0000-0000-0000910B0000}"/>
    <cellStyle name="Output 37" xfId="2962" xr:uid="{00000000-0005-0000-0000-0000920B0000}"/>
    <cellStyle name="Output 38" xfId="2963" xr:uid="{00000000-0005-0000-0000-0000930B0000}"/>
    <cellStyle name="Output 4" xfId="2964" xr:uid="{00000000-0005-0000-0000-0000940B0000}"/>
    <cellStyle name="Output 5" xfId="2965" xr:uid="{00000000-0005-0000-0000-0000950B0000}"/>
    <cellStyle name="Output 6" xfId="2966" xr:uid="{00000000-0005-0000-0000-0000960B0000}"/>
    <cellStyle name="Output 7" xfId="2967" xr:uid="{00000000-0005-0000-0000-0000970B0000}"/>
    <cellStyle name="Output 8" xfId="2968" xr:uid="{00000000-0005-0000-0000-0000980B0000}"/>
    <cellStyle name="Output 8 2" xfId="2969" xr:uid="{00000000-0005-0000-0000-0000990B0000}"/>
    <cellStyle name="Output 8 2 2" xfId="2970" xr:uid="{00000000-0005-0000-0000-00009A0B0000}"/>
    <cellStyle name="Output 8 2_JKT-MSC DEPOT Daily" xfId="2971" xr:uid="{00000000-0005-0000-0000-00009B0B0000}"/>
    <cellStyle name="Output 8 3" xfId="2972" xr:uid="{00000000-0005-0000-0000-00009C0B0000}"/>
    <cellStyle name="Output 9" xfId="2973" xr:uid="{00000000-0005-0000-0000-00009D0B0000}"/>
    <cellStyle name="Percent" xfId="2974" builtinId="5" customBuiltin="1"/>
    <cellStyle name="Percent 2" xfId="2975" xr:uid="{00000000-0005-0000-0000-00009F0B0000}"/>
    <cellStyle name="Percent 2 2" xfId="2976" xr:uid="{00000000-0005-0000-0000-0000A00B0000}"/>
    <cellStyle name="Standard_Offer" xfId="2977" xr:uid="{00000000-0005-0000-0000-0000A10B0000}"/>
    <cellStyle name="Title" xfId="2978" builtinId="15" customBuiltin="1"/>
    <cellStyle name="Title 10" xfId="2979" xr:uid="{00000000-0005-0000-0000-0000A30B0000}"/>
    <cellStyle name="Title 11" xfId="2980" xr:uid="{00000000-0005-0000-0000-0000A40B0000}"/>
    <cellStyle name="Title 12" xfId="2981" xr:uid="{00000000-0005-0000-0000-0000A50B0000}"/>
    <cellStyle name="Title 13" xfId="2982" xr:uid="{00000000-0005-0000-0000-0000A60B0000}"/>
    <cellStyle name="Title 14" xfId="2983" xr:uid="{00000000-0005-0000-0000-0000A70B0000}"/>
    <cellStyle name="Title 15" xfId="2984" xr:uid="{00000000-0005-0000-0000-0000A80B0000}"/>
    <cellStyle name="Title 16" xfId="2985" xr:uid="{00000000-0005-0000-0000-0000A90B0000}"/>
    <cellStyle name="Title 17" xfId="2986" xr:uid="{00000000-0005-0000-0000-0000AA0B0000}"/>
    <cellStyle name="Title 18" xfId="2987" xr:uid="{00000000-0005-0000-0000-0000AB0B0000}"/>
    <cellStyle name="Title 19" xfId="2988" xr:uid="{00000000-0005-0000-0000-0000AC0B0000}"/>
    <cellStyle name="Title 2" xfId="2989" xr:uid="{00000000-0005-0000-0000-0000AD0B0000}"/>
    <cellStyle name="Title 2 2" xfId="2990" xr:uid="{00000000-0005-0000-0000-0000AE0B0000}"/>
    <cellStyle name="Title 2 3" xfId="2991" xr:uid="{00000000-0005-0000-0000-0000AF0B0000}"/>
    <cellStyle name="Title 20" xfId="2992" xr:uid="{00000000-0005-0000-0000-0000B00B0000}"/>
    <cellStyle name="Title 21" xfId="2993" xr:uid="{00000000-0005-0000-0000-0000B10B0000}"/>
    <cellStyle name="Title 22" xfId="2994" xr:uid="{00000000-0005-0000-0000-0000B20B0000}"/>
    <cellStyle name="Title 23" xfId="2995" xr:uid="{00000000-0005-0000-0000-0000B30B0000}"/>
    <cellStyle name="Title 24" xfId="2996" xr:uid="{00000000-0005-0000-0000-0000B40B0000}"/>
    <cellStyle name="Title 25" xfId="2997" xr:uid="{00000000-0005-0000-0000-0000B50B0000}"/>
    <cellStyle name="Title 26" xfId="2998" xr:uid="{00000000-0005-0000-0000-0000B60B0000}"/>
    <cellStyle name="Title 27" xfId="2999" xr:uid="{00000000-0005-0000-0000-0000B70B0000}"/>
    <cellStyle name="Title 28" xfId="3000" xr:uid="{00000000-0005-0000-0000-0000B80B0000}"/>
    <cellStyle name="Title 29" xfId="3001" xr:uid="{00000000-0005-0000-0000-0000B90B0000}"/>
    <cellStyle name="Title 3" xfId="3002" xr:uid="{00000000-0005-0000-0000-0000BA0B0000}"/>
    <cellStyle name="Title 30" xfId="3003" xr:uid="{00000000-0005-0000-0000-0000BB0B0000}"/>
    <cellStyle name="Title 31" xfId="3004" xr:uid="{00000000-0005-0000-0000-0000BC0B0000}"/>
    <cellStyle name="Title 32" xfId="3005" xr:uid="{00000000-0005-0000-0000-0000BD0B0000}"/>
    <cellStyle name="Title 33" xfId="3006" xr:uid="{00000000-0005-0000-0000-0000BE0B0000}"/>
    <cellStyle name="Title 34" xfId="3007" xr:uid="{00000000-0005-0000-0000-0000BF0B0000}"/>
    <cellStyle name="Title 35" xfId="3008" xr:uid="{00000000-0005-0000-0000-0000C00B0000}"/>
    <cellStyle name="Title 36" xfId="3009" xr:uid="{00000000-0005-0000-0000-0000C10B0000}"/>
    <cellStyle name="Title 37" xfId="3010" xr:uid="{00000000-0005-0000-0000-0000C20B0000}"/>
    <cellStyle name="Title 38" xfId="3011" xr:uid="{00000000-0005-0000-0000-0000C30B0000}"/>
    <cellStyle name="Title 4" xfId="3012" xr:uid="{00000000-0005-0000-0000-0000C40B0000}"/>
    <cellStyle name="Title 5" xfId="3013" xr:uid="{00000000-0005-0000-0000-0000C50B0000}"/>
    <cellStyle name="Title 6" xfId="3014" xr:uid="{00000000-0005-0000-0000-0000C60B0000}"/>
    <cellStyle name="Title 7" xfId="3015" xr:uid="{00000000-0005-0000-0000-0000C70B0000}"/>
    <cellStyle name="Title 8" xfId="3016" xr:uid="{00000000-0005-0000-0000-0000C80B0000}"/>
    <cellStyle name="Title 8 2" xfId="3017" xr:uid="{00000000-0005-0000-0000-0000C90B0000}"/>
    <cellStyle name="Title 8 3" xfId="3018" xr:uid="{00000000-0005-0000-0000-0000CA0B0000}"/>
    <cellStyle name="Title 9" xfId="3019" xr:uid="{00000000-0005-0000-0000-0000CB0B0000}"/>
    <cellStyle name="Total" xfId="3020" builtinId="25" customBuiltin="1"/>
    <cellStyle name="Total 10" xfId="3021" xr:uid="{00000000-0005-0000-0000-0000CD0B0000}"/>
    <cellStyle name="Total 11" xfId="3022" xr:uid="{00000000-0005-0000-0000-0000CE0B0000}"/>
    <cellStyle name="Total 12" xfId="3023" xr:uid="{00000000-0005-0000-0000-0000CF0B0000}"/>
    <cellStyle name="Total 13" xfId="3024" xr:uid="{00000000-0005-0000-0000-0000D00B0000}"/>
    <cellStyle name="Total 14" xfId="3025" xr:uid="{00000000-0005-0000-0000-0000D10B0000}"/>
    <cellStyle name="Total 15" xfId="3026" xr:uid="{00000000-0005-0000-0000-0000D20B0000}"/>
    <cellStyle name="Total 16" xfId="3027" xr:uid="{00000000-0005-0000-0000-0000D30B0000}"/>
    <cellStyle name="Total 17" xfId="3028" xr:uid="{00000000-0005-0000-0000-0000D40B0000}"/>
    <cellStyle name="Total 18" xfId="3029" xr:uid="{00000000-0005-0000-0000-0000D50B0000}"/>
    <cellStyle name="Total 19" xfId="3030" xr:uid="{00000000-0005-0000-0000-0000D60B0000}"/>
    <cellStyle name="Total 2" xfId="3031" xr:uid="{00000000-0005-0000-0000-0000D70B0000}"/>
    <cellStyle name="Total 2 2" xfId="3032" xr:uid="{00000000-0005-0000-0000-0000D80B0000}"/>
    <cellStyle name="Total 2 3" xfId="3033" xr:uid="{00000000-0005-0000-0000-0000D90B0000}"/>
    <cellStyle name="Total 20" xfId="3034" xr:uid="{00000000-0005-0000-0000-0000DA0B0000}"/>
    <cellStyle name="Total 21" xfId="3035" xr:uid="{00000000-0005-0000-0000-0000DB0B0000}"/>
    <cellStyle name="Total 22" xfId="3036" xr:uid="{00000000-0005-0000-0000-0000DC0B0000}"/>
    <cellStyle name="Total 23" xfId="3037" xr:uid="{00000000-0005-0000-0000-0000DD0B0000}"/>
    <cellStyle name="Total 24" xfId="3038" xr:uid="{00000000-0005-0000-0000-0000DE0B0000}"/>
    <cellStyle name="Total 25" xfId="3039" xr:uid="{00000000-0005-0000-0000-0000DF0B0000}"/>
    <cellStyle name="Total 26" xfId="3040" xr:uid="{00000000-0005-0000-0000-0000E00B0000}"/>
    <cellStyle name="Total 27" xfId="3041" xr:uid="{00000000-0005-0000-0000-0000E10B0000}"/>
    <cellStyle name="Total 28" xfId="3042" xr:uid="{00000000-0005-0000-0000-0000E20B0000}"/>
    <cellStyle name="Total 29" xfId="3043" xr:uid="{00000000-0005-0000-0000-0000E30B0000}"/>
    <cellStyle name="Total 3" xfId="3044" xr:uid="{00000000-0005-0000-0000-0000E40B0000}"/>
    <cellStyle name="Total 30" xfId="3045" xr:uid="{00000000-0005-0000-0000-0000E50B0000}"/>
    <cellStyle name="Total 31" xfId="3046" xr:uid="{00000000-0005-0000-0000-0000E60B0000}"/>
    <cellStyle name="Total 32" xfId="3047" xr:uid="{00000000-0005-0000-0000-0000E70B0000}"/>
    <cellStyle name="Total 33" xfId="3048" xr:uid="{00000000-0005-0000-0000-0000E80B0000}"/>
    <cellStyle name="Total 34" xfId="3049" xr:uid="{00000000-0005-0000-0000-0000E90B0000}"/>
    <cellStyle name="Total 35" xfId="3050" xr:uid="{00000000-0005-0000-0000-0000EA0B0000}"/>
    <cellStyle name="Total 36" xfId="3051" xr:uid="{00000000-0005-0000-0000-0000EB0B0000}"/>
    <cellStyle name="Total 37" xfId="3052" xr:uid="{00000000-0005-0000-0000-0000EC0B0000}"/>
    <cellStyle name="Total 38" xfId="3053" xr:uid="{00000000-0005-0000-0000-0000ED0B0000}"/>
    <cellStyle name="Total 4" xfId="3054" xr:uid="{00000000-0005-0000-0000-0000EE0B0000}"/>
    <cellStyle name="Total 5" xfId="3055" xr:uid="{00000000-0005-0000-0000-0000EF0B0000}"/>
    <cellStyle name="Total 6" xfId="3056" xr:uid="{00000000-0005-0000-0000-0000F00B0000}"/>
    <cellStyle name="Total 7" xfId="3057" xr:uid="{00000000-0005-0000-0000-0000F10B0000}"/>
    <cellStyle name="Total 8" xfId="3058" xr:uid="{00000000-0005-0000-0000-0000F20B0000}"/>
    <cellStyle name="Total 8 2" xfId="3059" xr:uid="{00000000-0005-0000-0000-0000F30B0000}"/>
    <cellStyle name="Total 8 3" xfId="3060" xr:uid="{00000000-0005-0000-0000-0000F40B0000}"/>
    <cellStyle name="Total 8_JKT-MSC DEPOT Daily" xfId="3061" xr:uid="{00000000-0005-0000-0000-0000F50B0000}"/>
    <cellStyle name="Total 9" xfId="3062" xr:uid="{00000000-0005-0000-0000-0000F60B0000}"/>
    <cellStyle name="Warning Text" xfId="3063" builtinId="11" customBuiltin="1"/>
    <cellStyle name="Warning Text 10" xfId="3064" xr:uid="{00000000-0005-0000-0000-0000F80B0000}"/>
    <cellStyle name="Warning Text 11" xfId="3065" xr:uid="{00000000-0005-0000-0000-0000F90B0000}"/>
    <cellStyle name="Warning Text 12" xfId="3066" xr:uid="{00000000-0005-0000-0000-0000FA0B0000}"/>
    <cellStyle name="Warning Text 13" xfId="3067" xr:uid="{00000000-0005-0000-0000-0000FB0B0000}"/>
    <cellStyle name="Warning Text 14" xfId="3068" xr:uid="{00000000-0005-0000-0000-0000FC0B0000}"/>
    <cellStyle name="Warning Text 15" xfId="3069" xr:uid="{00000000-0005-0000-0000-0000FD0B0000}"/>
    <cellStyle name="Warning Text 16" xfId="3070" xr:uid="{00000000-0005-0000-0000-0000FE0B0000}"/>
    <cellStyle name="Warning Text 17" xfId="3071" xr:uid="{00000000-0005-0000-0000-0000FF0B0000}"/>
    <cellStyle name="Warning Text 18" xfId="3072" xr:uid="{00000000-0005-0000-0000-0000000C0000}"/>
    <cellStyle name="Warning Text 19" xfId="3073" xr:uid="{00000000-0005-0000-0000-0000010C0000}"/>
    <cellStyle name="Warning Text 2" xfId="3074" xr:uid="{00000000-0005-0000-0000-0000020C0000}"/>
    <cellStyle name="Warning Text 2 2" xfId="3075" xr:uid="{00000000-0005-0000-0000-0000030C0000}"/>
    <cellStyle name="Warning Text 2 3" xfId="3076" xr:uid="{00000000-0005-0000-0000-0000040C0000}"/>
    <cellStyle name="Warning Text 20" xfId="3077" xr:uid="{00000000-0005-0000-0000-0000050C0000}"/>
    <cellStyle name="Warning Text 21" xfId="3078" xr:uid="{00000000-0005-0000-0000-0000060C0000}"/>
    <cellStyle name="Warning Text 22" xfId="3079" xr:uid="{00000000-0005-0000-0000-0000070C0000}"/>
    <cellStyle name="Warning Text 23" xfId="3080" xr:uid="{00000000-0005-0000-0000-0000080C0000}"/>
    <cellStyle name="Warning Text 24" xfId="3081" xr:uid="{00000000-0005-0000-0000-0000090C0000}"/>
    <cellStyle name="Warning Text 25" xfId="3082" xr:uid="{00000000-0005-0000-0000-00000A0C0000}"/>
    <cellStyle name="Warning Text 26" xfId="3083" xr:uid="{00000000-0005-0000-0000-00000B0C0000}"/>
    <cellStyle name="Warning Text 27" xfId="3084" xr:uid="{00000000-0005-0000-0000-00000C0C0000}"/>
    <cellStyle name="Warning Text 28" xfId="3085" xr:uid="{00000000-0005-0000-0000-00000D0C0000}"/>
    <cellStyle name="Warning Text 29" xfId="3086" xr:uid="{00000000-0005-0000-0000-00000E0C0000}"/>
    <cellStyle name="Warning Text 3" xfId="3087" xr:uid="{00000000-0005-0000-0000-00000F0C0000}"/>
    <cellStyle name="Warning Text 30" xfId="3088" xr:uid="{00000000-0005-0000-0000-0000100C0000}"/>
    <cellStyle name="Warning Text 31" xfId="3089" xr:uid="{00000000-0005-0000-0000-0000110C0000}"/>
    <cellStyle name="Warning Text 32" xfId="3090" xr:uid="{00000000-0005-0000-0000-0000120C0000}"/>
    <cellStyle name="Warning Text 33" xfId="3091" xr:uid="{00000000-0005-0000-0000-0000130C0000}"/>
    <cellStyle name="Warning Text 34" xfId="3092" xr:uid="{00000000-0005-0000-0000-0000140C0000}"/>
    <cellStyle name="Warning Text 35" xfId="3093" xr:uid="{00000000-0005-0000-0000-0000150C0000}"/>
    <cellStyle name="Warning Text 36" xfId="3094" xr:uid="{00000000-0005-0000-0000-0000160C0000}"/>
    <cellStyle name="Warning Text 37" xfId="3095" xr:uid="{00000000-0005-0000-0000-0000170C0000}"/>
    <cellStyle name="Warning Text 38" xfId="3096" xr:uid="{00000000-0005-0000-0000-0000180C0000}"/>
    <cellStyle name="Warning Text 4" xfId="3097" xr:uid="{00000000-0005-0000-0000-0000190C0000}"/>
    <cellStyle name="Warning Text 5" xfId="3098" xr:uid="{00000000-0005-0000-0000-00001A0C0000}"/>
    <cellStyle name="Warning Text 6" xfId="3099" xr:uid="{00000000-0005-0000-0000-00001B0C0000}"/>
    <cellStyle name="Warning Text 7" xfId="3100" xr:uid="{00000000-0005-0000-0000-00001C0C0000}"/>
    <cellStyle name="Warning Text 8" xfId="3101" xr:uid="{00000000-0005-0000-0000-00001D0C0000}"/>
    <cellStyle name="Warning Text 9" xfId="3102" xr:uid="{00000000-0005-0000-0000-00001E0C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999999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E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E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C00000"/>
  </sheetPr>
  <dimension ref="A1:T30"/>
  <sheetViews>
    <sheetView showGridLines="0" zoomScaleNormal="100" workbookViewId="0">
      <selection activeCell="C9" sqref="C9"/>
    </sheetView>
  </sheetViews>
  <sheetFormatPr defaultColWidth="9.140625" defaultRowHeight="12.75" x14ac:dyDescent="0.2"/>
  <cols>
    <col min="1" max="1" width="5.5703125" style="1" customWidth="1"/>
    <col min="2" max="2" width="13.85546875" style="1" customWidth="1"/>
    <col min="3" max="3" width="6.42578125" style="1" customWidth="1"/>
    <col min="4" max="4" width="4.5703125" style="1" customWidth="1"/>
    <col min="5" max="5" width="3.42578125" style="1" customWidth="1"/>
    <col min="6" max="6" width="7.7109375" style="1" customWidth="1"/>
    <col min="7" max="7" width="9.28515625" style="1" customWidth="1"/>
    <col min="8" max="8" width="5.28515625" style="1" customWidth="1"/>
    <col min="9" max="10" width="6.5703125" style="1" customWidth="1"/>
    <col min="11" max="11" width="10.140625" style="1" customWidth="1"/>
    <col min="12" max="12" width="9.5703125" style="1" customWidth="1"/>
    <col min="13" max="13" width="4.85546875" style="1" customWidth="1"/>
    <col min="14" max="14" width="18.140625" style="1" customWidth="1"/>
    <col min="15" max="15" width="37.140625" style="1" customWidth="1"/>
    <col min="16" max="16" width="9" style="1" customWidth="1"/>
    <col min="17" max="17" width="13.140625" style="1" customWidth="1"/>
    <col min="18" max="18" width="14.140625" style="1" customWidth="1"/>
    <col min="19" max="19" width="11.42578125" style="1" customWidth="1"/>
    <col min="20" max="20" width="11.85546875" style="1" customWidth="1"/>
    <col min="21" max="21" width="9.140625" style="1" customWidth="1"/>
    <col min="22" max="16384" width="9.140625" style="1"/>
  </cols>
  <sheetData>
    <row r="1" spans="1:20" x14ac:dyDescent="0.2">
      <c r="B1" s="2" t="s">
        <v>0</v>
      </c>
      <c r="C1" s="2"/>
      <c r="D1" s="2"/>
      <c r="E1" s="2"/>
      <c r="F1" s="2"/>
      <c r="G1" s="2"/>
    </row>
    <row r="2" spans="1:20" x14ac:dyDescent="0.2">
      <c r="B2" s="183" t="s">
        <v>1</v>
      </c>
      <c r="C2" s="184"/>
      <c r="D2" s="184"/>
      <c r="E2" s="184"/>
      <c r="F2" s="184"/>
      <c r="G2" s="184"/>
      <c r="H2" s="184"/>
    </row>
    <row r="3" spans="1:20" x14ac:dyDescent="0.2">
      <c r="B3" s="184"/>
      <c r="C3" s="184"/>
      <c r="D3" s="184"/>
      <c r="E3" s="184"/>
      <c r="F3" s="184"/>
      <c r="G3" s="184"/>
      <c r="H3" s="184"/>
    </row>
    <row r="4" spans="1:20" x14ac:dyDescent="0.2">
      <c r="B4" s="184"/>
      <c r="C4" s="184"/>
      <c r="D4" s="184"/>
      <c r="E4" s="184"/>
      <c r="F4" s="184"/>
      <c r="G4" s="184"/>
      <c r="H4" s="184"/>
    </row>
    <row r="5" spans="1:20" x14ac:dyDescent="0.2">
      <c r="B5" s="2" t="s">
        <v>2</v>
      </c>
      <c r="C5" s="2"/>
      <c r="D5" s="2"/>
      <c r="E5" s="2"/>
      <c r="F5" s="2"/>
      <c r="G5" s="2"/>
    </row>
    <row r="6" spans="1:20" x14ac:dyDescent="0.2">
      <c r="B6" s="1" t="s">
        <v>3</v>
      </c>
    </row>
    <row r="7" spans="1:20" ht="12.75" customHeight="1" x14ac:dyDescent="0.25">
      <c r="A7" s="185" t="s">
        <v>4</v>
      </c>
      <c r="B7" s="185"/>
      <c r="C7" s="185"/>
      <c r="D7" s="185"/>
      <c r="E7" s="185"/>
      <c r="F7" s="185"/>
      <c r="G7" s="185"/>
      <c r="H7" s="185"/>
      <c r="I7" s="185"/>
      <c r="J7" s="185"/>
      <c r="K7" s="185"/>
      <c r="L7" s="185"/>
      <c r="M7" s="185"/>
      <c r="N7" s="185"/>
      <c r="O7" s="185"/>
      <c r="P7" s="185"/>
      <c r="Q7" s="185"/>
      <c r="R7" s="3"/>
      <c r="S7" s="3"/>
    </row>
    <row r="8" spans="1:20" ht="6.75" customHeight="1" x14ac:dyDescent="0.25">
      <c r="C8" s="4"/>
      <c r="D8" s="4"/>
      <c r="E8" s="4"/>
      <c r="F8" s="4"/>
      <c r="G8" s="4"/>
      <c r="H8" s="4"/>
    </row>
    <row r="9" spans="1:20" ht="12.75" customHeight="1" x14ac:dyDescent="0.25">
      <c r="B9" s="5" t="s">
        <v>5</v>
      </c>
      <c r="C9" s="4"/>
      <c r="D9" s="4"/>
      <c r="E9" s="4"/>
      <c r="F9" s="4"/>
      <c r="G9" s="4"/>
      <c r="H9" s="4"/>
      <c r="M9" s="6"/>
      <c r="N9" s="6"/>
      <c r="O9" s="6"/>
      <c r="P9" s="7"/>
      <c r="Q9" s="8"/>
      <c r="R9" s="8"/>
      <c r="S9" s="8"/>
    </row>
    <row r="10" spans="1:20" ht="12.75" customHeight="1" x14ac:dyDescent="0.25">
      <c r="B10" s="5"/>
      <c r="C10" s="4"/>
      <c r="D10" s="4"/>
      <c r="E10" s="4"/>
      <c r="F10" s="4"/>
      <c r="G10" s="4"/>
      <c r="H10" s="4"/>
      <c r="M10" s="6"/>
      <c r="N10" s="6"/>
      <c r="O10" s="6"/>
      <c r="P10" s="7"/>
      <c r="Q10" s="8"/>
      <c r="R10" s="8"/>
      <c r="S10" s="8"/>
    </row>
    <row r="11" spans="1:20" ht="12.75" customHeight="1" x14ac:dyDescent="0.25">
      <c r="B11" s="5" t="s">
        <v>6</v>
      </c>
      <c r="C11" s="4"/>
      <c r="D11" s="4"/>
      <c r="E11" s="4"/>
      <c r="F11" s="4"/>
      <c r="G11" s="4"/>
      <c r="H11" s="4"/>
      <c r="M11" s="7"/>
      <c r="N11" s="7"/>
      <c r="O11" s="7"/>
      <c r="P11" s="7"/>
      <c r="Q11" s="8"/>
      <c r="R11" s="8"/>
      <c r="S11" s="8"/>
    </row>
    <row r="12" spans="1:20" ht="5.25" customHeight="1" x14ac:dyDescent="0.2">
      <c r="M12" s="7"/>
      <c r="N12" s="7"/>
      <c r="O12" s="7"/>
      <c r="P12" s="7"/>
      <c r="Q12" s="8"/>
      <c r="R12" s="8"/>
      <c r="S12" s="8"/>
    </row>
    <row r="13" spans="1:20" x14ac:dyDescent="0.2">
      <c r="A13" s="9" t="s">
        <v>7</v>
      </c>
      <c r="B13" s="9" t="s">
        <v>8</v>
      </c>
      <c r="C13" s="9" t="s">
        <v>9</v>
      </c>
      <c r="D13" s="9" t="s">
        <v>10</v>
      </c>
      <c r="E13" s="9" t="s">
        <v>11</v>
      </c>
      <c r="F13" s="9" t="s">
        <v>12</v>
      </c>
      <c r="G13" s="9" t="s">
        <v>13</v>
      </c>
      <c r="H13" s="9" t="s">
        <v>14</v>
      </c>
      <c r="I13" s="9" t="s">
        <v>15</v>
      </c>
      <c r="J13" s="9" t="s">
        <v>16</v>
      </c>
      <c r="K13" s="9" t="s">
        <v>17</v>
      </c>
      <c r="L13" s="9" t="s">
        <v>18</v>
      </c>
      <c r="M13" s="9" t="s">
        <v>19</v>
      </c>
      <c r="N13" s="9" t="s">
        <v>20</v>
      </c>
      <c r="O13" s="9" t="s">
        <v>21</v>
      </c>
      <c r="P13" s="9" t="s">
        <v>22</v>
      </c>
      <c r="Q13" s="9" t="s">
        <v>23</v>
      </c>
      <c r="R13" s="9" t="s">
        <v>24</v>
      </c>
      <c r="S13" s="9" t="s">
        <v>25</v>
      </c>
      <c r="T13" s="9" t="s">
        <v>26</v>
      </c>
    </row>
    <row r="14" spans="1:20" x14ac:dyDescent="0.2">
      <c r="A14" s="10">
        <v>1</v>
      </c>
      <c r="B14" s="10" t="s">
        <v>27</v>
      </c>
      <c r="C14" s="11">
        <v>20</v>
      </c>
      <c r="D14" s="10" t="s">
        <v>28</v>
      </c>
      <c r="E14" s="10" t="s">
        <v>29</v>
      </c>
      <c r="F14" s="10" t="s">
        <v>30</v>
      </c>
      <c r="G14" s="10" t="s">
        <v>31</v>
      </c>
      <c r="H14" s="10">
        <v>2280</v>
      </c>
      <c r="I14" s="12" t="s">
        <v>32</v>
      </c>
      <c r="J14" s="12" t="s">
        <v>33</v>
      </c>
      <c r="K14" s="13"/>
      <c r="L14" s="13">
        <v>44448</v>
      </c>
      <c r="M14" s="12" t="s">
        <v>34</v>
      </c>
      <c r="N14" s="10" t="s">
        <v>35</v>
      </c>
      <c r="O14" s="10" t="s">
        <v>36</v>
      </c>
      <c r="P14" s="10" t="s">
        <v>37</v>
      </c>
      <c r="Q14" s="10" t="s">
        <v>38</v>
      </c>
      <c r="R14" s="10" t="s">
        <v>39</v>
      </c>
      <c r="S14" s="10"/>
      <c r="T14" s="10" t="s">
        <v>40</v>
      </c>
    </row>
    <row r="15" spans="1:20" x14ac:dyDescent="0.2">
      <c r="A15" s="10">
        <v>2</v>
      </c>
      <c r="B15" s="10" t="s">
        <v>41</v>
      </c>
      <c r="C15" s="11">
        <v>40</v>
      </c>
      <c r="D15" s="10" t="s">
        <v>28</v>
      </c>
      <c r="E15" s="10" t="s">
        <v>29</v>
      </c>
      <c r="F15" s="10" t="s">
        <v>30</v>
      </c>
      <c r="G15" s="10" t="s">
        <v>42</v>
      </c>
      <c r="H15" s="10">
        <v>3780</v>
      </c>
      <c r="I15" s="12" t="s">
        <v>43</v>
      </c>
      <c r="J15" s="12" t="s">
        <v>33</v>
      </c>
      <c r="K15" s="13"/>
      <c r="L15" s="13">
        <v>44448</v>
      </c>
      <c r="M15" s="12" t="s">
        <v>44</v>
      </c>
      <c r="N15" s="10" t="s">
        <v>45</v>
      </c>
      <c r="O15" s="10" t="s">
        <v>46</v>
      </c>
      <c r="P15" s="10" t="s">
        <v>47</v>
      </c>
      <c r="Q15" s="10" t="s">
        <v>48</v>
      </c>
      <c r="R15" s="10" t="s">
        <v>39</v>
      </c>
      <c r="S15" s="10"/>
      <c r="T15" s="10"/>
    </row>
    <row r="16" spans="1:20" x14ac:dyDescent="0.2">
      <c r="A16" s="10">
        <v>3</v>
      </c>
      <c r="B16" s="10" t="s">
        <v>49</v>
      </c>
      <c r="C16" s="11">
        <v>40</v>
      </c>
      <c r="D16" s="10" t="s">
        <v>28</v>
      </c>
      <c r="E16" s="10" t="s">
        <v>50</v>
      </c>
      <c r="F16" s="10" t="s">
        <v>30</v>
      </c>
      <c r="G16" s="10" t="s">
        <v>51</v>
      </c>
      <c r="H16" s="10">
        <v>3740</v>
      </c>
      <c r="I16" s="12" t="s">
        <v>52</v>
      </c>
      <c r="J16" s="12" t="s">
        <v>33</v>
      </c>
      <c r="K16" s="13"/>
      <c r="L16" s="13">
        <v>44448</v>
      </c>
      <c r="M16" s="12" t="s">
        <v>53</v>
      </c>
      <c r="N16" s="10" t="s">
        <v>45</v>
      </c>
      <c r="O16" s="10" t="s">
        <v>46</v>
      </c>
      <c r="P16" s="10" t="s">
        <v>54</v>
      </c>
      <c r="Q16" s="10" t="s">
        <v>55</v>
      </c>
      <c r="R16" s="10" t="s">
        <v>39</v>
      </c>
      <c r="S16" s="10"/>
      <c r="T16" s="10"/>
    </row>
    <row r="17" spans="1:20" x14ac:dyDescent="0.2">
      <c r="A17" s="10">
        <v>4</v>
      </c>
      <c r="B17" s="10" t="s">
        <v>56</v>
      </c>
      <c r="C17" s="11">
        <v>20</v>
      </c>
      <c r="D17" s="10" t="s">
        <v>28</v>
      </c>
      <c r="E17" s="10" t="s">
        <v>29</v>
      </c>
      <c r="F17" s="10" t="s">
        <v>30</v>
      </c>
      <c r="G17" s="10" t="s">
        <v>57</v>
      </c>
      <c r="H17" s="10">
        <v>2180</v>
      </c>
      <c r="I17" s="12" t="s">
        <v>58</v>
      </c>
      <c r="J17" s="12" t="s">
        <v>33</v>
      </c>
      <c r="K17" s="13"/>
      <c r="L17" s="13">
        <v>44448</v>
      </c>
      <c r="M17" s="12" t="s">
        <v>59</v>
      </c>
      <c r="N17" s="10" t="s">
        <v>60</v>
      </c>
      <c r="O17" s="10" t="s">
        <v>61</v>
      </c>
      <c r="P17" s="10" t="s">
        <v>62</v>
      </c>
      <c r="Q17" s="10" t="s">
        <v>63</v>
      </c>
      <c r="R17" s="10" t="s">
        <v>39</v>
      </c>
      <c r="S17" s="10"/>
      <c r="T17" s="10" t="s">
        <v>40</v>
      </c>
    </row>
    <row r="18" spans="1:20" x14ac:dyDescent="0.2">
      <c r="A18" s="10">
        <v>5</v>
      </c>
      <c r="B18" s="10" t="s">
        <v>64</v>
      </c>
      <c r="C18" s="11">
        <v>20</v>
      </c>
      <c r="D18" s="10" t="s">
        <v>28</v>
      </c>
      <c r="E18" s="10" t="s">
        <v>29</v>
      </c>
      <c r="F18" s="10" t="s">
        <v>30</v>
      </c>
      <c r="G18" s="10" t="s">
        <v>57</v>
      </c>
      <c r="H18" s="10">
        <v>2180</v>
      </c>
      <c r="I18" s="12" t="s">
        <v>65</v>
      </c>
      <c r="J18" s="12" t="s">
        <v>33</v>
      </c>
      <c r="K18" s="13"/>
      <c r="L18" s="13">
        <v>44448</v>
      </c>
      <c r="M18" s="12" t="s">
        <v>66</v>
      </c>
      <c r="N18" s="10" t="s">
        <v>60</v>
      </c>
      <c r="O18" s="10" t="s">
        <v>67</v>
      </c>
      <c r="P18" s="10" t="s">
        <v>68</v>
      </c>
      <c r="Q18" s="10" t="s">
        <v>69</v>
      </c>
      <c r="R18" s="10" t="s">
        <v>39</v>
      </c>
      <c r="S18" s="10"/>
      <c r="T18" s="10" t="s">
        <v>40</v>
      </c>
    </row>
    <row r="19" spans="1:20" x14ac:dyDescent="0.2">
      <c r="A19" s="10">
        <v>6</v>
      </c>
      <c r="B19" s="10" t="s">
        <v>70</v>
      </c>
      <c r="C19" s="11">
        <v>20</v>
      </c>
      <c r="D19" s="10" t="s">
        <v>28</v>
      </c>
      <c r="E19" s="10" t="s">
        <v>29</v>
      </c>
      <c r="F19" s="10" t="s">
        <v>30</v>
      </c>
      <c r="G19" s="10" t="s">
        <v>31</v>
      </c>
      <c r="H19" s="10">
        <v>0</v>
      </c>
      <c r="I19" s="12" t="s">
        <v>71</v>
      </c>
      <c r="J19" s="12" t="s">
        <v>33</v>
      </c>
      <c r="K19" s="13"/>
      <c r="L19" s="13">
        <v>44448</v>
      </c>
      <c r="M19" s="12" t="s">
        <v>72</v>
      </c>
      <c r="N19" s="10" t="s">
        <v>60</v>
      </c>
      <c r="O19" s="10" t="s">
        <v>73</v>
      </c>
      <c r="P19" s="10" t="s">
        <v>74</v>
      </c>
      <c r="Q19" s="10" t="s">
        <v>75</v>
      </c>
      <c r="R19" s="10" t="s">
        <v>39</v>
      </c>
      <c r="S19" s="10"/>
      <c r="T19" s="10"/>
    </row>
    <row r="23" spans="1:20" x14ac:dyDescent="0.2">
      <c r="B23" s="187" t="s">
        <v>76</v>
      </c>
      <c r="C23" s="188"/>
      <c r="D23" s="188"/>
      <c r="E23" s="189"/>
      <c r="F23" s="187" t="s">
        <v>11</v>
      </c>
      <c r="G23" s="188"/>
      <c r="H23" s="188"/>
      <c r="I23" s="189"/>
    </row>
    <row r="24" spans="1:20" x14ac:dyDescent="0.2">
      <c r="B24" s="17" t="s">
        <v>25</v>
      </c>
      <c r="C24" s="17" t="s">
        <v>9</v>
      </c>
      <c r="D24" s="186" t="s">
        <v>10</v>
      </c>
      <c r="E24" s="186"/>
      <c r="F24" s="17" t="s">
        <v>50</v>
      </c>
      <c r="G24" s="17" t="s">
        <v>29</v>
      </c>
      <c r="H24" s="187" t="s">
        <v>77</v>
      </c>
      <c r="I24" s="189"/>
    </row>
    <row r="25" spans="1:20" x14ac:dyDescent="0.2">
      <c r="B25" s="18"/>
      <c r="C25" s="19">
        <v>20</v>
      </c>
      <c r="D25" s="182" t="s">
        <v>28</v>
      </c>
      <c r="E25" s="182"/>
      <c r="F25" s="20">
        <v>0</v>
      </c>
      <c r="G25" s="20">
        <v>4</v>
      </c>
      <c r="H25" s="190">
        <v>4</v>
      </c>
      <c r="I25" s="190"/>
    </row>
    <row r="26" spans="1:20" x14ac:dyDescent="0.2">
      <c r="B26" s="18"/>
      <c r="C26" s="19"/>
      <c r="D26" s="182" t="s">
        <v>78</v>
      </c>
      <c r="E26" s="182"/>
      <c r="F26" s="20">
        <v>0</v>
      </c>
      <c r="G26" s="20">
        <v>4</v>
      </c>
      <c r="H26" s="190">
        <v>4</v>
      </c>
      <c r="I26" s="190"/>
    </row>
    <row r="27" spans="1:20" x14ac:dyDescent="0.2">
      <c r="B27" s="18"/>
      <c r="C27" s="19">
        <v>40</v>
      </c>
      <c r="D27" s="182" t="s">
        <v>28</v>
      </c>
      <c r="E27" s="182"/>
      <c r="F27" s="20">
        <v>1</v>
      </c>
      <c r="G27" s="20">
        <v>1</v>
      </c>
      <c r="H27" s="190">
        <v>2</v>
      </c>
      <c r="I27" s="190"/>
    </row>
    <row r="28" spans="1:20" x14ac:dyDescent="0.2">
      <c r="B28" s="18"/>
      <c r="C28" s="19"/>
      <c r="D28" s="182" t="s">
        <v>78</v>
      </c>
      <c r="E28" s="182"/>
      <c r="F28" s="20">
        <v>1</v>
      </c>
      <c r="G28" s="20">
        <v>1</v>
      </c>
      <c r="H28" s="190">
        <v>2</v>
      </c>
      <c r="I28" s="190"/>
    </row>
    <row r="29" spans="1:20" x14ac:dyDescent="0.2">
      <c r="B29" s="18"/>
      <c r="C29" s="19"/>
      <c r="D29" s="182" t="s">
        <v>79</v>
      </c>
      <c r="E29" s="182"/>
      <c r="F29" s="20">
        <v>1</v>
      </c>
      <c r="G29" s="20">
        <v>5</v>
      </c>
      <c r="H29" s="190">
        <v>6</v>
      </c>
      <c r="I29" s="190"/>
    </row>
    <row r="30" spans="1:20" x14ac:dyDescent="0.2">
      <c r="B30" s="18"/>
      <c r="C30" s="19"/>
      <c r="D30" s="182" t="s">
        <v>80</v>
      </c>
      <c r="E30" s="182"/>
      <c r="F30" s="20">
        <v>1</v>
      </c>
      <c r="G30" s="20">
        <v>5</v>
      </c>
      <c r="H30" s="190">
        <v>6</v>
      </c>
      <c r="I30" s="190"/>
    </row>
  </sheetData>
  <mergeCells count="18">
    <mergeCell ref="D29:E29"/>
    <mergeCell ref="H29:I29"/>
    <mergeCell ref="D30:E30"/>
    <mergeCell ref="H30:I30"/>
    <mergeCell ref="D26:E26"/>
    <mergeCell ref="H26:I26"/>
    <mergeCell ref="D27:E27"/>
    <mergeCell ref="H27:I27"/>
    <mergeCell ref="D28:E28"/>
    <mergeCell ref="H28:I28"/>
    <mergeCell ref="D25:E25"/>
    <mergeCell ref="B2:H4"/>
    <mergeCell ref="A7:Q7"/>
    <mergeCell ref="D24:E24"/>
    <mergeCell ref="B23:E23"/>
    <mergeCell ref="F23:I23"/>
    <mergeCell ref="H24:I24"/>
    <mergeCell ref="H25:I2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101"/>
  <sheetViews>
    <sheetView showGridLines="0" zoomScaleNormal="100" workbookViewId="0">
      <selection activeCell="C9" sqref="C9"/>
    </sheetView>
  </sheetViews>
  <sheetFormatPr defaultColWidth="9.140625" defaultRowHeight="12.75" x14ac:dyDescent="0.2"/>
  <cols>
    <col min="1" max="1" width="5.28515625" style="1" customWidth="1"/>
    <col min="2" max="2" width="15.140625" style="1" customWidth="1"/>
    <col min="3" max="4" width="6.85546875" style="1" customWidth="1"/>
    <col min="5" max="6" width="5.5703125" style="1" customWidth="1"/>
    <col min="7" max="7" width="9" style="1" customWidth="1"/>
    <col min="8" max="8" width="5.28515625" style="1" customWidth="1"/>
    <col min="9" max="10" width="6.5703125" style="1" customWidth="1"/>
    <col min="11" max="11" width="10.140625" style="1" customWidth="1"/>
    <col min="12" max="12" width="8" style="1" customWidth="1"/>
    <col min="13" max="13" width="4.85546875" style="1" customWidth="1"/>
    <col min="14" max="14" width="18.140625" style="1" customWidth="1"/>
    <col min="15" max="15" width="37.140625" style="1" customWidth="1"/>
    <col min="16" max="16" width="9" style="1" customWidth="1"/>
    <col min="17" max="17" width="13.140625" style="1" customWidth="1"/>
    <col min="18" max="18" width="14.140625" style="1" customWidth="1"/>
    <col min="19" max="19" width="10.140625" style="1" customWidth="1"/>
    <col min="20" max="20" width="10.42578125" style="1" customWidth="1"/>
    <col min="21" max="21" width="9.140625" style="1" customWidth="1"/>
    <col min="22" max="16384" width="9.140625" style="1"/>
  </cols>
  <sheetData>
    <row r="1" spans="1:20" x14ac:dyDescent="0.2">
      <c r="B1" s="2" t="s">
        <v>0</v>
      </c>
      <c r="C1" s="2"/>
      <c r="D1" s="2"/>
      <c r="E1" s="2"/>
      <c r="F1" s="2"/>
      <c r="G1" s="2"/>
    </row>
    <row r="2" spans="1:20" x14ac:dyDescent="0.2">
      <c r="B2" s="183" t="s">
        <v>1</v>
      </c>
      <c r="C2" s="184"/>
      <c r="D2" s="184"/>
      <c r="E2" s="184"/>
      <c r="F2" s="184"/>
      <c r="G2" s="184"/>
      <c r="H2" s="184"/>
    </row>
    <row r="3" spans="1:20" x14ac:dyDescent="0.2">
      <c r="B3" s="184"/>
      <c r="C3" s="184"/>
      <c r="D3" s="184"/>
      <c r="E3" s="184"/>
      <c r="F3" s="184"/>
      <c r="G3" s="184"/>
      <c r="H3" s="184"/>
    </row>
    <row r="4" spans="1:20" x14ac:dyDescent="0.2">
      <c r="B4" s="184"/>
      <c r="C4" s="184"/>
      <c r="D4" s="184"/>
      <c r="E4" s="184"/>
      <c r="F4" s="184"/>
      <c r="G4" s="184"/>
      <c r="H4" s="184"/>
    </row>
    <row r="5" spans="1:20" x14ac:dyDescent="0.2">
      <c r="B5" s="2" t="s">
        <v>2</v>
      </c>
      <c r="C5" s="2"/>
      <c r="D5" s="2"/>
      <c r="E5" s="2"/>
      <c r="F5" s="2"/>
      <c r="G5" s="2"/>
    </row>
    <row r="6" spans="1:20" x14ac:dyDescent="0.2">
      <c r="B6" s="1" t="s">
        <v>3</v>
      </c>
    </row>
    <row r="7" spans="1:20" ht="12.75" customHeight="1" x14ac:dyDescent="0.25">
      <c r="A7" s="185" t="s">
        <v>81</v>
      </c>
      <c r="B7" s="185"/>
      <c r="C7" s="185"/>
      <c r="D7" s="185"/>
      <c r="E7" s="185"/>
      <c r="F7" s="185"/>
      <c r="G7" s="185"/>
      <c r="H7" s="185"/>
      <c r="I7" s="185"/>
      <c r="J7" s="185"/>
      <c r="K7" s="185"/>
      <c r="L7" s="185"/>
      <c r="M7" s="185"/>
      <c r="N7" s="185"/>
      <c r="O7" s="185"/>
      <c r="P7" s="185"/>
      <c r="Q7" s="185"/>
      <c r="R7" s="3"/>
      <c r="S7" s="3"/>
      <c r="T7" s="3"/>
    </row>
    <row r="8" spans="1:20" ht="6.75" customHeight="1" x14ac:dyDescent="0.25">
      <c r="C8" s="4"/>
      <c r="D8" s="4"/>
      <c r="E8" s="4"/>
      <c r="F8" s="4"/>
      <c r="G8" s="4"/>
      <c r="H8" s="4"/>
    </row>
    <row r="9" spans="1:20" ht="12.75" customHeight="1" x14ac:dyDescent="0.25">
      <c r="B9" s="5" t="s">
        <v>5</v>
      </c>
      <c r="C9" s="4"/>
      <c r="D9" s="4"/>
      <c r="E9" s="4"/>
      <c r="F9" s="4"/>
      <c r="G9" s="4"/>
      <c r="H9" s="4"/>
      <c r="M9" s="6"/>
      <c r="N9" s="6"/>
      <c r="O9" s="6"/>
      <c r="P9" s="7"/>
      <c r="Q9" s="8"/>
      <c r="R9" s="8"/>
      <c r="S9" s="8"/>
      <c r="T9" s="8"/>
    </row>
    <row r="10" spans="1:20" ht="12.75" customHeight="1" x14ac:dyDescent="0.25">
      <c r="B10" s="5" t="s">
        <v>82</v>
      </c>
      <c r="C10" s="4"/>
      <c r="D10" s="4"/>
      <c r="E10" s="4"/>
      <c r="F10" s="4"/>
      <c r="G10" s="4"/>
      <c r="H10" s="4"/>
      <c r="M10" s="7"/>
      <c r="N10" s="7"/>
      <c r="O10" s="7"/>
      <c r="P10" s="7"/>
      <c r="Q10" s="8"/>
      <c r="R10" s="8"/>
      <c r="S10" s="8"/>
      <c r="T10" s="8"/>
    </row>
    <row r="11" spans="1:20" ht="12.75" customHeight="1" x14ac:dyDescent="0.25">
      <c r="B11" s="5" t="s">
        <v>6</v>
      </c>
      <c r="C11" s="4"/>
      <c r="D11" s="4"/>
      <c r="E11" s="4"/>
      <c r="F11" s="4"/>
      <c r="G11" s="4"/>
      <c r="H11" s="4"/>
      <c r="M11" s="7"/>
      <c r="N11" s="7"/>
      <c r="O11" s="7"/>
      <c r="P11" s="7"/>
      <c r="Q11" s="8"/>
      <c r="R11" s="8"/>
      <c r="S11" s="8"/>
      <c r="T11" s="8"/>
    </row>
    <row r="12" spans="1:20" ht="5.25" customHeight="1" x14ac:dyDescent="0.2">
      <c r="M12" s="7"/>
      <c r="N12" s="7"/>
      <c r="O12" s="7"/>
      <c r="P12" s="7"/>
      <c r="Q12" s="8"/>
      <c r="R12" s="8"/>
      <c r="S12" s="8"/>
      <c r="T12" s="8"/>
    </row>
    <row r="13" spans="1:20" x14ac:dyDescent="0.2">
      <c r="A13" s="9" t="s">
        <v>7</v>
      </c>
      <c r="B13" s="9" t="s">
        <v>8</v>
      </c>
      <c r="C13" s="9" t="s">
        <v>9</v>
      </c>
      <c r="D13" s="9" t="s">
        <v>10</v>
      </c>
      <c r="E13" s="9" t="s">
        <v>11</v>
      </c>
      <c r="F13" s="9" t="s">
        <v>12</v>
      </c>
      <c r="G13" s="9" t="s">
        <v>13</v>
      </c>
      <c r="H13" s="9" t="s">
        <v>14</v>
      </c>
      <c r="I13" s="9" t="s">
        <v>15</v>
      </c>
      <c r="J13" s="9" t="s">
        <v>16</v>
      </c>
      <c r="K13" s="9" t="s">
        <v>17</v>
      </c>
      <c r="L13" s="9" t="s">
        <v>18</v>
      </c>
      <c r="M13" s="9" t="s">
        <v>19</v>
      </c>
      <c r="N13" s="9" t="s">
        <v>20</v>
      </c>
      <c r="O13" s="9" t="s">
        <v>21</v>
      </c>
      <c r="P13" s="9" t="s">
        <v>22</v>
      </c>
      <c r="Q13" s="9" t="s">
        <v>23</v>
      </c>
      <c r="R13" s="9" t="s">
        <v>24</v>
      </c>
      <c r="S13" s="9" t="s">
        <v>25</v>
      </c>
      <c r="T13" s="9" t="s">
        <v>26</v>
      </c>
    </row>
    <row r="14" spans="1:20" x14ac:dyDescent="0.2">
      <c r="A14" s="10">
        <v>1</v>
      </c>
      <c r="B14" s="10" t="s">
        <v>83</v>
      </c>
      <c r="C14" s="11">
        <v>40</v>
      </c>
      <c r="D14" s="10" t="s">
        <v>84</v>
      </c>
      <c r="E14" s="10" t="s">
        <v>50</v>
      </c>
      <c r="F14" s="10" t="s">
        <v>30</v>
      </c>
      <c r="G14" s="10" t="s">
        <v>85</v>
      </c>
      <c r="H14" s="10">
        <v>4780</v>
      </c>
      <c r="I14" s="12" t="s">
        <v>65</v>
      </c>
      <c r="J14" s="12" t="s">
        <v>33</v>
      </c>
      <c r="K14" s="13"/>
      <c r="L14" s="13">
        <v>44448</v>
      </c>
      <c r="M14" s="12" t="s">
        <v>86</v>
      </c>
      <c r="N14" s="10" t="s">
        <v>45</v>
      </c>
      <c r="O14" s="10" t="s">
        <v>87</v>
      </c>
      <c r="P14" s="10"/>
      <c r="Q14" s="10" t="s">
        <v>88</v>
      </c>
      <c r="R14" s="10" t="s">
        <v>89</v>
      </c>
      <c r="S14" s="10"/>
      <c r="T14" s="10"/>
    </row>
    <row r="15" spans="1:20" x14ac:dyDescent="0.2">
      <c r="A15" s="10">
        <v>2</v>
      </c>
      <c r="B15" s="10" t="s">
        <v>90</v>
      </c>
      <c r="C15" s="11">
        <v>20</v>
      </c>
      <c r="D15" s="10" t="s">
        <v>28</v>
      </c>
      <c r="E15" s="10" t="s">
        <v>29</v>
      </c>
      <c r="F15" s="10" t="s">
        <v>30</v>
      </c>
      <c r="G15" s="10" t="s">
        <v>31</v>
      </c>
      <c r="H15" s="10">
        <v>2280</v>
      </c>
      <c r="I15" s="12" t="s">
        <v>91</v>
      </c>
      <c r="J15" s="12" t="s">
        <v>33</v>
      </c>
      <c r="K15" s="13"/>
      <c r="L15" s="13">
        <v>44448</v>
      </c>
      <c r="M15" s="12" t="s">
        <v>92</v>
      </c>
      <c r="N15" s="10" t="s">
        <v>45</v>
      </c>
      <c r="O15" s="10" t="s">
        <v>87</v>
      </c>
      <c r="P15" s="10"/>
      <c r="Q15" s="10" t="s">
        <v>88</v>
      </c>
      <c r="R15" s="10" t="s">
        <v>89</v>
      </c>
      <c r="S15" s="10"/>
      <c r="T15" s="10"/>
    </row>
    <row r="16" spans="1:20" x14ac:dyDescent="0.2">
      <c r="A16" s="10">
        <v>3</v>
      </c>
      <c r="B16" s="10" t="s">
        <v>93</v>
      </c>
      <c r="C16" s="11">
        <v>20</v>
      </c>
      <c r="D16" s="10" t="s">
        <v>28</v>
      </c>
      <c r="E16" s="10" t="s">
        <v>29</v>
      </c>
      <c r="F16" s="10" t="s">
        <v>30</v>
      </c>
      <c r="G16" s="10" t="s">
        <v>31</v>
      </c>
      <c r="H16" s="10">
        <v>2280</v>
      </c>
      <c r="I16" s="12" t="s">
        <v>94</v>
      </c>
      <c r="J16" s="12" t="s">
        <v>33</v>
      </c>
      <c r="K16" s="13"/>
      <c r="L16" s="13">
        <v>44448</v>
      </c>
      <c r="M16" s="12" t="s">
        <v>95</v>
      </c>
      <c r="N16" s="10" t="s">
        <v>45</v>
      </c>
      <c r="O16" s="10" t="s">
        <v>87</v>
      </c>
      <c r="P16" s="10"/>
      <c r="Q16" s="10" t="s">
        <v>88</v>
      </c>
      <c r="R16" s="10" t="s">
        <v>89</v>
      </c>
      <c r="S16" s="10"/>
      <c r="T16" s="10"/>
    </row>
    <row r="17" spans="1:20" x14ac:dyDescent="0.2">
      <c r="A17" s="10">
        <v>4</v>
      </c>
      <c r="B17" s="10" t="s">
        <v>96</v>
      </c>
      <c r="C17" s="11">
        <v>20</v>
      </c>
      <c r="D17" s="10" t="s">
        <v>28</v>
      </c>
      <c r="E17" s="10" t="s">
        <v>29</v>
      </c>
      <c r="F17" s="10"/>
      <c r="G17" s="10" t="s">
        <v>97</v>
      </c>
      <c r="H17" s="10">
        <v>2200</v>
      </c>
      <c r="I17" s="12" t="s">
        <v>98</v>
      </c>
      <c r="J17" s="12" t="s">
        <v>33</v>
      </c>
      <c r="K17" s="13"/>
      <c r="L17" s="13">
        <v>44448</v>
      </c>
      <c r="M17" s="12" t="s">
        <v>99</v>
      </c>
      <c r="N17" s="10" t="s">
        <v>45</v>
      </c>
      <c r="O17" s="10" t="s">
        <v>87</v>
      </c>
      <c r="P17" s="10"/>
      <c r="Q17" s="10" t="s">
        <v>88</v>
      </c>
      <c r="R17" s="10" t="s">
        <v>89</v>
      </c>
      <c r="S17" s="10"/>
      <c r="T17" s="10"/>
    </row>
    <row r="18" spans="1:20" x14ac:dyDescent="0.2">
      <c r="A18" s="10">
        <v>5</v>
      </c>
      <c r="B18" s="10" t="s">
        <v>100</v>
      </c>
      <c r="C18" s="11">
        <v>40</v>
      </c>
      <c r="D18" s="10" t="s">
        <v>84</v>
      </c>
      <c r="E18" s="10" t="s">
        <v>50</v>
      </c>
      <c r="F18" s="10" t="s">
        <v>30</v>
      </c>
      <c r="G18" s="10" t="s">
        <v>101</v>
      </c>
      <c r="H18" s="10">
        <v>4660</v>
      </c>
      <c r="I18" s="12" t="s">
        <v>102</v>
      </c>
      <c r="J18" s="12" t="s">
        <v>103</v>
      </c>
      <c r="K18" s="13"/>
      <c r="L18" s="13">
        <v>44448</v>
      </c>
      <c r="M18" s="12" t="s">
        <v>104</v>
      </c>
      <c r="N18" s="10" t="s">
        <v>45</v>
      </c>
      <c r="O18" s="10" t="s">
        <v>87</v>
      </c>
      <c r="P18" s="10"/>
      <c r="Q18" s="10" t="s">
        <v>88</v>
      </c>
      <c r="R18" s="10" t="s">
        <v>89</v>
      </c>
      <c r="S18" s="10"/>
      <c r="T18" s="10"/>
    </row>
    <row r="19" spans="1:20" x14ac:dyDescent="0.2">
      <c r="A19" s="10">
        <v>6</v>
      </c>
      <c r="B19" s="10" t="s">
        <v>105</v>
      </c>
      <c r="C19" s="11">
        <v>20</v>
      </c>
      <c r="D19" s="10" t="s">
        <v>28</v>
      </c>
      <c r="E19" s="10" t="s">
        <v>50</v>
      </c>
      <c r="F19" s="10"/>
      <c r="G19" s="10" t="s">
        <v>97</v>
      </c>
      <c r="H19" s="10">
        <v>2200</v>
      </c>
      <c r="I19" s="12" t="s">
        <v>106</v>
      </c>
      <c r="J19" s="12" t="s">
        <v>33</v>
      </c>
      <c r="K19" s="13"/>
      <c r="L19" s="13">
        <v>44448</v>
      </c>
      <c r="M19" s="12" t="s">
        <v>107</v>
      </c>
      <c r="N19" s="10" t="s">
        <v>45</v>
      </c>
      <c r="O19" s="10" t="s">
        <v>87</v>
      </c>
      <c r="P19" s="10"/>
      <c r="Q19" s="10" t="s">
        <v>88</v>
      </c>
      <c r="R19" s="10" t="s">
        <v>89</v>
      </c>
      <c r="S19" s="10"/>
      <c r="T19" s="10"/>
    </row>
    <row r="20" spans="1:20" x14ac:dyDescent="0.2">
      <c r="A20" s="10">
        <v>7</v>
      </c>
      <c r="B20" s="10" t="s">
        <v>108</v>
      </c>
      <c r="C20" s="11">
        <v>40</v>
      </c>
      <c r="D20" s="10" t="s">
        <v>84</v>
      </c>
      <c r="E20" s="10" t="s">
        <v>50</v>
      </c>
      <c r="F20" s="10"/>
      <c r="G20" s="10" t="s">
        <v>101</v>
      </c>
      <c r="H20" s="10">
        <v>4660</v>
      </c>
      <c r="I20" s="12" t="s">
        <v>109</v>
      </c>
      <c r="J20" s="12" t="s">
        <v>33</v>
      </c>
      <c r="K20" s="13"/>
      <c r="L20" s="13">
        <v>44448</v>
      </c>
      <c r="M20" s="12" t="s">
        <v>110</v>
      </c>
      <c r="N20" s="10" t="s">
        <v>45</v>
      </c>
      <c r="O20" s="10" t="s">
        <v>87</v>
      </c>
      <c r="P20" s="10"/>
      <c r="Q20" s="10" t="s">
        <v>88</v>
      </c>
      <c r="R20" s="10" t="s">
        <v>89</v>
      </c>
      <c r="S20" s="10"/>
      <c r="T20" s="10"/>
    </row>
    <row r="21" spans="1:20" x14ac:dyDescent="0.2">
      <c r="A21" s="10">
        <v>8</v>
      </c>
      <c r="B21" s="10" t="s">
        <v>111</v>
      </c>
      <c r="C21" s="11">
        <v>20</v>
      </c>
      <c r="D21" s="10" t="s">
        <v>28</v>
      </c>
      <c r="E21" s="10" t="s">
        <v>50</v>
      </c>
      <c r="F21" s="10" t="s">
        <v>30</v>
      </c>
      <c r="G21" s="10" t="s">
        <v>31</v>
      </c>
      <c r="H21" s="10">
        <v>2280</v>
      </c>
      <c r="I21" s="12" t="s">
        <v>112</v>
      </c>
      <c r="J21" s="12" t="s">
        <v>33</v>
      </c>
      <c r="K21" s="13"/>
      <c r="L21" s="13">
        <v>44448</v>
      </c>
      <c r="M21" s="12" t="s">
        <v>113</v>
      </c>
      <c r="N21" s="10" t="s">
        <v>114</v>
      </c>
      <c r="O21" s="10" t="s">
        <v>87</v>
      </c>
      <c r="P21" s="10"/>
      <c r="Q21" s="10" t="s">
        <v>115</v>
      </c>
      <c r="R21" s="10" t="s">
        <v>89</v>
      </c>
      <c r="S21" s="10"/>
      <c r="T21" s="10"/>
    </row>
    <row r="22" spans="1:20" x14ac:dyDescent="0.2">
      <c r="A22" s="10">
        <v>9</v>
      </c>
      <c r="B22" s="10" t="s">
        <v>116</v>
      </c>
      <c r="C22" s="11">
        <v>20</v>
      </c>
      <c r="D22" s="10" t="s">
        <v>28</v>
      </c>
      <c r="E22" s="10" t="s">
        <v>50</v>
      </c>
      <c r="F22" s="10" t="s">
        <v>30</v>
      </c>
      <c r="G22" s="10" t="s">
        <v>31</v>
      </c>
      <c r="H22" s="10">
        <v>2280</v>
      </c>
      <c r="I22" s="12" t="s">
        <v>117</v>
      </c>
      <c r="J22" s="12" t="s">
        <v>33</v>
      </c>
      <c r="K22" s="13"/>
      <c r="L22" s="13">
        <v>44448</v>
      </c>
      <c r="M22" s="12" t="s">
        <v>118</v>
      </c>
      <c r="N22" s="10" t="s">
        <v>114</v>
      </c>
      <c r="O22" s="10" t="s">
        <v>87</v>
      </c>
      <c r="P22" s="10"/>
      <c r="Q22" s="10" t="s">
        <v>115</v>
      </c>
      <c r="R22" s="10" t="s">
        <v>89</v>
      </c>
      <c r="S22" s="10"/>
      <c r="T22" s="10"/>
    </row>
    <row r="23" spans="1:20" x14ac:dyDescent="0.2">
      <c r="A23" s="10">
        <v>10</v>
      </c>
      <c r="B23" s="10" t="s">
        <v>119</v>
      </c>
      <c r="C23" s="11">
        <v>20</v>
      </c>
      <c r="D23" s="10" t="s">
        <v>28</v>
      </c>
      <c r="E23" s="10" t="s">
        <v>50</v>
      </c>
      <c r="F23" s="10" t="s">
        <v>30</v>
      </c>
      <c r="G23" s="10" t="s">
        <v>97</v>
      </c>
      <c r="H23" s="10">
        <v>2200</v>
      </c>
      <c r="I23" s="12" t="s">
        <v>120</v>
      </c>
      <c r="J23" s="12" t="s">
        <v>33</v>
      </c>
      <c r="K23" s="13"/>
      <c r="L23" s="13">
        <v>44448</v>
      </c>
      <c r="M23" s="12" t="s">
        <v>121</v>
      </c>
      <c r="N23" s="10" t="s">
        <v>114</v>
      </c>
      <c r="O23" s="10" t="s">
        <v>87</v>
      </c>
      <c r="P23" s="10"/>
      <c r="Q23" s="10" t="s">
        <v>115</v>
      </c>
      <c r="R23" s="10" t="s">
        <v>89</v>
      </c>
      <c r="S23" s="10"/>
      <c r="T23" s="10"/>
    </row>
    <row r="24" spans="1:20" x14ac:dyDescent="0.2">
      <c r="A24" s="10">
        <v>11</v>
      </c>
      <c r="B24" s="10" t="s">
        <v>122</v>
      </c>
      <c r="C24" s="11">
        <v>20</v>
      </c>
      <c r="D24" s="10" t="s">
        <v>28</v>
      </c>
      <c r="E24" s="10" t="s">
        <v>50</v>
      </c>
      <c r="F24" s="10" t="s">
        <v>30</v>
      </c>
      <c r="G24" s="10" t="s">
        <v>31</v>
      </c>
      <c r="H24" s="10">
        <v>2280</v>
      </c>
      <c r="I24" s="12" t="s">
        <v>123</v>
      </c>
      <c r="J24" s="12" t="s">
        <v>124</v>
      </c>
      <c r="K24" s="13"/>
      <c r="L24" s="13">
        <v>44448</v>
      </c>
      <c r="M24" s="12" t="s">
        <v>125</v>
      </c>
      <c r="N24" s="10" t="s">
        <v>114</v>
      </c>
      <c r="O24" s="10" t="s">
        <v>87</v>
      </c>
      <c r="P24" s="10"/>
      <c r="Q24" s="10" t="s">
        <v>115</v>
      </c>
      <c r="R24" s="10" t="s">
        <v>89</v>
      </c>
      <c r="S24" s="10"/>
      <c r="T24" s="10"/>
    </row>
    <row r="25" spans="1:20" x14ac:dyDescent="0.2">
      <c r="A25" s="10">
        <v>12</v>
      </c>
      <c r="B25" s="10" t="s">
        <v>126</v>
      </c>
      <c r="C25" s="11">
        <v>20</v>
      </c>
      <c r="D25" s="10" t="s">
        <v>28</v>
      </c>
      <c r="E25" s="10" t="s">
        <v>50</v>
      </c>
      <c r="F25" s="10" t="s">
        <v>30</v>
      </c>
      <c r="G25" s="10" t="s">
        <v>127</v>
      </c>
      <c r="H25" s="10">
        <v>2185</v>
      </c>
      <c r="I25" s="12" t="s">
        <v>128</v>
      </c>
      <c r="J25" s="12" t="s">
        <v>33</v>
      </c>
      <c r="K25" s="13"/>
      <c r="L25" s="13">
        <v>44448</v>
      </c>
      <c r="M25" s="12" t="s">
        <v>129</v>
      </c>
      <c r="N25" s="10" t="s">
        <v>114</v>
      </c>
      <c r="O25" s="10" t="s">
        <v>87</v>
      </c>
      <c r="P25" s="10"/>
      <c r="Q25" s="10" t="s">
        <v>115</v>
      </c>
      <c r="R25" s="10" t="s">
        <v>89</v>
      </c>
      <c r="S25" s="10"/>
      <c r="T25" s="10"/>
    </row>
    <row r="26" spans="1:20" x14ac:dyDescent="0.2">
      <c r="A26" s="10">
        <v>13</v>
      </c>
      <c r="B26" s="10" t="s">
        <v>130</v>
      </c>
      <c r="C26" s="11">
        <v>40</v>
      </c>
      <c r="D26" s="10" t="s">
        <v>84</v>
      </c>
      <c r="E26" s="10" t="s">
        <v>50</v>
      </c>
      <c r="F26" s="10"/>
      <c r="G26" s="10" t="s">
        <v>131</v>
      </c>
      <c r="H26" s="10">
        <v>4720</v>
      </c>
      <c r="I26" s="12" t="s">
        <v>132</v>
      </c>
      <c r="J26" s="12" t="s">
        <v>33</v>
      </c>
      <c r="K26" s="13"/>
      <c r="L26" s="13">
        <v>44448</v>
      </c>
      <c r="M26" s="12" t="s">
        <v>133</v>
      </c>
      <c r="N26" s="10" t="s">
        <v>45</v>
      </c>
      <c r="O26" s="10" t="s">
        <v>87</v>
      </c>
      <c r="P26" s="10"/>
      <c r="Q26" s="10" t="s">
        <v>88</v>
      </c>
      <c r="R26" s="10" t="s">
        <v>89</v>
      </c>
      <c r="S26" s="10"/>
      <c r="T26" s="10"/>
    </row>
    <row r="27" spans="1:20" x14ac:dyDescent="0.2">
      <c r="A27" s="10">
        <v>14</v>
      </c>
      <c r="B27" s="10" t="s">
        <v>134</v>
      </c>
      <c r="C27" s="11">
        <v>20</v>
      </c>
      <c r="D27" s="10" t="s">
        <v>28</v>
      </c>
      <c r="E27" s="10" t="s">
        <v>50</v>
      </c>
      <c r="F27" s="10" t="s">
        <v>30</v>
      </c>
      <c r="G27" s="10" t="s">
        <v>135</v>
      </c>
      <c r="H27" s="10">
        <v>2220</v>
      </c>
      <c r="I27" s="12" t="s">
        <v>136</v>
      </c>
      <c r="J27" s="12" t="s">
        <v>124</v>
      </c>
      <c r="K27" s="13"/>
      <c r="L27" s="13">
        <v>44448</v>
      </c>
      <c r="M27" s="12" t="s">
        <v>137</v>
      </c>
      <c r="N27" s="10" t="s">
        <v>114</v>
      </c>
      <c r="O27" s="10" t="s">
        <v>87</v>
      </c>
      <c r="P27" s="10"/>
      <c r="Q27" s="10" t="s">
        <v>115</v>
      </c>
      <c r="R27" s="10" t="s">
        <v>89</v>
      </c>
      <c r="S27" s="10"/>
      <c r="T27" s="10"/>
    </row>
    <row r="28" spans="1:20" x14ac:dyDescent="0.2">
      <c r="A28" s="10">
        <v>15</v>
      </c>
      <c r="B28" s="10" t="s">
        <v>138</v>
      </c>
      <c r="C28" s="11">
        <v>20</v>
      </c>
      <c r="D28" s="10" t="s">
        <v>28</v>
      </c>
      <c r="E28" s="10" t="s">
        <v>29</v>
      </c>
      <c r="F28" s="10"/>
      <c r="G28" s="10" t="s">
        <v>31</v>
      </c>
      <c r="H28" s="10">
        <v>2280</v>
      </c>
      <c r="I28" s="12" t="s">
        <v>139</v>
      </c>
      <c r="J28" s="12" t="s">
        <v>33</v>
      </c>
      <c r="K28" s="13"/>
      <c r="L28" s="13">
        <v>44448</v>
      </c>
      <c r="M28" s="12" t="s">
        <v>140</v>
      </c>
      <c r="N28" s="10" t="s">
        <v>45</v>
      </c>
      <c r="O28" s="10" t="s">
        <v>87</v>
      </c>
      <c r="P28" s="10"/>
      <c r="Q28" s="10" t="s">
        <v>88</v>
      </c>
      <c r="R28" s="10" t="s">
        <v>89</v>
      </c>
      <c r="S28" s="10"/>
      <c r="T28" s="10"/>
    </row>
    <row r="29" spans="1:20" x14ac:dyDescent="0.2">
      <c r="A29" s="10">
        <v>16</v>
      </c>
      <c r="B29" s="10" t="s">
        <v>141</v>
      </c>
      <c r="C29" s="11">
        <v>20</v>
      </c>
      <c r="D29" s="10" t="s">
        <v>28</v>
      </c>
      <c r="E29" s="10" t="s">
        <v>50</v>
      </c>
      <c r="F29" s="10"/>
      <c r="G29" s="10" t="s">
        <v>135</v>
      </c>
      <c r="H29" s="10">
        <v>2220</v>
      </c>
      <c r="I29" s="12" t="s">
        <v>142</v>
      </c>
      <c r="J29" s="12" t="s">
        <v>33</v>
      </c>
      <c r="K29" s="13"/>
      <c r="L29" s="13">
        <v>44448</v>
      </c>
      <c r="M29" s="12" t="s">
        <v>143</v>
      </c>
      <c r="N29" s="10" t="s">
        <v>45</v>
      </c>
      <c r="O29" s="10" t="s">
        <v>87</v>
      </c>
      <c r="P29" s="10"/>
      <c r="Q29" s="10" t="s">
        <v>88</v>
      </c>
      <c r="R29" s="10" t="s">
        <v>89</v>
      </c>
      <c r="S29" s="10"/>
      <c r="T29" s="10"/>
    </row>
    <row r="30" spans="1:20" x14ac:dyDescent="0.2">
      <c r="A30" s="10">
        <v>17</v>
      </c>
      <c r="B30" s="10" t="s">
        <v>144</v>
      </c>
      <c r="C30" s="11">
        <v>20</v>
      </c>
      <c r="D30" s="10" t="s">
        <v>28</v>
      </c>
      <c r="E30" s="10" t="s">
        <v>50</v>
      </c>
      <c r="F30" s="10" t="s">
        <v>30</v>
      </c>
      <c r="G30" s="10" t="s">
        <v>145</v>
      </c>
      <c r="H30" s="10">
        <v>2160</v>
      </c>
      <c r="I30" s="12" t="s">
        <v>146</v>
      </c>
      <c r="J30" s="12" t="s">
        <v>124</v>
      </c>
      <c r="K30" s="13"/>
      <c r="L30" s="13">
        <v>44448</v>
      </c>
      <c r="M30" s="12" t="s">
        <v>147</v>
      </c>
      <c r="N30" s="10" t="s">
        <v>114</v>
      </c>
      <c r="O30" s="10" t="s">
        <v>87</v>
      </c>
      <c r="P30" s="10"/>
      <c r="Q30" s="10" t="s">
        <v>115</v>
      </c>
      <c r="R30" s="10" t="s">
        <v>89</v>
      </c>
      <c r="S30" s="10"/>
      <c r="T30" s="10"/>
    </row>
    <row r="31" spans="1:20" x14ac:dyDescent="0.2">
      <c r="A31" s="10">
        <v>18</v>
      </c>
      <c r="B31" s="10" t="s">
        <v>148</v>
      </c>
      <c r="C31" s="11">
        <v>20</v>
      </c>
      <c r="D31" s="10" t="s">
        <v>28</v>
      </c>
      <c r="E31" s="10" t="s">
        <v>50</v>
      </c>
      <c r="F31" s="10" t="s">
        <v>30</v>
      </c>
      <c r="G31" s="10" t="s">
        <v>97</v>
      </c>
      <c r="H31" s="10">
        <v>2200</v>
      </c>
      <c r="I31" s="12" t="s">
        <v>94</v>
      </c>
      <c r="J31" s="12" t="s">
        <v>124</v>
      </c>
      <c r="K31" s="13"/>
      <c r="L31" s="13">
        <v>44448</v>
      </c>
      <c r="M31" s="12" t="s">
        <v>149</v>
      </c>
      <c r="N31" s="10" t="s">
        <v>114</v>
      </c>
      <c r="O31" s="10" t="s">
        <v>87</v>
      </c>
      <c r="P31" s="10"/>
      <c r="Q31" s="10" t="s">
        <v>115</v>
      </c>
      <c r="R31" s="10" t="s">
        <v>89</v>
      </c>
      <c r="S31" s="10"/>
      <c r="T31" s="10"/>
    </row>
    <row r="32" spans="1:20" x14ac:dyDescent="0.2">
      <c r="A32" s="10">
        <v>19</v>
      </c>
      <c r="B32" s="10" t="s">
        <v>150</v>
      </c>
      <c r="C32" s="11">
        <v>20</v>
      </c>
      <c r="D32" s="10" t="s">
        <v>28</v>
      </c>
      <c r="E32" s="10" t="s">
        <v>50</v>
      </c>
      <c r="F32" s="10" t="s">
        <v>30</v>
      </c>
      <c r="G32" s="10" t="s">
        <v>31</v>
      </c>
      <c r="H32" s="10">
        <v>2280</v>
      </c>
      <c r="I32" s="12" t="s">
        <v>94</v>
      </c>
      <c r="J32" s="12" t="s">
        <v>124</v>
      </c>
      <c r="K32" s="13"/>
      <c r="L32" s="13">
        <v>44448</v>
      </c>
      <c r="M32" s="12" t="s">
        <v>151</v>
      </c>
      <c r="N32" s="10" t="s">
        <v>114</v>
      </c>
      <c r="O32" s="10" t="s">
        <v>87</v>
      </c>
      <c r="P32" s="10"/>
      <c r="Q32" s="10" t="s">
        <v>115</v>
      </c>
      <c r="R32" s="10" t="s">
        <v>89</v>
      </c>
      <c r="S32" s="10"/>
      <c r="T32" s="10"/>
    </row>
    <row r="33" spans="1:20" x14ac:dyDescent="0.2">
      <c r="A33" s="10">
        <v>20</v>
      </c>
      <c r="B33" s="10" t="s">
        <v>152</v>
      </c>
      <c r="C33" s="11">
        <v>20</v>
      </c>
      <c r="D33" s="10" t="s">
        <v>28</v>
      </c>
      <c r="E33" s="10" t="s">
        <v>50</v>
      </c>
      <c r="F33" s="10"/>
      <c r="G33" s="10" t="s">
        <v>153</v>
      </c>
      <c r="H33" s="10">
        <v>2100</v>
      </c>
      <c r="I33" s="12" t="s">
        <v>154</v>
      </c>
      <c r="J33" s="12" t="s">
        <v>33</v>
      </c>
      <c r="K33" s="13"/>
      <c r="L33" s="13">
        <v>44448</v>
      </c>
      <c r="M33" s="12" t="s">
        <v>155</v>
      </c>
      <c r="N33" s="10" t="s">
        <v>45</v>
      </c>
      <c r="O33" s="10" t="s">
        <v>87</v>
      </c>
      <c r="P33" s="10"/>
      <c r="Q33" s="10" t="s">
        <v>88</v>
      </c>
      <c r="R33" s="10" t="s">
        <v>89</v>
      </c>
      <c r="S33" s="10"/>
      <c r="T33" s="10"/>
    </row>
    <row r="34" spans="1:20" x14ac:dyDescent="0.2">
      <c r="A34" s="10">
        <v>21</v>
      </c>
      <c r="B34" s="10" t="s">
        <v>156</v>
      </c>
      <c r="C34" s="11">
        <v>20</v>
      </c>
      <c r="D34" s="10" t="s">
        <v>28</v>
      </c>
      <c r="E34" s="10" t="s">
        <v>29</v>
      </c>
      <c r="F34" s="10"/>
      <c r="G34" s="10" t="s">
        <v>31</v>
      </c>
      <c r="H34" s="10">
        <v>2280</v>
      </c>
      <c r="I34" s="12" t="s">
        <v>157</v>
      </c>
      <c r="J34" s="12" t="s">
        <v>33</v>
      </c>
      <c r="K34" s="13"/>
      <c r="L34" s="13">
        <v>44448</v>
      </c>
      <c r="M34" s="12" t="s">
        <v>158</v>
      </c>
      <c r="N34" s="10" t="s">
        <v>45</v>
      </c>
      <c r="O34" s="10" t="s">
        <v>87</v>
      </c>
      <c r="P34" s="10"/>
      <c r="Q34" s="10" t="s">
        <v>88</v>
      </c>
      <c r="R34" s="10" t="s">
        <v>89</v>
      </c>
      <c r="S34" s="10"/>
      <c r="T34" s="10"/>
    </row>
    <row r="35" spans="1:20" x14ac:dyDescent="0.2">
      <c r="A35" s="10">
        <v>22</v>
      </c>
      <c r="B35" s="10" t="s">
        <v>159</v>
      </c>
      <c r="C35" s="11">
        <v>20</v>
      </c>
      <c r="D35" s="10" t="s">
        <v>28</v>
      </c>
      <c r="E35" s="10" t="s">
        <v>50</v>
      </c>
      <c r="F35" s="10" t="s">
        <v>30</v>
      </c>
      <c r="G35" s="10" t="s">
        <v>97</v>
      </c>
      <c r="H35" s="10">
        <v>2200</v>
      </c>
      <c r="I35" s="12" t="s">
        <v>160</v>
      </c>
      <c r="J35" s="12" t="s">
        <v>33</v>
      </c>
      <c r="K35" s="13"/>
      <c r="L35" s="13">
        <v>44448</v>
      </c>
      <c r="M35" s="12" t="s">
        <v>161</v>
      </c>
      <c r="N35" s="10" t="s">
        <v>45</v>
      </c>
      <c r="O35" s="10" t="s">
        <v>87</v>
      </c>
      <c r="P35" s="10"/>
      <c r="Q35" s="10" t="s">
        <v>88</v>
      </c>
      <c r="R35" s="10" t="s">
        <v>89</v>
      </c>
      <c r="S35" s="10"/>
      <c r="T35" s="10"/>
    </row>
    <row r="36" spans="1:20" x14ac:dyDescent="0.2">
      <c r="A36" s="10">
        <v>23</v>
      </c>
      <c r="B36" s="10" t="s">
        <v>162</v>
      </c>
      <c r="C36" s="11">
        <v>20</v>
      </c>
      <c r="D36" s="10" t="s">
        <v>28</v>
      </c>
      <c r="E36" s="10" t="s">
        <v>50</v>
      </c>
      <c r="F36" s="10" t="s">
        <v>30</v>
      </c>
      <c r="G36" s="10" t="s">
        <v>135</v>
      </c>
      <c r="H36" s="10">
        <v>2220</v>
      </c>
      <c r="I36" s="12" t="s">
        <v>163</v>
      </c>
      <c r="J36" s="12" t="s">
        <v>33</v>
      </c>
      <c r="K36" s="13"/>
      <c r="L36" s="13">
        <v>44448</v>
      </c>
      <c r="M36" s="12" t="s">
        <v>164</v>
      </c>
      <c r="N36" s="10" t="s">
        <v>45</v>
      </c>
      <c r="O36" s="10" t="s">
        <v>87</v>
      </c>
      <c r="P36" s="10"/>
      <c r="Q36" s="10" t="s">
        <v>88</v>
      </c>
      <c r="R36" s="10" t="s">
        <v>89</v>
      </c>
      <c r="S36" s="10"/>
      <c r="T36" s="10"/>
    </row>
    <row r="37" spans="1:20" x14ac:dyDescent="0.2">
      <c r="A37" s="10">
        <v>24</v>
      </c>
      <c r="B37" s="10" t="s">
        <v>165</v>
      </c>
      <c r="C37" s="11">
        <v>20</v>
      </c>
      <c r="D37" s="10" t="s">
        <v>28</v>
      </c>
      <c r="E37" s="10" t="s">
        <v>29</v>
      </c>
      <c r="F37" s="10" t="s">
        <v>30</v>
      </c>
      <c r="G37" s="10" t="s">
        <v>31</v>
      </c>
      <c r="H37" s="10">
        <v>2280</v>
      </c>
      <c r="I37" s="12" t="s">
        <v>166</v>
      </c>
      <c r="J37" s="12" t="s">
        <v>33</v>
      </c>
      <c r="K37" s="13"/>
      <c r="L37" s="13">
        <v>44448</v>
      </c>
      <c r="M37" s="12" t="s">
        <v>167</v>
      </c>
      <c r="N37" s="10" t="s">
        <v>45</v>
      </c>
      <c r="O37" s="10" t="s">
        <v>87</v>
      </c>
      <c r="P37" s="10"/>
      <c r="Q37" s="10" t="s">
        <v>88</v>
      </c>
      <c r="R37" s="10" t="s">
        <v>89</v>
      </c>
      <c r="S37" s="10"/>
      <c r="T37" s="10"/>
    </row>
    <row r="38" spans="1:20" x14ac:dyDescent="0.2">
      <c r="A38" s="10">
        <v>25</v>
      </c>
      <c r="B38" s="10" t="s">
        <v>168</v>
      </c>
      <c r="C38" s="11">
        <v>20</v>
      </c>
      <c r="D38" s="10" t="s">
        <v>28</v>
      </c>
      <c r="E38" s="10" t="s">
        <v>50</v>
      </c>
      <c r="F38" s="10" t="s">
        <v>30</v>
      </c>
      <c r="G38" s="10" t="s">
        <v>153</v>
      </c>
      <c r="H38" s="10">
        <v>2100</v>
      </c>
      <c r="I38" s="12" t="s">
        <v>169</v>
      </c>
      <c r="J38" s="12" t="s">
        <v>103</v>
      </c>
      <c r="K38" s="13"/>
      <c r="L38" s="13">
        <v>44448</v>
      </c>
      <c r="M38" s="12" t="s">
        <v>170</v>
      </c>
      <c r="N38" s="10" t="s">
        <v>45</v>
      </c>
      <c r="O38" s="10" t="s">
        <v>87</v>
      </c>
      <c r="P38" s="10"/>
      <c r="Q38" s="10" t="s">
        <v>88</v>
      </c>
      <c r="R38" s="10" t="s">
        <v>89</v>
      </c>
      <c r="S38" s="10"/>
      <c r="T38" s="10"/>
    </row>
    <row r="39" spans="1:20" x14ac:dyDescent="0.2">
      <c r="A39" s="10">
        <v>26</v>
      </c>
      <c r="B39" s="10" t="s">
        <v>171</v>
      </c>
      <c r="C39" s="11">
        <v>40</v>
      </c>
      <c r="D39" s="10" t="s">
        <v>84</v>
      </c>
      <c r="E39" s="10" t="s">
        <v>50</v>
      </c>
      <c r="F39" s="10" t="s">
        <v>30</v>
      </c>
      <c r="G39" s="10" t="s">
        <v>101</v>
      </c>
      <c r="H39" s="10">
        <v>4660</v>
      </c>
      <c r="I39" s="12" t="s">
        <v>172</v>
      </c>
      <c r="J39" s="12" t="s">
        <v>103</v>
      </c>
      <c r="K39" s="13"/>
      <c r="L39" s="13">
        <v>44448</v>
      </c>
      <c r="M39" s="12" t="s">
        <v>173</v>
      </c>
      <c r="N39" s="10" t="s">
        <v>45</v>
      </c>
      <c r="O39" s="10" t="s">
        <v>87</v>
      </c>
      <c r="P39" s="10"/>
      <c r="Q39" s="10" t="s">
        <v>88</v>
      </c>
      <c r="R39" s="10" t="s">
        <v>89</v>
      </c>
      <c r="S39" s="10"/>
      <c r="T39" s="10"/>
    </row>
    <row r="40" spans="1:20" x14ac:dyDescent="0.2">
      <c r="A40" s="10">
        <v>27</v>
      </c>
      <c r="B40" s="10" t="s">
        <v>174</v>
      </c>
      <c r="C40" s="11">
        <v>20</v>
      </c>
      <c r="D40" s="10" t="s">
        <v>28</v>
      </c>
      <c r="E40" s="10" t="s">
        <v>50</v>
      </c>
      <c r="F40" s="10" t="s">
        <v>30</v>
      </c>
      <c r="G40" s="10" t="s">
        <v>135</v>
      </c>
      <c r="H40" s="10">
        <v>2220</v>
      </c>
      <c r="I40" s="12" t="s">
        <v>175</v>
      </c>
      <c r="J40" s="12" t="s">
        <v>33</v>
      </c>
      <c r="K40" s="13"/>
      <c r="L40" s="13">
        <v>44448</v>
      </c>
      <c r="M40" s="12" t="s">
        <v>176</v>
      </c>
      <c r="N40" s="10" t="s">
        <v>45</v>
      </c>
      <c r="O40" s="10" t="s">
        <v>87</v>
      </c>
      <c r="P40" s="10"/>
      <c r="Q40" s="10" t="s">
        <v>88</v>
      </c>
      <c r="R40" s="10" t="s">
        <v>89</v>
      </c>
      <c r="S40" s="10"/>
      <c r="T40" s="10"/>
    </row>
    <row r="41" spans="1:20" x14ac:dyDescent="0.2">
      <c r="A41" s="10">
        <v>28</v>
      </c>
      <c r="B41" s="10" t="s">
        <v>177</v>
      </c>
      <c r="C41" s="11">
        <v>20</v>
      </c>
      <c r="D41" s="10" t="s">
        <v>28</v>
      </c>
      <c r="E41" s="10" t="s">
        <v>29</v>
      </c>
      <c r="F41" s="10" t="s">
        <v>30</v>
      </c>
      <c r="G41" s="10" t="s">
        <v>127</v>
      </c>
      <c r="H41" s="10">
        <v>2185</v>
      </c>
      <c r="I41" s="12" t="s">
        <v>178</v>
      </c>
      <c r="J41" s="12" t="s">
        <v>33</v>
      </c>
      <c r="K41" s="13"/>
      <c r="L41" s="13">
        <v>44448</v>
      </c>
      <c r="M41" s="12" t="s">
        <v>179</v>
      </c>
      <c r="N41" s="10" t="s">
        <v>45</v>
      </c>
      <c r="O41" s="10" t="s">
        <v>87</v>
      </c>
      <c r="P41" s="10"/>
      <c r="Q41" s="10" t="s">
        <v>88</v>
      </c>
      <c r="R41" s="10" t="s">
        <v>89</v>
      </c>
      <c r="S41" s="10"/>
      <c r="T41" s="10"/>
    </row>
    <row r="42" spans="1:20" x14ac:dyDescent="0.2">
      <c r="A42" s="10">
        <v>29</v>
      </c>
      <c r="B42" s="10" t="s">
        <v>180</v>
      </c>
      <c r="C42" s="11">
        <v>20</v>
      </c>
      <c r="D42" s="10" t="s">
        <v>28</v>
      </c>
      <c r="E42" s="10" t="s">
        <v>50</v>
      </c>
      <c r="F42" s="10" t="s">
        <v>30</v>
      </c>
      <c r="G42" s="10" t="s">
        <v>135</v>
      </c>
      <c r="H42" s="10">
        <v>2220</v>
      </c>
      <c r="I42" s="12" t="s">
        <v>181</v>
      </c>
      <c r="J42" s="12" t="s">
        <v>103</v>
      </c>
      <c r="K42" s="13"/>
      <c r="L42" s="13">
        <v>44448</v>
      </c>
      <c r="M42" s="12" t="s">
        <v>182</v>
      </c>
      <c r="N42" s="10" t="s">
        <v>45</v>
      </c>
      <c r="O42" s="10" t="s">
        <v>87</v>
      </c>
      <c r="P42" s="10"/>
      <c r="Q42" s="10" t="s">
        <v>88</v>
      </c>
      <c r="R42" s="10" t="s">
        <v>89</v>
      </c>
      <c r="S42" s="10"/>
      <c r="T42" s="10"/>
    </row>
    <row r="43" spans="1:20" x14ac:dyDescent="0.2">
      <c r="A43" s="10">
        <v>30</v>
      </c>
      <c r="B43" s="10" t="s">
        <v>183</v>
      </c>
      <c r="C43" s="11">
        <v>20</v>
      </c>
      <c r="D43" s="10" t="s">
        <v>28</v>
      </c>
      <c r="E43" s="10" t="s">
        <v>50</v>
      </c>
      <c r="F43" s="10" t="s">
        <v>30</v>
      </c>
      <c r="G43" s="10" t="s">
        <v>153</v>
      </c>
      <c r="H43" s="10">
        <v>2100</v>
      </c>
      <c r="I43" s="12" t="s">
        <v>184</v>
      </c>
      <c r="J43" s="12" t="s">
        <v>103</v>
      </c>
      <c r="K43" s="13"/>
      <c r="L43" s="13">
        <v>44448</v>
      </c>
      <c r="M43" s="12" t="s">
        <v>185</v>
      </c>
      <c r="N43" s="10" t="s">
        <v>45</v>
      </c>
      <c r="O43" s="10" t="s">
        <v>87</v>
      </c>
      <c r="P43" s="10"/>
      <c r="Q43" s="10" t="s">
        <v>88</v>
      </c>
      <c r="R43" s="10" t="s">
        <v>89</v>
      </c>
      <c r="S43" s="10"/>
      <c r="T43" s="10"/>
    </row>
    <row r="44" spans="1:20" x14ac:dyDescent="0.2">
      <c r="A44" s="10">
        <v>31</v>
      </c>
      <c r="B44" s="10" t="s">
        <v>186</v>
      </c>
      <c r="C44" s="11">
        <v>20</v>
      </c>
      <c r="D44" s="10" t="s">
        <v>28</v>
      </c>
      <c r="E44" s="10" t="s">
        <v>29</v>
      </c>
      <c r="F44" s="10" t="s">
        <v>30</v>
      </c>
      <c r="G44" s="10" t="s">
        <v>145</v>
      </c>
      <c r="H44" s="10">
        <v>2160</v>
      </c>
      <c r="I44" s="12" t="s">
        <v>94</v>
      </c>
      <c r="J44" s="12" t="s">
        <v>33</v>
      </c>
      <c r="K44" s="13"/>
      <c r="L44" s="13">
        <v>44448</v>
      </c>
      <c r="M44" s="12" t="s">
        <v>187</v>
      </c>
      <c r="N44" s="10" t="s">
        <v>45</v>
      </c>
      <c r="O44" s="10" t="s">
        <v>87</v>
      </c>
      <c r="P44" s="10"/>
      <c r="Q44" s="10" t="s">
        <v>88</v>
      </c>
      <c r="R44" s="10" t="s">
        <v>89</v>
      </c>
      <c r="S44" s="10"/>
      <c r="T44" s="10"/>
    </row>
    <row r="45" spans="1:20" x14ac:dyDescent="0.2">
      <c r="A45" s="10">
        <v>32</v>
      </c>
      <c r="B45" s="10" t="s">
        <v>188</v>
      </c>
      <c r="C45" s="11">
        <v>20</v>
      </c>
      <c r="D45" s="10" t="s">
        <v>28</v>
      </c>
      <c r="E45" s="10" t="s">
        <v>50</v>
      </c>
      <c r="F45" s="10" t="s">
        <v>30</v>
      </c>
      <c r="G45" s="10" t="s">
        <v>31</v>
      </c>
      <c r="H45" s="10">
        <v>2280</v>
      </c>
      <c r="I45" s="12" t="s">
        <v>117</v>
      </c>
      <c r="J45" s="12" t="s">
        <v>124</v>
      </c>
      <c r="K45" s="13"/>
      <c r="L45" s="13">
        <v>44448</v>
      </c>
      <c r="M45" s="12" t="s">
        <v>189</v>
      </c>
      <c r="N45" s="10" t="s">
        <v>114</v>
      </c>
      <c r="O45" s="10" t="s">
        <v>87</v>
      </c>
      <c r="P45" s="10"/>
      <c r="Q45" s="10" t="s">
        <v>115</v>
      </c>
      <c r="R45" s="10" t="s">
        <v>89</v>
      </c>
      <c r="S45" s="10"/>
      <c r="T45" s="10"/>
    </row>
    <row r="46" spans="1:20" x14ac:dyDescent="0.2">
      <c r="A46" s="10">
        <v>33</v>
      </c>
      <c r="B46" s="10" t="s">
        <v>190</v>
      </c>
      <c r="C46" s="11">
        <v>20</v>
      </c>
      <c r="D46" s="10" t="s">
        <v>28</v>
      </c>
      <c r="E46" s="10" t="s">
        <v>50</v>
      </c>
      <c r="F46" s="10"/>
      <c r="G46" s="10" t="s">
        <v>135</v>
      </c>
      <c r="H46" s="10">
        <v>2220</v>
      </c>
      <c r="I46" s="12" t="s">
        <v>191</v>
      </c>
      <c r="J46" s="12" t="s">
        <v>33</v>
      </c>
      <c r="K46" s="13"/>
      <c r="L46" s="13">
        <v>44448</v>
      </c>
      <c r="M46" s="12" t="s">
        <v>192</v>
      </c>
      <c r="N46" s="10" t="s">
        <v>45</v>
      </c>
      <c r="O46" s="10" t="s">
        <v>87</v>
      </c>
      <c r="P46" s="10"/>
      <c r="Q46" s="10" t="s">
        <v>88</v>
      </c>
      <c r="R46" s="10" t="s">
        <v>89</v>
      </c>
      <c r="S46" s="10"/>
      <c r="T46" s="10"/>
    </row>
    <row r="47" spans="1:20" x14ac:dyDescent="0.2">
      <c r="A47" s="10">
        <v>34</v>
      </c>
      <c r="B47" s="10" t="s">
        <v>193</v>
      </c>
      <c r="C47" s="11">
        <v>20</v>
      </c>
      <c r="D47" s="10" t="s">
        <v>28</v>
      </c>
      <c r="E47" s="10" t="s">
        <v>29</v>
      </c>
      <c r="F47" s="10"/>
      <c r="G47" s="10" t="s">
        <v>135</v>
      </c>
      <c r="H47" s="10">
        <v>2220</v>
      </c>
      <c r="I47" s="12" t="s">
        <v>194</v>
      </c>
      <c r="J47" s="12" t="s">
        <v>33</v>
      </c>
      <c r="K47" s="13"/>
      <c r="L47" s="13">
        <v>44448</v>
      </c>
      <c r="M47" s="12" t="s">
        <v>195</v>
      </c>
      <c r="N47" s="10" t="s">
        <v>45</v>
      </c>
      <c r="O47" s="10" t="s">
        <v>87</v>
      </c>
      <c r="P47" s="10"/>
      <c r="Q47" s="10" t="s">
        <v>88</v>
      </c>
      <c r="R47" s="10" t="s">
        <v>89</v>
      </c>
      <c r="S47" s="10"/>
      <c r="T47" s="10"/>
    </row>
    <row r="48" spans="1:20" x14ac:dyDescent="0.2">
      <c r="A48" s="10">
        <v>35</v>
      </c>
      <c r="B48" s="10" t="s">
        <v>196</v>
      </c>
      <c r="C48" s="11">
        <v>20</v>
      </c>
      <c r="D48" s="10" t="s">
        <v>28</v>
      </c>
      <c r="E48" s="10" t="s">
        <v>50</v>
      </c>
      <c r="F48" s="10" t="s">
        <v>30</v>
      </c>
      <c r="G48" s="10" t="s">
        <v>31</v>
      </c>
      <c r="H48" s="10">
        <v>2280</v>
      </c>
      <c r="I48" s="12" t="s">
        <v>112</v>
      </c>
      <c r="J48" s="12" t="s">
        <v>124</v>
      </c>
      <c r="K48" s="13"/>
      <c r="L48" s="13">
        <v>44448</v>
      </c>
      <c r="M48" s="12" t="s">
        <v>197</v>
      </c>
      <c r="N48" s="10" t="s">
        <v>114</v>
      </c>
      <c r="O48" s="10" t="s">
        <v>87</v>
      </c>
      <c r="P48" s="10"/>
      <c r="Q48" s="10" t="s">
        <v>115</v>
      </c>
      <c r="R48" s="10" t="s">
        <v>89</v>
      </c>
      <c r="S48" s="10"/>
      <c r="T48" s="10"/>
    </row>
    <row r="49" spans="1:20" x14ac:dyDescent="0.2">
      <c r="A49" s="10">
        <v>36</v>
      </c>
      <c r="B49" s="10" t="s">
        <v>198</v>
      </c>
      <c r="C49" s="11">
        <v>20</v>
      </c>
      <c r="D49" s="10" t="s">
        <v>28</v>
      </c>
      <c r="E49" s="10" t="s">
        <v>50</v>
      </c>
      <c r="F49" s="10"/>
      <c r="G49" s="10" t="s">
        <v>57</v>
      </c>
      <c r="H49" s="10">
        <v>2180</v>
      </c>
      <c r="I49" s="12" t="s">
        <v>199</v>
      </c>
      <c r="J49" s="12" t="s">
        <v>33</v>
      </c>
      <c r="K49" s="13"/>
      <c r="L49" s="13">
        <v>44448</v>
      </c>
      <c r="M49" s="12" t="s">
        <v>200</v>
      </c>
      <c r="N49" s="10" t="s">
        <v>45</v>
      </c>
      <c r="O49" s="10" t="s">
        <v>87</v>
      </c>
      <c r="P49" s="10"/>
      <c r="Q49" s="10" t="s">
        <v>88</v>
      </c>
      <c r="R49" s="10" t="s">
        <v>89</v>
      </c>
      <c r="S49" s="10"/>
      <c r="T49" s="10"/>
    </row>
    <row r="50" spans="1:20" x14ac:dyDescent="0.2">
      <c r="A50" s="10">
        <v>37</v>
      </c>
      <c r="B50" s="10" t="s">
        <v>201</v>
      </c>
      <c r="C50" s="11">
        <v>20</v>
      </c>
      <c r="D50" s="10" t="s">
        <v>28</v>
      </c>
      <c r="E50" s="10" t="s">
        <v>50</v>
      </c>
      <c r="F50" s="10" t="s">
        <v>30</v>
      </c>
      <c r="G50" s="10" t="s">
        <v>57</v>
      </c>
      <c r="H50" s="10">
        <v>2180</v>
      </c>
      <c r="I50" s="12" t="s">
        <v>202</v>
      </c>
      <c r="J50" s="12" t="s">
        <v>33</v>
      </c>
      <c r="K50" s="13"/>
      <c r="L50" s="13">
        <v>44448</v>
      </c>
      <c r="M50" s="12" t="s">
        <v>200</v>
      </c>
      <c r="N50" s="10" t="s">
        <v>114</v>
      </c>
      <c r="O50" s="10" t="s">
        <v>87</v>
      </c>
      <c r="P50" s="10"/>
      <c r="Q50" s="10" t="s">
        <v>115</v>
      </c>
      <c r="R50" s="10" t="s">
        <v>89</v>
      </c>
      <c r="S50" s="10"/>
      <c r="T50" s="10"/>
    </row>
    <row r="51" spans="1:20" x14ac:dyDescent="0.2">
      <c r="A51" s="10">
        <v>38</v>
      </c>
      <c r="B51" s="10" t="s">
        <v>203</v>
      </c>
      <c r="C51" s="11">
        <v>20</v>
      </c>
      <c r="D51" s="10" t="s">
        <v>28</v>
      </c>
      <c r="E51" s="10" t="s">
        <v>50</v>
      </c>
      <c r="F51" s="10"/>
      <c r="G51" s="10" t="s">
        <v>153</v>
      </c>
      <c r="H51" s="10">
        <v>2100</v>
      </c>
      <c r="I51" s="12" t="s">
        <v>154</v>
      </c>
      <c r="J51" s="12" t="s">
        <v>33</v>
      </c>
      <c r="K51" s="13"/>
      <c r="L51" s="13">
        <v>44448</v>
      </c>
      <c r="M51" s="12" t="s">
        <v>204</v>
      </c>
      <c r="N51" s="10" t="s">
        <v>45</v>
      </c>
      <c r="O51" s="10" t="s">
        <v>87</v>
      </c>
      <c r="P51" s="10"/>
      <c r="Q51" s="10" t="s">
        <v>88</v>
      </c>
      <c r="R51" s="10" t="s">
        <v>89</v>
      </c>
      <c r="S51" s="10"/>
      <c r="T51" s="10"/>
    </row>
    <row r="52" spans="1:20" x14ac:dyDescent="0.2">
      <c r="A52" s="10">
        <v>39</v>
      </c>
      <c r="B52" s="10" t="s">
        <v>205</v>
      </c>
      <c r="C52" s="11">
        <v>20</v>
      </c>
      <c r="D52" s="10" t="s">
        <v>28</v>
      </c>
      <c r="E52" s="10" t="s">
        <v>50</v>
      </c>
      <c r="F52" s="10" t="s">
        <v>30</v>
      </c>
      <c r="G52" s="10" t="s">
        <v>206</v>
      </c>
      <c r="H52" s="10">
        <v>2080</v>
      </c>
      <c r="I52" s="12" t="s">
        <v>207</v>
      </c>
      <c r="J52" s="12" t="s">
        <v>103</v>
      </c>
      <c r="K52" s="13"/>
      <c r="L52" s="13">
        <v>44448</v>
      </c>
      <c r="M52" s="12" t="s">
        <v>208</v>
      </c>
      <c r="N52" s="10" t="s">
        <v>45</v>
      </c>
      <c r="O52" s="10" t="s">
        <v>87</v>
      </c>
      <c r="P52" s="10"/>
      <c r="Q52" s="10" t="s">
        <v>88</v>
      </c>
      <c r="R52" s="10" t="s">
        <v>89</v>
      </c>
      <c r="S52" s="10"/>
      <c r="T52" s="10"/>
    </row>
    <row r="53" spans="1:20" x14ac:dyDescent="0.2">
      <c r="A53" s="10">
        <v>40</v>
      </c>
      <c r="B53" s="10" t="s">
        <v>209</v>
      </c>
      <c r="C53" s="11">
        <v>20</v>
      </c>
      <c r="D53" s="10" t="s">
        <v>28</v>
      </c>
      <c r="E53" s="10" t="s">
        <v>50</v>
      </c>
      <c r="F53" s="10"/>
      <c r="G53" s="10" t="s">
        <v>153</v>
      </c>
      <c r="H53" s="10">
        <v>2100</v>
      </c>
      <c r="I53" s="12" t="s">
        <v>154</v>
      </c>
      <c r="J53" s="12" t="s">
        <v>33</v>
      </c>
      <c r="K53" s="13"/>
      <c r="L53" s="13">
        <v>44448</v>
      </c>
      <c r="M53" s="12" t="s">
        <v>210</v>
      </c>
      <c r="N53" s="10" t="s">
        <v>45</v>
      </c>
      <c r="O53" s="10" t="s">
        <v>87</v>
      </c>
      <c r="P53" s="10"/>
      <c r="Q53" s="10" t="s">
        <v>88</v>
      </c>
      <c r="R53" s="10" t="s">
        <v>89</v>
      </c>
      <c r="S53" s="10"/>
      <c r="T53" s="10"/>
    </row>
    <row r="54" spans="1:20" x14ac:dyDescent="0.2">
      <c r="A54" s="10">
        <v>41</v>
      </c>
      <c r="B54" s="10" t="s">
        <v>211</v>
      </c>
      <c r="C54" s="11">
        <v>20</v>
      </c>
      <c r="D54" s="10" t="s">
        <v>28</v>
      </c>
      <c r="E54" s="10" t="s">
        <v>50</v>
      </c>
      <c r="F54" s="10"/>
      <c r="G54" s="10" t="s">
        <v>212</v>
      </c>
      <c r="H54" s="10">
        <v>2110</v>
      </c>
      <c r="I54" s="12" t="s">
        <v>213</v>
      </c>
      <c r="J54" s="12" t="s">
        <v>33</v>
      </c>
      <c r="K54" s="13"/>
      <c r="L54" s="13">
        <v>44448</v>
      </c>
      <c r="M54" s="12" t="s">
        <v>214</v>
      </c>
      <c r="N54" s="10" t="s">
        <v>45</v>
      </c>
      <c r="O54" s="10" t="s">
        <v>87</v>
      </c>
      <c r="P54" s="10"/>
      <c r="Q54" s="10" t="s">
        <v>88</v>
      </c>
      <c r="R54" s="10" t="s">
        <v>89</v>
      </c>
      <c r="S54" s="10"/>
      <c r="T54" s="10"/>
    </row>
    <row r="55" spans="1:20" x14ac:dyDescent="0.2">
      <c r="A55" s="10">
        <v>42</v>
      </c>
      <c r="B55" s="10" t="s">
        <v>215</v>
      </c>
      <c r="C55" s="11">
        <v>20</v>
      </c>
      <c r="D55" s="10" t="s">
        <v>28</v>
      </c>
      <c r="E55" s="10" t="s">
        <v>29</v>
      </c>
      <c r="F55" s="10" t="s">
        <v>30</v>
      </c>
      <c r="G55" s="10" t="s">
        <v>135</v>
      </c>
      <c r="H55" s="10">
        <v>2220</v>
      </c>
      <c r="I55" s="12" t="s">
        <v>216</v>
      </c>
      <c r="J55" s="12" t="s">
        <v>33</v>
      </c>
      <c r="K55" s="13"/>
      <c r="L55" s="13">
        <v>44448</v>
      </c>
      <c r="M55" s="12" t="s">
        <v>217</v>
      </c>
      <c r="N55" s="10" t="s">
        <v>45</v>
      </c>
      <c r="O55" s="10" t="s">
        <v>87</v>
      </c>
      <c r="P55" s="10"/>
      <c r="Q55" s="10" t="s">
        <v>88</v>
      </c>
      <c r="R55" s="10" t="s">
        <v>89</v>
      </c>
      <c r="S55" s="10"/>
      <c r="T55" s="10"/>
    </row>
    <row r="56" spans="1:20" x14ac:dyDescent="0.2">
      <c r="A56" s="10">
        <v>43</v>
      </c>
      <c r="B56" s="10" t="s">
        <v>218</v>
      </c>
      <c r="C56" s="11">
        <v>20</v>
      </c>
      <c r="D56" s="10" t="s">
        <v>28</v>
      </c>
      <c r="E56" s="10" t="s">
        <v>29</v>
      </c>
      <c r="F56" s="10" t="s">
        <v>30</v>
      </c>
      <c r="G56" s="10" t="s">
        <v>31</v>
      </c>
      <c r="H56" s="10">
        <v>2280</v>
      </c>
      <c r="I56" s="12" t="s">
        <v>32</v>
      </c>
      <c r="J56" s="12" t="s">
        <v>33</v>
      </c>
      <c r="K56" s="13"/>
      <c r="L56" s="13">
        <v>44448</v>
      </c>
      <c r="M56" s="12" t="s">
        <v>219</v>
      </c>
      <c r="N56" s="10" t="s">
        <v>45</v>
      </c>
      <c r="O56" s="10" t="s">
        <v>87</v>
      </c>
      <c r="P56" s="10"/>
      <c r="Q56" s="10" t="s">
        <v>88</v>
      </c>
      <c r="R56" s="10" t="s">
        <v>89</v>
      </c>
      <c r="S56" s="10"/>
      <c r="T56" s="10"/>
    </row>
    <row r="57" spans="1:20" x14ac:dyDescent="0.2">
      <c r="A57" s="10">
        <v>44</v>
      </c>
      <c r="B57" s="10" t="s">
        <v>220</v>
      </c>
      <c r="C57" s="11">
        <v>20</v>
      </c>
      <c r="D57" s="10" t="s">
        <v>28</v>
      </c>
      <c r="E57" s="10" t="s">
        <v>50</v>
      </c>
      <c r="F57" s="10"/>
      <c r="G57" s="10" t="s">
        <v>153</v>
      </c>
      <c r="H57" s="10">
        <v>2100</v>
      </c>
      <c r="I57" s="12" t="s">
        <v>154</v>
      </c>
      <c r="J57" s="12" t="s">
        <v>33</v>
      </c>
      <c r="K57" s="13"/>
      <c r="L57" s="13">
        <v>44448</v>
      </c>
      <c r="M57" s="12" t="s">
        <v>221</v>
      </c>
      <c r="N57" s="10" t="s">
        <v>45</v>
      </c>
      <c r="O57" s="10" t="s">
        <v>87</v>
      </c>
      <c r="P57" s="10"/>
      <c r="Q57" s="10" t="s">
        <v>88</v>
      </c>
      <c r="R57" s="10" t="s">
        <v>89</v>
      </c>
      <c r="S57" s="10"/>
      <c r="T57" s="10"/>
    </row>
    <row r="58" spans="1:20" x14ac:dyDescent="0.2">
      <c r="A58" s="10">
        <v>45</v>
      </c>
      <c r="B58" s="10" t="s">
        <v>222</v>
      </c>
      <c r="C58" s="11">
        <v>20</v>
      </c>
      <c r="D58" s="10" t="s">
        <v>28</v>
      </c>
      <c r="E58" s="10" t="s">
        <v>29</v>
      </c>
      <c r="F58" s="10" t="s">
        <v>30</v>
      </c>
      <c r="G58" s="10" t="s">
        <v>31</v>
      </c>
      <c r="H58" s="10">
        <v>2280</v>
      </c>
      <c r="I58" s="12" t="s">
        <v>223</v>
      </c>
      <c r="J58" s="12" t="s">
        <v>33</v>
      </c>
      <c r="K58" s="13"/>
      <c r="L58" s="13">
        <v>44448</v>
      </c>
      <c r="M58" s="12" t="s">
        <v>224</v>
      </c>
      <c r="N58" s="10" t="s">
        <v>45</v>
      </c>
      <c r="O58" s="10" t="s">
        <v>87</v>
      </c>
      <c r="P58" s="10"/>
      <c r="Q58" s="10" t="s">
        <v>88</v>
      </c>
      <c r="R58" s="10" t="s">
        <v>89</v>
      </c>
      <c r="S58" s="10"/>
      <c r="T58" s="10"/>
    </row>
    <row r="59" spans="1:20" x14ac:dyDescent="0.2">
      <c r="A59" s="10">
        <v>46</v>
      </c>
      <c r="B59" s="10" t="s">
        <v>225</v>
      </c>
      <c r="C59" s="11">
        <v>20</v>
      </c>
      <c r="D59" s="10" t="s">
        <v>28</v>
      </c>
      <c r="E59" s="10" t="s">
        <v>29</v>
      </c>
      <c r="F59" s="10"/>
      <c r="G59" s="10" t="s">
        <v>153</v>
      </c>
      <c r="H59" s="10">
        <v>2100</v>
      </c>
      <c r="I59" s="12"/>
      <c r="J59" s="12" t="s">
        <v>33</v>
      </c>
      <c r="K59" s="13"/>
      <c r="L59" s="13">
        <v>44448</v>
      </c>
      <c r="M59" s="12" t="s">
        <v>226</v>
      </c>
      <c r="N59" s="10" t="s">
        <v>45</v>
      </c>
      <c r="O59" s="10" t="s">
        <v>87</v>
      </c>
      <c r="P59" s="10"/>
      <c r="Q59" s="10" t="s">
        <v>88</v>
      </c>
      <c r="R59" s="10" t="s">
        <v>89</v>
      </c>
      <c r="S59" s="10"/>
      <c r="T59" s="10"/>
    </row>
    <row r="60" spans="1:20" x14ac:dyDescent="0.2">
      <c r="A60" s="10">
        <v>47</v>
      </c>
      <c r="B60" s="10" t="s">
        <v>227</v>
      </c>
      <c r="C60" s="11">
        <v>20</v>
      </c>
      <c r="D60" s="10" t="s">
        <v>28</v>
      </c>
      <c r="E60" s="10" t="s">
        <v>50</v>
      </c>
      <c r="F60" s="10" t="s">
        <v>30</v>
      </c>
      <c r="G60" s="10" t="s">
        <v>153</v>
      </c>
      <c r="H60" s="10">
        <v>2100</v>
      </c>
      <c r="I60" s="12" t="s">
        <v>228</v>
      </c>
      <c r="J60" s="12" t="s">
        <v>33</v>
      </c>
      <c r="K60" s="13"/>
      <c r="L60" s="13">
        <v>44448</v>
      </c>
      <c r="M60" s="12" t="s">
        <v>229</v>
      </c>
      <c r="N60" s="10" t="s">
        <v>45</v>
      </c>
      <c r="O60" s="10" t="s">
        <v>87</v>
      </c>
      <c r="P60" s="10"/>
      <c r="Q60" s="10" t="s">
        <v>88</v>
      </c>
      <c r="R60" s="10" t="s">
        <v>89</v>
      </c>
      <c r="S60" s="10"/>
      <c r="T60" s="10"/>
    </row>
    <row r="61" spans="1:20" x14ac:dyDescent="0.2">
      <c r="A61" s="10">
        <v>48</v>
      </c>
      <c r="B61" s="10" t="s">
        <v>230</v>
      </c>
      <c r="C61" s="11">
        <v>20</v>
      </c>
      <c r="D61" s="10" t="s">
        <v>28</v>
      </c>
      <c r="E61" s="10" t="s">
        <v>29</v>
      </c>
      <c r="F61" s="10" t="s">
        <v>30</v>
      </c>
      <c r="G61" s="10" t="s">
        <v>31</v>
      </c>
      <c r="H61" s="10">
        <v>2280</v>
      </c>
      <c r="I61" s="12" t="s">
        <v>163</v>
      </c>
      <c r="J61" s="12" t="s">
        <v>33</v>
      </c>
      <c r="K61" s="13"/>
      <c r="L61" s="13">
        <v>44448</v>
      </c>
      <c r="M61" s="12" t="s">
        <v>231</v>
      </c>
      <c r="N61" s="10" t="s">
        <v>45</v>
      </c>
      <c r="O61" s="10" t="s">
        <v>87</v>
      </c>
      <c r="P61" s="10"/>
      <c r="Q61" s="10" t="s">
        <v>88</v>
      </c>
      <c r="R61" s="10" t="s">
        <v>89</v>
      </c>
      <c r="S61" s="10"/>
      <c r="T61" s="10"/>
    </row>
    <row r="62" spans="1:20" x14ac:dyDescent="0.2">
      <c r="A62" s="10">
        <v>49</v>
      </c>
      <c r="B62" s="10" t="s">
        <v>232</v>
      </c>
      <c r="C62" s="11">
        <v>20</v>
      </c>
      <c r="D62" s="10" t="s">
        <v>28</v>
      </c>
      <c r="E62" s="10" t="s">
        <v>29</v>
      </c>
      <c r="F62" s="10" t="s">
        <v>30</v>
      </c>
      <c r="G62" s="10" t="s">
        <v>57</v>
      </c>
      <c r="H62" s="10">
        <v>2180</v>
      </c>
      <c r="I62" s="12" t="s">
        <v>233</v>
      </c>
      <c r="J62" s="12" t="s">
        <v>33</v>
      </c>
      <c r="K62" s="13"/>
      <c r="L62" s="13">
        <v>44448</v>
      </c>
      <c r="M62" s="12" t="s">
        <v>234</v>
      </c>
      <c r="N62" s="10" t="s">
        <v>45</v>
      </c>
      <c r="O62" s="10" t="s">
        <v>87</v>
      </c>
      <c r="P62" s="10"/>
      <c r="Q62" s="10" t="s">
        <v>88</v>
      </c>
      <c r="R62" s="10" t="s">
        <v>89</v>
      </c>
      <c r="S62" s="10"/>
      <c r="T62" s="10"/>
    </row>
    <row r="63" spans="1:20" x14ac:dyDescent="0.2">
      <c r="A63" s="10">
        <v>50</v>
      </c>
      <c r="B63" s="10" t="s">
        <v>235</v>
      </c>
      <c r="C63" s="11">
        <v>20</v>
      </c>
      <c r="D63" s="10" t="s">
        <v>28</v>
      </c>
      <c r="E63" s="10" t="s">
        <v>50</v>
      </c>
      <c r="F63" s="10"/>
      <c r="G63" s="10" t="s">
        <v>153</v>
      </c>
      <c r="H63" s="10">
        <v>2100</v>
      </c>
      <c r="I63" s="12" t="s">
        <v>154</v>
      </c>
      <c r="J63" s="12" t="s">
        <v>33</v>
      </c>
      <c r="K63" s="13"/>
      <c r="L63" s="13">
        <v>44448</v>
      </c>
      <c r="M63" s="12" t="s">
        <v>236</v>
      </c>
      <c r="N63" s="10" t="s">
        <v>45</v>
      </c>
      <c r="O63" s="10" t="s">
        <v>87</v>
      </c>
      <c r="P63" s="10"/>
      <c r="Q63" s="10" t="s">
        <v>88</v>
      </c>
      <c r="R63" s="10" t="s">
        <v>89</v>
      </c>
      <c r="S63" s="10"/>
      <c r="T63" s="10"/>
    </row>
    <row r="64" spans="1:20" x14ac:dyDescent="0.2">
      <c r="A64" s="10">
        <v>51</v>
      </c>
      <c r="B64" s="10" t="s">
        <v>237</v>
      </c>
      <c r="C64" s="11">
        <v>20</v>
      </c>
      <c r="D64" s="10" t="s">
        <v>28</v>
      </c>
      <c r="E64" s="10" t="s">
        <v>29</v>
      </c>
      <c r="F64" s="10" t="s">
        <v>30</v>
      </c>
      <c r="G64" s="10" t="s">
        <v>135</v>
      </c>
      <c r="H64" s="10">
        <v>2220</v>
      </c>
      <c r="I64" s="12" t="s">
        <v>238</v>
      </c>
      <c r="J64" s="12" t="s">
        <v>103</v>
      </c>
      <c r="K64" s="13"/>
      <c r="L64" s="13">
        <v>44448</v>
      </c>
      <c r="M64" s="12" t="s">
        <v>239</v>
      </c>
      <c r="N64" s="10" t="s">
        <v>45</v>
      </c>
      <c r="O64" s="10" t="s">
        <v>87</v>
      </c>
      <c r="P64" s="10"/>
      <c r="Q64" s="10" t="s">
        <v>88</v>
      </c>
      <c r="R64" s="10" t="s">
        <v>89</v>
      </c>
      <c r="S64" s="10"/>
      <c r="T64" s="10"/>
    </row>
    <row r="65" spans="1:20" x14ac:dyDescent="0.2">
      <c r="A65" s="10">
        <v>52</v>
      </c>
      <c r="B65" s="10" t="s">
        <v>240</v>
      </c>
      <c r="C65" s="11">
        <v>20</v>
      </c>
      <c r="D65" s="10" t="s">
        <v>28</v>
      </c>
      <c r="E65" s="10" t="s">
        <v>29</v>
      </c>
      <c r="F65" s="10"/>
      <c r="G65" s="10" t="s">
        <v>241</v>
      </c>
      <c r="H65" s="10">
        <v>2230</v>
      </c>
      <c r="I65" s="12" t="s">
        <v>112</v>
      </c>
      <c r="J65" s="12" t="s">
        <v>33</v>
      </c>
      <c r="K65" s="13"/>
      <c r="L65" s="13">
        <v>44448</v>
      </c>
      <c r="M65" s="12" t="s">
        <v>242</v>
      </c>
      <c r="N65" s="10" t="s">
        <v>45</v>
      </c>
      <c r="O65" s="10" t="s">
        <v>87</v>
      </c>
      <c r="P65" s="10"/>
      <c r="Q65" s="10" t="s">
        <v>88</v>
      </c>
      <c r="R65" s="10" t="s">
        <v>89</v>
      </c>
      <c r="S65" s="10"/>
      <c r="T65" s="10"/>
    </row>
    <row r="66" spans="1:20" x14ac:dyDescent="0.2">
      <c r="A66" s="10">
        <v>53</v>
      </c>
      <c r="B66" s="10" t="s">
        <v>243</v>
      </c>
      <c r="C66" s="11">
        <v>20</v>
      </c>
      <c r="D66" s="10" t="s">
        <v>28</v>
      </c>
      <c r="E66" s="10" t="s">
        <v>50</v>
      </c>
      <c r="F66" s="10" t="s">
        <v>30</v>
      </c>
      <c r="G66" s="10" t="s">
        <v>244</v>
      </c>
      <c r="H66" s="10">
        <v>2120</v>
      </c>
      <c r="I66" s="12" t="s">
        <v>245</v>
      </c>
      <c r="J66" s="12" t="s">
        <v>103</v>
      </c>
      <c r="K66" s="13"/>
      <c r="L66" s="13">
        <v>44448</v>
      </c>
      <c r="M66" s="12" t="s">
        <v>246</v>
      </c>
      <c r="N66" s="10" t="s">
        <v>45</v>
      </c>
      <c r="O66" s="10" t="s">
        <v>87</v>
      </c>
      <c r="P66" s="10"/>
      <c r="Q66" s="10" t="s">
        <v>88</v>
      </c>
      <c r="R66" s="10" t="s">
        <v>89</v>
      </c>
      <c r="S66" s="10"/>
      <c r="T66" s="10"/>
    </row>
    <row r="67" spans="1:20" x14ac:dyDescent="0.2">
      <c r="A67" s="10">
        <v>54</v>
      </c>
      <c r="B67" s="10" t="s">
        <v>247</v>
      </c>
      <c r="C67" s="11">
        <v>20</v>
      </c>
      <c r="D67" s="10" t="s">
        <v>28</v>
      </c>
      <c r="E67" s="10" t="s">
        <v>50</v>
      </c>
      <c r="F67" s="10" t="s">
        <v>30</v>
      </c>
      <c r="G67" s="10" t="s">
        <v>153</v>
      </c>
      <c r="H67" s="10">
        <v>2100</v>
      </c>
      <c r="I67" s="12" t="s">
        <v>154</v>
      </c>
      <c r="J67" s="12" t="s">
        <v>248</v>
      </c>
      <c r="K67" s="13"/>
      <c r="L67" s="13">
        <v>44448</v>
      </c>
      <c r="M67" s="12" t="s">
        <v>249</v>
      </c>
      <c r="N67" s="10" t="s">
        <v>45</v>
      </c>
      <c r="O67" s="10" t="s">
        <v>87</v>
      </c>
      <c r="P67" s="10"/>
      <c r="Q67" s="10" t="s">
        <v>88</v>
      </c>
      <c r="R67" s="10" t="s">
        <v>89</v>
      </c>
      <c r="S67" s="10"/>
      <c r="T67" s="10"/>
    </row>
    <row r="68" spans="1:20" x14ac:dyDescent="0.2">
      <c r="A68" s="10">
        <v>55</v>
      </c>
      <c r="B68" s="10" t="s">
        <v>250</v>
      </c>
      <c r="C68" s="11">
        <v>20</v>
      </c>
      <c r="D68" s="10" t="s">
        <v>28</v>
      </c>
      <c r="E68" s="10" t="s">
        <v>50</v>
      </c>
      <c r="F68" s="10"/>
      <c r="G68" s="10" t="s">
        <v>31</v>
      </c>
      <c r="H68" s="10">
        <v>2280</v>
      </c>
      <c r="I68" s="12" t="s">
        <v>251</v>
      </c>
      <c r="J68" s="12" t="s">
        <v>33</v>
      </c>
      <c r="K68" s="13"/>
      <c r="L68" s="13">
        <v>44448</v>
      </c>
      <c r="M68" s="12" t="s">
        <v>249</v>
      </c>
      <c r="N68" s="10" t="s">
        <v>45</v>
      </c>
      <c r="O68" s="10" t="s">
        <v>87</v>
      </c>
      <c r="P68" s="10"/>
      <c r="Q68" s="10" t="s">
        <v>88</v>
      </c>
      <c r="R68" s="10" t="s">
        <v>89</v>
      </c>
      <c r="S68" s="10"/>
      <c r="T68" s="10"/>
    </row>
    <row r="69" spans="1:20" x14ac:dyDescent="0.2">
      <c r="A69" s="10">
        <v>56</v>
      </c>
      <c r="B69" s="10" t="s">
        <v>252</v>
      </c>
      <c r="C69" s="11">
        <v>20</v>
      </c>
      <c r="D69" s="10" t="s">
        <v>28</v>
      </c>
      <c r="E69" s="10" t="s">
        <v>29</v>
      </c>
      <c r="F69" s="10"/>
      <c r="G69" s="10" t="s">
        <v>145</v>
      </c>
      <c r="H69" s="10">
        <v>2160</v>
      </c>
      <c r="I69" s="12" t="s">
        <v>253</v>
      </c>
      <c r="J69" s="12" t="s">
        <v>33</v>
      </c>
      <c r="K69" s="13"/>
      <c r="L69" s="13">
        <v>44448</v>
      </c>
      <c r="M69" s="12" t="s">
        <v>254</v>
      </c>
      <c r="N69" s="10" t="s">
        <v>45</v>
      </c>
      <c r="O69" s="10" t="s">
        <v>87</v>
      </c>
      <c r="P69" s="10"/>
      <c r="Q69" s="10" t="s">
        <v>88</v>
      </c>
      <c r="R69" s="10" t="s">
        <v>89</v>
      </c>
      <c r="S69" s="10"/>
      <c r="T69" s="10"/>
    </row>
    <row r="70" spans="1:20" x14ac:dyDescent="0.2">
      <c r="A70" s="10">
        <v>57</v>
      </c>
      <c r="B70" s="10" t="s">
        <v>255</v>
      </c>
      <c r="C70" s="11">
        <v>20</v>
      </c>
      <c r="D70" s="10" t="s">
        <v>28</v>
      </c>
      <c r="E70" s="10" t="s">
        <v>29</v>
      </c>
      <c r="F70" s="10" t="s">
        <v>30</v>
      </c>
      <c r="G70" s="10" t="s">
        <v>57</v>
      </c>
      <c r="H70" s="10">
        <v>2180</v>
      </c>
      <c r="I70" s="12" t="s">
        <v>216</v>
      </c>
      <c r="J70" s="12" t="s">
        <v>33</v>
      </c>
      <c r="K70" s="13"/>
      <c r="L70" s="13">
        <v>44448</v>
      </c>
      <c r="M70" s="12" t="s">
        <v>256</v>
      </c>
      <c r="N70" s="10" t="s">
        <v>45</v>
      </c>
      <c r="O70" s="10" t="s">
        <v>87</v>
      </c>
      <c r="P70" s="10"/>
      <c r="Q70" s="10" t="s">
        <v>88</v>
      </c>
      <c r="R70" s="10" t="s">
        <v>89</v>
      </c>
      <c r="S70" s="10"/>
      <c r="T70" s="10"/>
    </row>
    <row r="71" spans="1:20" x14ac:dyDescent="0.2">
      <c r="A71" s="10">
        <v>58</v>
      </c>
      <c r="B71" s="10" t="s">
        <v>257</v>
      </c>
      <c r="C71" s="11">
        <v>20</v>
      </c>
      <c r="D71" s="10" t="s">
        <v>28</v>
      </c>
      <c r="E71" s="10" t="s">
        <v>50</v>
      </c>
      <c r="F71" s="10"/>
      <c r="G71" s="10" t="s">
        <v>97</v>
      </c>
      <c r="H71" s="10">
        <v>2200</v>
      </c>
      <c r="I71" s="12" t="s">
        <v>128</v>
      </c>
      <c r="J71" s="12" t="s">
        <v>33</v>
      </c>
      <c r="K71" s="13"/>
      <c r="L71" s="13">
        <v>44448</v>
      </c>
      <c r="M71" s="12" t="s">
        <v>258</v>
      </c>
      <c r="N71" s="10" t="s">
        <v>45</v>
      </c>
      <c r="O71" s="10" t="s">
        <v>87</v>
      </c>
      <c r="P71" s="10"/>
      <c r="Q71" s="10" t="s">
        <v>88</v>
      </c>
      <c r="R71" s="10" t="s">
        <v>89</v>
      </c>
      <c r="S71" s="10"/>
      <c r="T71" s="10"/>
    </row>
    <row r="72" spans="1:20" x14ac:dyDescent="0.2">
      <c r="A72" s="10">
        <v>59</v>
      </c>
      <c r="B72" s="10" t="s">
        <v>259</v>
      </c>
      <c r="C72" s="11">
        <v>20</v>
      </c>
      <c r="D72" s="10" t="s">
        <v>28</v>
      </c>
      <c r="E72" s="10" t="s">
        <v>29</v>
      </c>
      <c r="F72" s="10" t="s">
        <v>30</v>
      </c>
      <c r="G72" s="10" t="s">
        <v>153</v>
      </c>
      <c r="H72" s="10">
        <v>2100</v>
      </c>
      <c r="I72" s="12" t="s">
        <v>260</v>
      </c>
      <c r="J72" s="12" t="s">
        <v>33</v>
      </c>
      <c r="K72" s="13"/>
      <c r="L72" s="13">
        <v>44448</v>
      </c>
      <c r="M72" s="12" t="s">
        <v>258</v>
      </c>
      <c r="N72" s="10" t="s">
        <v>45</v>
      </c>
      <c r="O72" s="10" t="s">
        <v>87</v>
      </c>
      <c r="P72" s="10"/>
      <c r="Q72" s="10" t="s">
        <v>88</v>
      </c>
      <c r="R72" s="10" t="s">
        <v>89</v>
      </c>
      <c r="S72" s="10"/>
      <c r="T72" s="10"/>
    </row>
    <row r="73" spans="1:20" x14ac:dyDescent="0.2">
      <c r="A73" s="10">
        <v>60</v>
      </c>
      <c r="B73" s="10" t="s">
        <v>261</v>
      </c>
      <c r="C73" s="11">
        <v>20</v>
      </c>
      <c r="D73" s="10" t="s">
        <v>28</v>
      </c>
      <c r="E73" s="10" t="s">
        <v>50</v>
      </c>
      <c r="F73" s="10"/>
      <c r="G73" s="10" t="s">
        <v>135</v>
      </c>
      <c r="H73" s="10">
        <v>2220</v>
      </c>
      <c r="I73" s="12" t="s">
        <v>262</v>
      </c>
      <c r="J73" s="12" t="s">
        <v>33</v>
      </c>
      <c r="K73" s="13"/>
      <c r="L73" s="13">
        <v>44448</v>
      </c>
      <c r="M73" s="12" t="s">
        <v>263</v>
      </c>
      <c r="N73" s="10" t="s">
        <v>45</v>
      </c>
      <c r="O73" s="10" t="s">
        <v>87</v>
      </c>
      <c r="P73" s="10"/>
      <c r="Q73" s="10" t="s">
        <v>88</v>
      </c>
      <c r="R73" s="10" t="s">
        <v>89</v>
      </c>
      <c r="S73" s="10"/>
      <c r="T73" s="10"/>
    </row>
    <row r="74" spans="1:20" x14ac:dyDescent="0.2">
      <c r="A74" s="10">
        <v>61</v>
      </c>
      <c r="B74" s="10" t="s">
        <v>264</v>
      </c>
      <c r="C74" s="11">
        <v>20</v>
      </c>
      <c r="D74" s="10" t="s">
        <v>28</v>
      </c>
      <c r="E74" s="10" t="s">
        <v>50</v>
      </c>
      <c r="F74" s="10" t="s">
        <v>30</v>
      </c>
      <c r="G74" s="10" t="s">
        <v>153</v>
      </c>
      <c r="H74" s="10">
        <v>2100</v>
      </c>
      <c r="I74" s="12" t="s">
        <v>238</v>
      </c>
      <c r="J74" s="12" t="s">
        <v>103</v>
      </c>
      <c r="K74" s="13"/>
      <c r="L74" s="13">
        <v>44448</v>
      </c>
      <c r="M74" s="12" t="s">
        <v>263</v>
      </c>
      <c r="N74" s="10" t="s">
        <v>45</v>
      </c>
      <c r="O74" s="10" t="s">
        <v>87</v>
      </c>
      <c r="P74" s="10"/>
      <c r="Q74" s="10" t="s">
        <v>88</v>
      </c>
      <c r="R74" s="10" t="s">
        <v>89</v>
      </c>
      <c r="S74" s="10"/>
      <c r="T74" s="10"/>
    </row>
    <row r="75" spans="1:20" x14ac:dyDescent="0.2">
      <c r="A75" s="10">
        <v>62</v>
      </c>
      <c r="B75" s="10" t="s">
        <v>265</v>
      </c>
      <c r="C75" s="11">
        <v>20</v>
      </c>
      <c r="D75" s="10" t="s">
        <v>28</v>
      </c>
      <c r="E75" s="10" t="s">
        <v>50</v>
      </c>
      <c r="F75" s="10" t="s">
        <v>30</v>
      </c>
      <c r="G75" s="10" t="s">
        <v>153</v>
      </c>
      <c r="H75" s="10">
        <v>2100</v>
      </c>
      <c r="I75" s="12" t="s">
        <v>238</v>
      </c>
      <c r="J75" s="12" t="s">
        <v>248</v>
      </c>
      <c r="K75" s="13"/>
      <c r="L75" s="13">
        <v>44448</v>
      </c>
      <c r="M75" s="12" t="s">
        <v>266</v>
      </c>
      <c r="N75" s="10" t="s">
        <v>45</v>
      </c>
      <c r="O75" s="10" t="s">
        <v>87</v>
      </c>
      <c r="P75" s="10"/>
      <c r="Q75" s="10" t="s">
        <v>88</v>
      </c>
      <c r="R75" s="10" t="s">
        <v>89</v>
      </c>
      <c r="S75" s="10"/>
      <c r="T75" s="10"/>
    </row>
    <row r="76" spans="1:20" x14ac:dyDescent="0.2">
      <c r="A76" s="10">
        <v>63</v>
      </c>
      <c r="B76" s="10" t="s">
        <v>267</v>
      </c>
      <c r="C76" s="11">
        <v>20</v>
      </c>
      <c r="D76" s="10" t="s">
        <v>28</v>
      </c>
      <c r="E76" s="10" t="s">
        <v>50</v>
      </c>
      <c r="F76" s="10"/>
      <c r="G76" s="10" t="s">
        <v>31</v>
      </c>
      <c r="H76" s="10">
        <v>2280</v>
      </c>
      <c r="I76" s="12" t="s">
        <v>268</v>
      </c>
      <c r="J76" s="12" t="s">
        <v>33</v>
      </c>
      <c r="K76" s="13"/>
      <c r="L76" s="13">
        <v>44448</v>
      </c>
      <c r="M76" s="12" t="s">
        <v>269</v>
      </c>
      <c r="N76" s="10" t="s">
        <v>45</v>
      </c>
      <c r="O76" s="10" t="s">
        <v>87</v>
      </c>
      <c r="P76" s="10"/>
      <c r="Q76" s="10" t="s">
        <v>88</v>
      </c>
      <c r="R76" s="10" t="s">
        <v>89</v>
      </c>
      <c r="S76" s="10"/>
      <c r="T76" s="10"/>
    </row>
    <row r="77" spans="1:20" x14ac:dyDescent="0.2">
      <c r="A77" s="10">
        <v>64</v>
      </c>
      <c r="B77" s="10" t="s">
        <v>270</v>
      </c>
      <c r="C77" s="11">
        <v>20</v>
      </c>
      <c r="D77" s="10" t="s">
        <v>28</v>
      </c>
      <c r="E77" s="10" t="s">
        <v>50</v>
      </c>
      <c r="F77" s="10" t="s">
        <v>30</v>
      </c>
      <c r="G77" s="10" t="s">
        <v>57</v>
      </c>
      <c r="H77" s="10">
        <v>2180</v>
      </c>
      <c r="I77" s="12" t="s">
        <v>271</v>
      </c>
      <c r="J77" s="12" t="s">
        <v>33</v>
      </c>
      <c r="K77" s="13"/>
      <c r="L77" s="13">
        <v>44448</v>
      </c>
      <c r="M77" s="12" t="s">
        <v>272</v>
      </c>
      <c r="N77" s="10" t="s">
        <v>45</v>
      </c>
      <c r="O77" s="10" t="s">
        <v>87</v>
      </c>
      <c r="P77" s="10"/>
      <c r="Q77" s="10" t="s">
        <v>88</v>
      </c>
      <c r="R77" s="10" t="s">
        <v>89</v>
      </c>
      <c r="S77" s="10"/>
      <c r="T77" s="10"/>
    </row>
    <row r="78" spans="1:20" x14ac:dyDescent="0.2">
      <c r="A78" s="10">
        <v>65</v>
      </c>
      <c r="B78" s="10" t="s">
        <v>273</v>
      </c>
      <c r="C78" s="11">
        <v>20</v>
      </c>
      <c r="D78" s="10" t="s">
        <v>28</v>
      </c>
      <c r="E78" s="10" t="s">
        <v>50</v>
      </c>
      <c r="F78" s="10"/>
      <c r="G78" s="10" t="s">
        <v>145</v>
      </c>
      <c r="H78" s="10">
        <v>2160</v>
      </c>
      <c r="I78" s="12" t="s">
        <v>136</v>
      </c>
      <c r="J78" s="12" t="s">
        <v>33</v>
      </c>
      <c r="K78" s="13"/>
      <c r="L78" s="13">
        <v>44448</v>
      </c>
      <c r="M78" s="12" t="s">
        <v>274</v>
      </c>
      <c r="N78" s="10" t="s">
        <v>45</v>
      </c>
      <c r="O78" s="10" t="s">
        <v>87</v>
      </c>
      <c r="P78" s="10"/>
      <c r="Q78" s="10" t="s">
        <v>88</v>
      </c>
      <c r="R78" s="10" t="s">
        <v>89</v>
      </c>
      <c r="S78" s="10"/>
      <c r="T78" s="10"/>
    </row>
    <row r="79" spans="1:20" x14ac:dyDescent="0.2">
      <c r="A79" s="10">
        <v>66</v>
      </c>
      <c r="B79" s="10" t="s">
        <v>275</v>
      </c>
      <c r="C79" s="11">
        <v>20</v>
      </c>
      <c r="D79" s="10" t="s">
        <v>28</v>
      </c>
      <c r="E79" s="10" t="s">
        <v>50</v>
      </c>
      <c r="F79" s="10" t="s">
        <v>30</v>
      </c>
      <c r="G79" s="10" t="s">
        <v>31</v>
      </c>
      <c r="H79" s="10">
        <v>2280</v>
      </c>
      <c r="I79" s="12" t="s">
        <v>117</v>
      </c>
      <c r="J79" s="12" t="s">
        <v>33</v>
      </c>
      <c r="K79" s="13"/>
      <c r="L79" s="13">
        <v>44448</v>
      </c>
      <c r="M79" s="12" t="s">
        <v>276</v>
      </c>
      <c r="N79" s="10" t="s">
        <v>45</v>
      </c>
      <c r="O79" s="10" t="s">
        <v>87</v>
      </c>
      <c r="P79" s="10"/>
      <c r="Q79" s="10" t="s">
        <v>88</v>
      </c>
      <c r="R79" s="10" t="s">
        <v>89</v>
      </c>
      <c r="S79" s="10"/>
      <c r="T79" s="10"/>
    </row>
    <row r="80" spans="1:20" x14ac:dyDescent="0.2">
      <c r="A80" s="10">
        <v>67</v>
      </c>
      <c r="B80" s="10" t="s">
        <v>277</v>
      </c>
      <c r="C80" s="11">
        <v>20</v>
      </c>
      <c r="D80" s="10" t="s">
        <v>28</v>
      </c>
      <c r="E80" s="10" t="s">
        <v>29</v>
      </c>
      <c r="F80" s="10" t="s">
        <v>30</v>
      </c>
      <c r="G80" s="10" t="s">
        <v>31</v>
      </c>
      <c r="H80" s="10">
        <v>2280</v>
      </c>
      <c r="I80" s="12" t="s">
        <v>278</v>
      </c>
      <c r="J80" s="12" t="s">
        <v>33</v>
      </c>
      <c r="K80" s="13"/>
      <c r="L80" s="13">
        <v>44448</v>
      </c>
      <c r="M80" s="12" t="s">
        <v>279</v>
      </c>
      <c r="N80" s="10" t="s">
        <v>45</v>
      </c>
      <c r="O80" s="10" t="s">
        <v>87</v>
      </c>
      <c r="P80" s="10"/>
      <c r="Q80" s="10" t="s">
        <v>88</v>
      </c>
      <c r="R80" s="10" t="s">
        <v>89</v>
      </c>
      <c r="S80" s="10"/>
      <c r="T80" s="10"/>
    </row>
    <row r="81" spans="1:20" x14ac:dyDescent="0.2">
      <c r="A81" s="10">
        <v>68</v>
      </c>
      <c r="B81" s="10" t="s">
        <v>280</v>
      </c>
      <c r="C81" s="11">
        <v>20</v>
      </c>
      <c r="D81" s="10" t="s">
        <v>28</v>
      </c>
      <c r="E81" s="10" t="s">
        <v>50</v>
      </c>
      <c r="F81" s="10" t="s">
        <v>30</v>
      </c>
      <c r="G81" s="10" t="s">
        <v>153</v>
      </c>
      <c r="H81" s="10">
        <v>2100</v>
      </c>
      <c r="I81" s="12" t="s">
        <v>245</v>
      </c>
      <c r="J81" s="12" t="s">
        <v>103</v>
      </c>
      <c r="K81" s="13"/>
      <c r="L81" s="13">
        <v>44448</v>
      </c>
      <c r="M81" s="12" t="s">
        <v>281</v>
      </c>
      <c r="N81" s="10" t="s">
        <v>45</v>
      </c>
      <c r="O81" s="10" t="s">
        <v>87</v>
      </c>
      <c r="P81" s="10"/>
      <c r="Q81" s="10" t="s">
        <v>88</v>
      </c>
      <c r="R81" s="10" t="s">
        <v>89</v>
      </c>
      <c r="S81" s="10"/>
      <c r="T81" s="10"/>
    </row>
    <row r="82" spans="1:20" x14ac:dyDescent="0.2">
      <c r="A82" s="10">
        <v>69</v>
      </c>
      <c r="B82" s="10" t="s">
        <v>282</v>
      </c>
      <c r="C82" s="11">
        <v>20</v>
      </c>
      <c r="D82" s="10" t="s">
        <v>28</v>
      </c>
      <c r="E82" s="10" t="s">
        <v>50</v>
      </c>
      <c r="F82" s="10"/>
      <c r="G82" s="10" t="s">
        <v>283</v>
      </c>
      <c r="H82" s="10">
        <v>2210</v>
      </c>
      <c r="I82" s="12" t="s">
        <v>284</v>
      </c>
      <c r="J82" s="12" t="s">
        <v>33</v>
      </c>
      <c r="K82" s="13"/>
      <c r="L82" s="13">
        <v>44448</v>
      </c>
      <c r="M82" s="12" t="s">
        <v>285</v>
      </c>
      <c r="N82" s="10" t="s">
        <v>45</v>
      </c>
      <c r="O82" s="10" t="s">
        <v>87</v>
      </c>
      <c r="P82" s="10"/>
      <c r="Q82" s="10" t="s">
        <v>88</v>
      </c>
      <c r="R82" s="10" t="s">
        <v>89</v>
      </c>
      <c r="S82" s="10"/>
      <c r="T82" s="10"/>
    </row>
    <row r="83" spans="1:20" x14ac:dyDescent="0.2">
      <c r="A83" s="10">
        <v>70</v>
      </c>
      <c r="B83" s="10" t="s">
        <v>286</v>
      </c>
      <c r="C83" s="11">
        <v>20</v>
      </c>
      <c r="D83" s="10" t="s">
        <v>28</v>
      </c>
      <c r="E83" s="10" t="s">
        <v>50</v>
      </c>
      <c r="F83" s="10" t="s">
        <v>30</v>
      </c>
      <c r="G83" s="10" t="s">
        <v>135</v>
      </c>
      <c r="H83" s="10">
        <v>2220</v>
      </c>
      <c r="I83" s="12" t="s">
        <v>191</v>
      </c>
      <c r="J83" s="12" t="s">
        <v>103</v>
      </c>
      <c r="K83" s="13"/>
      <c r="L83" s="13">
        <v>44448</v>
      </c>
      <c r="M83" s="12" t="s">
        <v>287</v>
      </c>
      <c r="N83" s="10" t="s">
        <v>45</v>
      </c>
      <c r="O83" s="10" t="s">
        <v>87</v>
      </c>
      <c r="P83" s="10"/>
      <c r="Q83" s="10" t="s">
        <v>88</v>
      </c>
      <c r="R83" s="10" t="s">
        <v>89</v>
      </c>
      <c r="S83" s="10"/>
      <c r="T83" s="10"/>
    </row>
    <row r="84" spans="1:20" x14ac:dyDescent="0.2">
      <c r="A84" s="10">
        <v>71</v>
      </c>
      <c r="B84" s="10" t="s">
        <v>288</v>
      </c>
      <c r="C84" s="11">
        <v>20</v>
      </c>
      <c r="D84" s="10" t="s">
        <v>28</v>
      </c>
      <c r="E84" s="10" t="s">
        <v>50</v>
      </c>
      <c r="F84" s="10"/>
      <c r="G84" s="10" t="s">
        <v>57</v>
      </c>
      <c r="H84" s="10">
        <v>2180</v>
      </c>
      <c r="I84" s="12" t="s">
        <v>181</v>
      </c>
      <c r="J84" s="12" t="s">
        <v>33</v>
      </c>
      <c r="K84" s="13"/>
      <c r="L84" s="13">
        <v>44448</v>
      </c>
      <c r="M84" s="12" t="s">
        <v>289</v>
      </c>
      <c r="N84" s="10" t="s">
        <v>45</v>
      </c>
      <c r="O84" s="10" t="s">
        <v>87</v>
      </c>
      <c r="P84" s="10"/>
      <c r="Q84" s="10" t="s">
        <v>88</v>
      </c>
      <c r="R84" s="10" t="s">
        <v>89</v>
      </c>
      <c r="S84" s="10"/>
      <c r="T84" s="10"/>
    </row>
    <row r="85" spans="1:20" x14ac:dyDescent="0.2">
      <c r="A85" s="10">
        <v>72</v>
      </c>
      <c r="B85" s="10" t="s">
        <v>290</v>
      </c>
      <c r="C85" s="11">
        <v>20</v>
      </c>
      <c r="D85" s="10" t="s">
        <v>28</v>
      </c>
      <c r="E85" s="10" t="s">
        <v>29</v>
      </c>
      <c r="F85" s="10" t="s">
        <v>30</v>
      </c>
      <c r="G85" s="10" t="s">
        <v>31</v>
      </c>
      <c r="H85" s="10">
        <v>2280</v>
      </c>
      <c r="I85" s="12" t="s">
        <v>139</v>
      </c>
      <c r="J85" s="12" t="s">
        <v>33</v>
      </c>
      <c r="K85" s="13"/>
      <c r="L85" s="13">
        <v>44448</v>
      </c>
      <c r="M85" s="12" t="s">
        <v>289</v>
      </c>
      <c r="N85" s="10" t="s">
        <v>45</v>
      </c>
      <c r="O85" s="10" t="s">
        <v>87</v>
      </c>
      <c r="P85" s="10"/>
      <c r="Q85" s="10" t="s">
        <v>88</v>
      </c>
      <c r="R85" s="10" t="s">
        <v>89</v>
      </c>
      <c r="S85" s="10"/>
      <c r="T85" s="10"/>
    </row>
    <row r="86" spans="1:20" x14ac:dyDescent="0.2">
      <c r="A86" s="10">
        <v>73</v>
      </c>
      <c r="B86" s="10" t="s">
        <v>291</v>
      </c>
      <c r="C86" s="11">
        <v>20</v>
      </c>
      <c r="D86" s="10" t="s">
        <v>28</v>
      </c>
      <c r="E86" s="10" t="s">
        <v>50</v>
      </c>
      <c r="F86" s="10" t="s">
        <v>30</v>
      </c>
      <c r="G86" s="10" t="s">
        <v>135</v>
      </c>
      <c r="H86" s="10">
        <v>2220</v>
      </c>
      <c r="I86" s="12" t="s">
        <v>292</v>
      </c>
      <c r="J86" s="12" t="s">
        <v>103</v>
      </c>
      <c r="K86" s="13"/>
      <c r="L86" s="13">
        <v>44448</v>
      </c>
      <c r="M86" s="12" t="s">
        <v>293</v>
      </c>
      <c r="N86" s="10" t="s">
        <v>45</v>
      </c>
      <c r="O86" s="10" t="s">
        <v>87</v>
      </c>
      <c r="P86" s="10"/>
      <c r="Q86" s="10" t="s">
        <v>88</v>
      </c>
      <c r="R86" s="10" t="s">
        <v>89</v>
      </c>
      <c r="S86" s="10"/>
      <c r="T86" s="10"/>
    </row>
    <row r="87" spans="1:20" x14ac:dyDescent="0.2">
      <c r="A87" s="10">
        <v>74</v>
      </c>
      <c r="B87" s="10" t="s">
        <v>294</v>
      </c>
      <c r="C87" s="11">
        <v>20</v>
      </c>
      <c r="D87" s="10" t="s">
        <v>28</v>
      </c>
      <c r="E87" s="10" t="s">
        <v>50</v>
      </c>
      <c r="F87" s="10"/>
      <c r="G87" s="10" t="s">
        <v>295</v>
      </c>
      <c r="H87" s="10">
        <v>2320</v>
      </c>
      <c r="I87" s="12" t="s">
        <v>296</v>
      </c>
      <c r="J87" s="12" t="s">
        <v>33</v>
      </c>
      <c r="K87" s="13"/>
      <c r="L87" s="13">
        <v>44448</v>
      </c>
      <c r="M87" s="12" t="s">
        <v>297</v>
      </c>
      <c r="N87" s="10" t="s">
        <v>45</v>
      </c>
      <c r="O87" s="10" t="s">
        <v>87</v>
      </c>
      <c r="P87" s="10"/>
      <c r="Q87" s="10" t="s">
        <v>88</v>
      </c>
      <c r="R87" s="10" t="s">
        <v>89</v>
      </c>
      <c r="S87" s="10"/>
      <c r="T87" s="10"/>
    </row>
    <row r="88" spans="1:20" x14ac:dyDescent="0.2">
      <c r="A88" s="10">
        <v>75</v>
      </c>
      <c r="B88" s="10" t="s">
        <v>298</v>
      </c>
      <c r="C88" s="11">
        <v>20</v>
      </c>
      <c r="D88" s="10" t="s">
        <v>28</v>
      </c>
      <c r="E88" s="10" t="s">
        <v>29</v>
      </c>
      <c r="F88" s="10" t="s">
        <v>30</v>
      </c>
      <c r="G88" s="10" t="s">
        <v>57</v>
      </c>
      <c r="H88" s="10">
        <v>2180</v>
      </c>
      <c r="I88" s="12" t="s">
        <v>299</v>
      </c>
      <c r="J88" s="12" t="s">
        <v>33</v>
      </c>
      <c r="K88" s="13"/>
      <c r="L88" s="13">
        <v>44448</v>
      </c>
      <c r="M88" s="12" t="s">
        <v>300</v>
      </c>
      <c r="N88" s="10" t="s">
        <v>45</v>
      </c>
      <c r="O88" s="10" t="s">
        <v>87</v>
      </c>
      <c r="P88" s="10"/>
      <c r="Q88" s="10" t="s">
        <v>88</v>
      </c>
      <c r="R88" s="10" t="s">
        <v>89</v>
      </c>
      <c r="S88" s="10"/>
      <c r="T88" s="10"/>
    </row>
    <row r="89" spans="1:20" x14ac:dyDescent="0.2">
      <c r="A89" s="10">
        <v>76</v>
      </c>
      <c r="B89" s="10" t="s">
        <v>301</v>
      </c>
      <c r="C89" s="11">
        <v>20</v>
      </c>
      <c r="D89" s="10" t="s">
        <v>28</v>
      </c>
      <c r="E89" s="10" t="s">
        <v>29</v>
      </c>
      <c r="F89" s="10"/>
      <c r="G89" s="10" t="s">
        <v>31</v>
      </c>
      <c r="H89" s="10">
        <v>2280</v>
      </c>
      <c r="I89" s="12" t="s">
        <v>302</v>
      </c>
      <c r="J89" s="12" t="s">
        <v>33</v>
      </c>
      <c r="K89" s="13"/>
      <c r="L89" s="13">
        <v>44448</v>
      </c>
      <c r="M89" s="12" t="s">
        <v>303</v>
      </c>
      <c r="N89" s="10" t="s">
        <v>45</v>
      </c>
      <c r="O89" s="10" t="s">
        <v>87</v>
      </c>
      <c r="P89" s="10"/>
      <c r="Q89" s="10" t="s">
        <v>88</v>
      </c>
      <c r="R89" s="10" t="s">
        <v>89</v>
      </c>
      <c r="S89" s="10"/>
      <c r="T89" s="10"/>
    </row>
    <row r="90" spans="1:20" x14ac:dyDescent="0.2">
      <c r="A90" s="10">
        <v>77</v>
      </c>
      <c r="B90" s="10" t="s">
        <v>304</v>
      </c>
      <c r="C90" s="11">
        <v>20</v>
      </c>
      <c r="D90" s="10" t="s">
        <v>28</v>
      </c>
      <c r="E90" s="10" t="s">
        <v>50</v>
      </c>
      <c r="F90" s="10" t="s">
        <v>30</v>
      </c>
      <c r="G90" s="10" t="s">
        <v>305</v>
      </c>
      <c r="H90" s="10">
        <v>2150</v>
      </c>
      <c r="I90" s="12" t="s">
        <v>260</v>
      </c>
      <c r="J90" s="12" t="s">
        <v>103</v>
      </c>
      <c r="K90" s="13"/>
      <c r="L90" s="13">
        <v>44448</v>
      </c>
      <c r="M90" s="12" t="s">
        <v>306</v>
      </c>
      <c r="N90" s="10" t="s">
        <v>45</v>
      </c>
      <c r="O90" s="10" t="s">
        <v>87</v>
      </c>
      <c r="P90" s="10"/>
      <c r="Q90" s="10" t="s">
        <v>88</v>
      </c>
      <c r="R90" s="10" t="s">
        <v>89</v>
      </c>
      <c r="S90" s="10"/>
      <c r="T90" s="10"/>
    </row>
    <row r="94" spans="1:20" x14ac:dyDescent="0.2">
      <c r="B94" s="191" t="s">
        <v>76</v>
      </c>
      <c r="C94" s="192"/>
      <c r="D94" s="192"/>
      <c r="E94" s="193"/>
      <c r="F94" s="187" t="s">
        <v>11</v>
      </c>
      <c r="G94" s="188"/>
      <c r="H94" s="188"/>
      <c r="I94" s="189"/>
    </row>
    <row r="95" spans="1:20" x14ac:dyDescent="0.2">
      <c r="B95" s="17" t="s">
        <v>25</v>
      </c>
      <c r="C95" s="17" t="s">
        <v>9</v>
      </c>
      <c r="D95" s="186" t="s">
        <v>10</v>
      </c>
      <c r="E95" s="186"/>
      <c r="F95" s="22" t="s">
        <v>50</v>
      </c>
      <c r="G95" s="17" t="s">
        <v>29</v>
      </c>
      <c r="H95" s="187" t="s">
        <v>77</v>
      </c>
      <c r="I95" s="189"/>
    </row>
    <row r="96" spans="1:20" x14ac:dyDescent="0.2">
      <c r="B96" s="18"/>
      <c r="C96" s="19">
        <v>20</v>
      </c>
      <c r="D96" s="182" t="s">
        <v>28</v>
      </c>
      <c r="E96" s="182"/>
      <c r="F96" s="20">
        <v>48</v>
      </c>
      <c r="G96" s="20">
        <v>24</v>
      </c>
      <c r="H96" s="190">
        <v>72</v>
      </c>
      <c r="I96" s="190"/>
    </row>
    <row r="97" spans="2:9" x14ac:dyDescent="0.2">
      <c r="B97" s="18"/>
      <c r="C97" s="19"/>
      <c r="D97" s="182" t="s">
        <v>78</v>
      </c>
      <c r="E97" s="182"/>
      <c r="F97" s="20">
        <v>48</v>
      </c>
      <c r="G97" s="20">
        <v>24</v>
      </c>
      <c r="H97" s="190">
        <v>72</v>
      </c>
      <c r="I97" s="190"/>
    </row>
    <row r="98" spans="2:9" x14ac:dyDescent="0.2">
      <c r="B98" s="18"/>
      <c r="C98" s="19">
        <v>40</v>
      </c>
      <c r="D98" s="182" t="s">
        <v>84</v>
      </c>
      <c r="E98" s="182"/>
      <c r="F98" s="20">
        <v>5</v>
      </c>
      <c r="G98" s="20">
        <v>0</v>
      </c>
      <c r="H98" s="190">
        <v>5</v>
      </c>
      <c r="I98" s="190"/>
    </row>
    <row r="99" spans="2:9" x14ac:dyDescent="0.2">
      <c r="B99" s="18"/>
      <c r="C99" s="19"/>
      <c r="D99" s="182" t="s">
        <v>78</v>
      </c>
      <c r="E99" s="182"/>
      <c r="F99" s="20">
        <v>5</v>
      </c>
      <c r="G99" s="20">
        <v>0</v>
      </c>
      <c r="H99" s="190">
        <v>5</v>
      </c>
      <c r="I99" s="190"/>
    </row>
    <row r="100" spans="2:9" x14ac:dyDescent="0.2">
      <c r="B100" s="18"/>
      <c r="C100" s="19"/>
      <c r="D100" s="182" t="s">
        <v>79</v>
      </c>
      <c r="E100" s="182"/>
      <c r="F100" s="20">
        <v>53</v>
      </c>
      <c r="G100" s="20">
        <v>24</v>
      </c>
      <c r="H100" s="190">
        <v>77</v>
      </c>
      <c r="I100" s="190"/>
    </row>
    <row r="101" spans="2:9" x14ac:dyDescent="0.2">
      <c r="B101" s="18"/>
      <c r="C101" s="19"/>
      <c r="D101" s="182" t="s">
        <v>80</v>
      </c>
      <c r="E101" s="182"/>
      <c r="F101" s="20">
        <v>53</v>
      </c>
      <c r="G101" s="20">
        <v>24</v>
      </c>
      <c r="H101" s="190">
        <v>77</v>
      </c>
      <c r="I101" s="190"/>
    </row>
  </sheetData>
  <mergeCells count="18">
    <mergeCell ref="D100:E100"/>
    <mergeCell ref="H100:I100"/>
    <mergeCell ref="D101:E101"/>
    <mergeCell ref="H101:I101"/>
    <mergeCell ref="D97:E97"/>
    <mergeCell ref="H97:I97"/>
    <mergeCell ref="D98:E98"/>
    <mergeCell ref="H98:I98"/>
    <mergeCell ref="D99:E99"/>
    <mergeCell ref="H99:I99"/>
    <mergeCell ref="D96:E96"/>
    <mergeCell ref="H96:I96"/>
    <mergeCell ref="B2:H4"/>
    <mergeCell ref="A7:Q7"/>
    <mergeCell ref="B94:E94"/>
    <mergeCell ref="F94:I94"/>
    <mergeCell ref="D95:E95"/>
    <mergeCell ref="H95:I95"/>
  </mergeCells>
  <pageMargins left="0.7" right="0.7" top="0.75" bottom="0.75" header="0.3" footer="0.3"/>
  <pageSetup orientation="portrait" horizontalDpi="1200" verticalDpi="12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tabColor rgb="FFFFFF00"/>
  </sheetPr>
  <dimension ref="A1:W71"/>
  <sheetViews>
    <sheetView showGridLines="0" zoomScaleNormal="100" workbookViewId="0">
      <selection activeCell="C9" sqref="C9"/>
    </sheetView>
  </sheetViews>
  <sheetFormatPr defaultColWidth="9.140625" defaultRowHeight="12.75" x14ac:dyDescent="0.2"/>
  <cols>
    <col min="1" max="1" width="5.5703125" style="23" customWidth="1"/>
    <col min="2" max="2" width="15.42578125" style="23" customWidth="1"/>
    <col min="3" max="3" width="6.42578125" style="23" customWidth="1"/>
    <col min="4" max="4" width="6.85546875" style="23" customWidth="1"/>
    <col min="5" max="5" width="9.5703125" style="23" customWidth="1"/>
    <col min="6" max="6" width="11.7109375" style="23" customWidth="1"/>
    <col min="7" max="7" width="13.85546875" style="23" customWidth="1"/>
    <col min="8" max="8" width="11.5703125" style="23" customWidth="1"/>
    <col min="9" max="9" width="10.28515625" style="23" customWidth="1"/>
    <col min="10" max="10" width="14.85546875" style="23" customWidth="1"/>
    <col min="11" max="11" width="24.5703125" style="23" customWidth="1"/>
    <col min="12" max="12" width="12.7109375" style="23" customWidth="1"/>
    <col min="13" max="13" width="8" style="23" customWidth="1"/>
    <col min="14" max="14" width="4.85546875" style="23" customWidth="1"/>
    <col min="15" max="15" width="25.140625" style="23" customWidth="1"/>
    <col min="16" max="16" width="16.7109375" style="23" customWidth="1"/>
    <col min="17" max="17" width="34.5703125" style="23" customWidth="1"/>
    <col min="18" max="18" width="8.85546875" style="23" customWidth="1"/>
    <col min="19" max="19" width="11.140625" style="23" customWidth="1"/>
    <col min="20" max="20" width="19.140625" style="23" customWidth="1"/>
    <col min="21" max="22" width="9.5703125" style="23" customWidth="1"/>
    <col min="23" max="23" width="14.42578125" style="23" customWidth="1"/>
    <col min="24" max="24" width="9.140625" style="23" customWidth="1"/>
    <col min="25" max="16384" width="9.140625" style="23"/>
  </cols>
  <sheetData>
    <row r="1" spans="1:23" s="1" customFormat="1" x14ac:dyDescent="0.2">
      <c r="B1" s="2" t="s">
        <v>0</v>
      </c>
      <c r="C1" s="2"/>
      <c r="D1" s="2"/>
      <c r="E1" s="2"/>
      <c r="F1" s="2"/>
      <c r="G1" s="2"/>
    </row>
    <row r="2" spans="1:23" s="1" customFormat="1" x14ac:dyDescent="0.2">
      <c r="B2" s="183" t="s">
        <v>1</v>
      </c>
      <c r="C2" s="184"/>
      <c r="D2" s="184"/>
      <c r="E2" s="184"/>
      <c r="F2" s="184"/>
      <c r="G2" s="184"/>
      <c r="H2" s="184"/>
    </row>
    <row r="3" spans="1:23" s="1" customFormat="1" x14ac:dyDescent="0.2">
      <c r="B3" s="184"/>
      <c r="C3" s="184"/>
      <c r="D3" s="184"/>
      <c r="E3" s="184"/>
      <c r="F3" s="184"/>
      <c r="G3" s="184"/>
      <c r="H3" s="184"/>
    </row>
    <row r="4" spans="1:23" s="1" customFormat="1" x14ac:dyDescent="0.2">
      <c r="B4" s="184"/>
      <c r="C4" s="184"/>
      <c r="D4" s="184"/>
      <c r="E4" s="184"/>
      <c r="F4" s="184"/>
      <c r="G4" s="184"/>
      <c r="H4" s="184"/>
    </row>
    <row r="5" spans="1:23" s="1" customFormat="1" x14ac:dyDescent="0.2">
      <c r="B5" s="2" t="s">
        <v>2</v>
      </c>
      <c r="C5" s="2"/>
      <c r="D5" s="2"/>
      <c r="E5" s="2"/>
      <c r="F5" s="2"/>
      <c r="G5" s="2"/>
    </row>
    <row r="6" spans="1:23" s="1" customFormat="1" x14ac:dyDescent="0.2">
      <c r="B6" s="1" t="s">
        <v>3</v>
      </c>
    </row>
    <row r="7" spans="1:23" ht="15.75" x14ac:dyDescent="0.2">
      <c r="A7" s="194" t="s">
        <v>307</v>
      </c>
      <c r="B7" s="194"/>
      <c r="C7" s="194"/>
      <c r="D7" s="194"/>
      <c r="E7" s="194"/>
      <c r="F7" s="194"/>
      <c r="G7" s="194"/>
      <c r="H7" s="194"/>
      <c r="I7" s="194"/>
      <c r="J7" s="194"/>
      <c r="K7" s="194"/>
      <c r="L7" s="194"/>
      <c r="M7" s="194"/>
      <c r="N7" s="194"/>
      <c r="O7" s="194"/>
      <c r="P7" s="194"/>
      <c r="Q7" s="194"/>
      <c r="R7" s="194"/>
      <c r="S7" s="24"/>
    </row>
    <row r="8" spans="1:23" ht="7.5" customHeight="1" x14ac:dyDescent="0.2">
      <c r="C8" s="25"/>
      <c r="D8" s="25"/>
      <c r="E8" s="25"/>
      <c r="F8" s="25"/>
      <c r="G8" s="25"/>
      <c r="H8" s="25"/>
      <c r="I8" s="25"/>
      <c r="J8" s="25"/>
    </row>
    <row r="9" spans="1:23" ht="13.5" customHeight="1" x14ac:dyDescent="0.25">
      <c r="B9" s="5" t="s">
        <v>5</v>
      </c>
      <c r="C9" s="4"/>
      <c r="D9" s="25"/>
      <c r="E9" s="25"/>
      <c r="F9" s="25"/>
      <c r="G9" s="25"/>
      <c r="H9" s="25"/>
      <c r="I9" s="25"/>
      <c r="J9" s="25"/>
      <c r="M9" s="26"/>
      <c r="N9" s="26"/>
      <c r="O9" s="26"/>
      <c r="P9" s="27"/>
      <c r="Q9" s="27"/>
      <c r="R9" s="28"/>
      <c r="S9" s="28"/>
      <c r="T9" s="29"/>
      <c r="U9" s="29"/>
      <c r="V9" s="29"/>
    </row>
    <row r="10" spans="1:23" ht="13.5" customHeight="1" x14ac:dyDescent="0.25">
      <c r="B10" s="5" t="s">
        <v>82</v>
      </c>
      <c r="C10" s="4"/>
      <c r="D10" s="25"/>
      <c r="E10" s="25"/>
      <c r="F10" s="25"/>
      <c r="G10" s="25"/>
      <c r="H10" s="25"/>
      <c r="I10" s="25"/>
      <c r="J10" s="25"/>
      <c r="M10" s="27"/>
      <c r="N10" s="27"/>
      <c r="O10" s="27"/>
      <c r="P10" s="27"/>
      <c r="Q10" s="27"/>
      <c r="R10" s="28"/>
      <c r="S10" s="28"/>
      <c r="T10" s="30"/>
      <c r="U10" s="30"/>
      <c r="V10" s="30"/>
    </row>
    <row r="11" spans="1:23" ht="13.5" customHeight="1" x14ac:dyDescent="0.25">
      <c r="B11" s="5" t="s">
        <v>6</v>
      </c>
      <c r="C11" s="4"/>
      <c r="D11" s="25"/>
      <c r="E11" s="25"/>
      <c r="F11" s="25"/>
      <c r="G11" s="25"/>
      <c r="H11" s="25"/>
      <c r="I11" s="25"/>
      <c r="J11" s="25"/>
      <c r="M11" s="27"/>
      <c r="N11" s="27"/>
      <c r="O11" s="27"/>
      <c r="P11" s="27"/>
      <c r="Q11" s="27"/>
      <c r="R11" s="28"/>
      <c r="S11" s="28"/>
      <c r="T11" s="30"/>
      <c r="U11" s="30"/>
      <c r="V11" s="30"/>
    </row>
    <row r="12" spans="1:23" ht="6.75" customHeight="1" x14ac:dyDescent="0.2">
      <c r="M12" s="27"/>
      <c r="N12" s="27"/>
      <c r="O12" s="27"/>
      <c r="P12" s="27"/>
      <c r="Q12" s="27"/>
      <c r="R12" s="28"/>
      <c r="S12" s="28"/>
      <c r="T12" s="30"/>
      <c r="U12" s="30"/>
      <c r="V12" s="30"/>
    </row>
    <row r="13" spans="1:23" x14ac:dyDescent="0.2">
      <c r="A13" s="31" t="s">
        <v>7</v>
      </c>
      <c r="B13" s="31" t="s">
        <v>8</v>
      </c>
      <c r="C13" s="31" t="s">
        <v>9</v>
      </c>
      <c r="D13" s="31" t="s">
        <v>10</v>
      </c>
      <c r="E13" s="31" t="s">
        <v>18</v>
      </c>
      <c r="F13" s="31" t="s">
        <v>13</v>
      </c>
      <c r="G13" s="31" t="s">
        <v>14</v>
      </c>
      <c r="H13" s="31" t="s">
        <v>15</v>
      </c>
      <c r="I13" s="31" t="s">
        <v>16</v>
      </c>
      <c r="J13" s="31" t="s">
        <v>308</v>
      </c>
      <c r="K13" s="31" t="s">
        <v>20</v>
      </c>
      <c r="L13" s="31" t="s">
        <v>309</v>
      </c>
      <c r="M13" s="31" t="s">
        <v>310</v>
      </c>
      <c r="N13" s="31" t="s">
        <v>19</v>
      </c>
      <c r="O13" s="31" t="s">
        <v>311</v>
      </c>
      <c r="P13" s="31" t="s">
        <v>312</v>
      </c>
      <c r="Q13" s="31" t="s">
        <v>313</v>
      </c>
      <c r="R13" s="31" t="s">
        <v>22</v>
      </c>
      <c r="S13" s="31" t="s">
        <v>314</v>
      </c>
      <c r="T13" s="31" t="s">
        <v>315</v>
      </c>
      <c r="U13" s="31" t="s">
        <v>316</v>
      </c>
      <c r="V13" s="31" t="s">
        <v>25</v>
      </c>
      <c r="W13" s="31" t="s">
        <v>317</v>
      </c>
    </row>
    <row r="14" spans="1:23" x14ac:dyDescent="0.2">
      <c r="A14" s="10">
        <v>1</v>
      </c>
      <c r="B14" s="10" t="s">
        <v>318</v>
      </c>
      <c r="C14" s="11">
        <v>20</v>
      </c>
      <c r="D14" s="10" t="s">
        <v>28</v>
      </c>
      <c r="E14" s="32">
        <v>44447</v>
      </c>
      <c r="F14" s="33" t="s">
        <v>241</v>
      </c>
      <c r="G14" s="33">
        <v>2230</v>
      </c>
      <c r="H14" s="34" t="s">
        <v>32</v>
      </c>
      <c r="I14" s="34" t="s">
        <v>33</v>
      </c>
      <c r="J14" s="33" t="s">
        <v>319</v>
      </c>
      <c r="K14" s="33" t="s">
        <v>114</v>
      </c>
      <c r="L14" s="33" t="s">
        <v>320</v>
      </c>
      <c r="M14" s="32">
        <v>44448</v>
      </c>
      <c r="N14" s="35" t="s">
        <v>321</v>
      </c>
      <c r="O14" s="33" t="s">
        <v>322</v>
      </c>
      <c r="P14" s="33" t="s">
        <v>323</v>
      </c>
      <c r="Q14" s="33" t="s">
        <v>324</v>
      </c>
      <c r="R14" s="33" t="s">
        <v>325</v>
      </c>
      <c r="S14" s="33" t="s">
        <v>326</v>
      </c>
      <c r="T14" s="33" t="s">
        <v>50</v>
      </c>
      <c r="U14" s="33" t="s">
        <v>327</v>
      </c>
      <c r="V14" s="33"/>
      <c r="W14" s="33" t="s">
        <v>328</v>
      </c>
    </row>
    <row r="15" spans="1:23" x14ac:dyDescent="0.2">
      <c r="A15" s="10">
        <v>2</v>
      </c>
      <c r="B15" s="10" t="s">
        <v>329</v>
      </c>
      <c r="C15" s="11">
        <v>20</v>
      </c>
      <c r="D15" s="10" t="s">
        <v>28</v>
      </c>
      <c r="E15" s="32">
        <v>44378</v>
      </c>
      <c r="F15" s="33" t="s">
        <v>31</v>
      </c>
      <c r="G15" s="33">
        <v>2280</v>
      </c>
      <c r="H15" s="34" t="s">
        <v>330</v>
      </c>
      <c r="I15" s="34" t="s">
        <v>33</v>
      </c>
      <c r="J15" s="33" t="s">
        <v>331</v>
      </c>
      <c r="K15" s="33" t="s">
        <v>332</v>
      </c>
      <c r="L15" s="33" t="s">
        <v>320</v>
      </c>
      <c r="M15" s="32">
        <v>44448</v>
      </c>
      <c r="N15" s="35" t="s">
        <v>333</v>
      </c>
      <c r="O15" s="33" t="s">
        <v>322</v>
      </c>
      <c r="P15" s="33" t="s">
        <v>323</v>
      </c>
      <c r="Q15" s="33" t="s">
        <v>324</v>
      </c>
      <c r="R15" s="33" t="s">
        <v>325</v>
      </c>
      <c r="S15" s="33" t="s">
        <v>326</v>
      </c>
      <c r="T15" s="33" t="s">
        <v>50</v>
      </c>
      <c r="U15" s="33" t="s">
        <v>334</v>
      </c>
      <c r="V15" s="33"/>
      <c r="W15" s="33" t="s">
        <v>328</v>
      </c>
    </row>
    <row r="16" spans="1:23" x14ac:dyDescent="0.2">
      <c r="A16" s="10">
        <v>3</v>
      </c>
      <c r="B16" s="10" t="s">
        <v>335</v>
      </c>
      <c r="C16" s="11">
        <v>20</v>
      </c>
      <c r="D16" s="10" t="s">
        <v>28</v>
      </c>
      <c r="E16" s="32">
        <v>44447</v>
      </c>
      <c r="F16" s="33" t="s">
        <v>97</v>
      </c>
      <c r="G16" s="33">
        <v>2220</v>
      </c>
      <c r="H16" s="34" t="s">
        <v>336</v>
      </c>
      <c r="I16" s="34" t="s">
        <v>33</v>
      </c>
      <c r="J16" s="33" t="s">
        <v>337</v>
      </c>
      <c r="K16" s="33" t="s">
        <v>114</v>
      </c>
      <c r="L16" s="33" t="s">
        <v>338</v>
      </c>
      <c r="M16" s="32">
        <v>44448</v>
      </c>
      <c r="N16" s="35" t="s">
        <v>339</v>
      </c>
      <c r="O16" s="33" t="s">
        <v>322</v>
      </c>
      <c r="P16" s="33" t="s">
        <v>340</v>
      </c>
      <c r="Q16" s="33" t="s">
        <v>324</v>
      </c>
      <c r="R16" s="33" t="s">
        <v>341</v>
      </c>
      <c r="S16" s="33" t="s">
        <v>326</v>
      </c>
      <c r="T16" s="33" t="s">
        <v>50</v>
      </c>
      <c r="U16" s="33" t="s">
        <v>342</v>
      </c>
      <c r="V16" s="33"/>
      <c r="W16" s="33" t="s">
        <v>328</v>
      </c>
    </row>
    <row r="17" spans="1:23" x14ac:dyDescent="0.2">
      <c r="A17" s="10">
        <v>4</v>
      </c>
      <c r="B17" s="10" t="s">
        <v>343</v>
      </c>
      <c r="C17" s="11">
        <v>20</v>
      </c>
      <c r="D17" s="10" t="s">
        <v>28</v>
      </c>
      <c r="E17" s="32">
        <v>44447</v>
      </c>
      <c r="F17" s="33" t="s">
        <v>344</v>
      </c>
      <c r="G17" s="33">
        <v>2250</v>
      </c>
      <c r="H17" s="34" t="s">
        <v>345</v>
      </c>
      <c r="I17" s="34" t="s">
        <v>33</v>
      </c>
      <c r="J17" s="33" t="s">
        <v>346</v>
      </c>
      <c r="K17" s="33" t="s">
        <v>114</v>
      </c>
      <c r="L17" s="33" t="s">
        <v>347</v>
      </c>
      <c r="M17" s="32">
        <v>44448</v>
      </c>
      <c r="N17" s="35" t="s">
        <v>348</v>
      </c>
      <c r="O17" s="33" t="s">
        <v>322</v>
      </c>
      <c r="P17" s="33" t="s">
        <v>340</v>
      </c>
      <c r="Q17" s="33" t="s">
        <v>324</v>
      </c>
      <c r="R17" s="33" t="s">
        <v>341</v>
      </c>
      <c r="S17" s="33" t="s">
        <v>326</v>
      </c>
      <c r="T17" s="33" t="s">
        <v>50</v>
      </c>
      <c r="U17" s="33" t="s">
        <v>349</v>
      </c>
      <c r="V17" s="33"/>
      <c r="W17" s="33" t="s">
        <v>328</v>
      </c>
    </row>
    <row r="18" spans="1:23" x14ac:dyDescent="0.2">
      <c r="A18" s="10">
        <v>5</v>
      </c>
      <c r="B18" s="10" t="s">
        <v>350</v>
      </c>
      <c r="C18" s="11">
        <v>20</v>
      </c>
      <c r="D18" s="10" t="s">
        <v>28</v>
      </c>
      <c r="E18" s="32">
        <v>44432</v>
      </c>
      <c r="F18" s="33" t="s">
        <v>31</v>
      </c>
      <c r="G18" s="33">
        <v>2280</v>
      </c>
      <c r="H18" s="34" t="s">
        <v>123</v>
      </c>
      <c r="I18" s="34" t="s">
        <v>33</v>
      </c>
      <c r="J18" s="33" t="s">
        <v>351</v>
      </c>
      <c r="K18" s="33" t="s">
        <v>352</v>
      </c>
      <c r="L18" s="33" t="s">
        <v>353</v>
      </c>
      <c r="M18" s="32">
        <v>44448</v>
      </c>
      <c r="N18" s="35" t="s">
        <v>348</v>
      </c>
      <c r="O18" s="33" t="s">
        <v>322</v>
      </c>
      <c r="P18" s="33" t="s">
        <v>354</v>
      </c>
      <c r="Q18" s="33" t="s">
        <v>324</v>
      </c>
      <c r="R18" s="33" t="s">
        <v>355</v>
      </c>
      <c r="S18" s="33" t="s">
        <v>326</v>
      </c>
      <c r="T18" s="33" t="s">
        <v>50</v>
      </c>
      <c r="U18" s="33" t="s">
        <v>356</v>
      </c>
      <c r="V18" s="33"/>
      <c r="W18" s="33" t="s">
        <v>328</v>
      </c>
    </row>
    <row r="19" spans="1:23" x14ac:dyDescent="0.2">
      <c r="A19" s="10">
        <v>6</v>
      </c>
      <c r="B19" s="10" t="s">
        <v>357</v>
      </c>
      <c r="C19" s="11">
        <v>20</v>
      </c>
      <c r="D19" s="10" t="s">
        <v>28</v>
      </c>
      <c r="E19" s="32">
        <v>44446</v>
      </c>
      <c r="F19" s="33" t="s">
        <v>135</v>
      </c>
      <c r="G19" s="33">
        <v>2220</v>
      </c>
      <c r="H19" s="34" t="s">
        <v>358</v>
      </c>
      <c r="I19" s="34" t="s">
        <v>124</v>
      </c>
      <c r="J19" s="33" t="s">
        <v>359</v>
      </c>
      <c r="K19" s="33" t="s">
        <v>114</v>
      </c>
      <c r="L19" s="33" t="s">
        <v>360</v>
      </c>
      <c r="M19" s="32">
        <v>44448</v>
      </c>
      <c r="N19" s="35" t="s">
        <v>361</v>
      </c>
      <c r="O19" s="33" t="s">
        <v>322</v>
      </c>
      <c r="P19" s="33" t="s">
        <v>362</v>
      </c>
      <c r="Q19" s="33" t="s">
        <v>324</v>
      </c>
      <c r="R19" s="33" t="s">
        <v>355</v>
      </c>
      <c r="S19" s="33" t="s">
        <v>326</v>
      </c>
      <c r="T19" s="33" t="s">
        <v>50</v>
      </c>
      <c r="U19" s="33" t="s">
        <v>363</v>
      </c>
      <c r="V19" s="33"/>
      <c r="W19" s="33" t="s">
        <v>328</v>
      </c>
    </row>
    <row r="20" spans="1:23" x14ac:dyDescent="0.2">
      <c r="A20" s="10">
        <v>7</v>
      </c>
      <c r="B20" s="10" t="s">
        <v>364</v>
      </c>
      <c r="C20" s="11">
        <v>20</v>
      </c>
      <c r="D20" s="10" t="s">
        <v>28</v>
      </c>
      <c r="E20" s="32">
        <v>44440</v>
      </c>
      <c r="F20" s="33" t="s">
        <v>135</v>
      </c>
      <c r="G20" s="33">
        <v>2220</v>
      </c>
      <c r="H20" s="34" t="s">
        <v>136</v>
      </c>
      <c r="I20" s="34" t="s">
        <v>33</v>
      </c>
      <c r="J20" s="33" t="s">
        <v>365</v>
      </c>
      <c r="K20" s="33" t="s">
        <v>35</v>
      </c>
      <c r="L20" s="33" t="s">
        <v>366</v>
      </c>
      <c r="M20" s="32">
        <v>44448</v>
      </c>
      <c r="N20" s="35" t="s">
        <v>367</v>
      </c>
      <c r="O20" s="33" t="s">
        <v>322</v>
      </c>
      <c r="P20" s="33" t="s">
        <v>340</v>
      </c>
      <c r="Q20" s="33" t="s">
        <v>324</v>
      </c>
      <c r="R20" s="33" t="s">
        <v>368</v>
      </c>
      <c r="S20" s="33" t="s">
        <v>326</v>
      </c>
      <c r="T20" s="33" t="s">
        <v>50</v>
      </c>
      <c r="U20" s="33" t="s">
        <v>369</v>
      </c>
      <c r="V20" s="33"/>
      <c r="W20" s="33" t="s">
        <v>328</v>
      </c>
    </row>
    <row r="21" spans="1:23" x14ac:dyDescent="0.2">
      <c r="A21" s="10">
        <v>8</v>
      </c>
      <c r="B21" s="10" t="s">
        <v>105</v>
      </c>
      <c r="C21" s="11">
        <v>20</v>
      </c>
      <c r="D21" s="10" t="s">
        <v>28</v>
      </c>
      <c r="E21" s="32">
        <v>44448</v>
      </c>
      <c r="F21" s="33" t="s">
        <v>97</v>
      </c>
      <c r="G21" s="33">
        <v>2200</v>
      </c>
      <c r="H21" s="34" t="s">
        <v>106</v>
      </c>
      <c r="I21" s="34" t="s">
        <v>33</v>
      </c>
      <c r="J21" s="33" t="s">
        <v>370</v>
      </c>
      <c r="K21" s="33" t="s">
        <v>45</v>
      </c>
      <c r="L21" s="33" t="s">
        <v>371</v>
      </c>
      <c r="M21" s="32">
        <v>44448</v>
      </c>
      <c r="N21" s="35" t="s">
        <v>372</v>
      </c>
      <c r="O21" s="33" t="s">
        <v>322</v>
      </c>
      <c r="P21" s="33" t="s">
        <v>340</v>
      </c>
      <c r="Q21" s="33" t="s">
        <v>324</v>
      </c>
      <c r="R21" s="33" t="s">
        <v>368</v>
      </c>
      <c r="S21" s="33" t="s">
        <v>326</v>
      </c>
      <c r="T21" s="33" t="s">
        <v>50</v>
      </c>
      <c r="U21" s="33" t="s">
        <v>373</v>
      </c>
      <c r="V21" s="33"/>
      <c r="W21" s="33" t="s">
        <v>328</v>
      </c>
    </row>
    <row r="22" spans="1:23" x14ac:dyDescent="0.2">
      <c r="A22" s="10">
        <v>9</v>
      </c>
      <c r="B22" s="10" t="s">
        <v>374</v>
      </c>
      <c r="C22" s="11">
        <v>20</v>
      </c>
      <c r="D22" s="10" t="s">
        <v>28</v>
      </c>
      <c r="E22" s="32">
        <v>44447</v>
      </c>
      <c r="F22" s="33" t="s">
        <v>31</v>
      </c>
      <c r="G22" s="33">
        <v>2280</v>
      </c>
      <c r="H22" s="34" t="s">
        <v>375</v>
      </c>
      <c r="I22" s="34" t="s">
        <v>33</v>
      </c>
      <c r="J22" s="33" t="s">
        <v>376</v>
      </c>
      <c r="K22" s="33" t="s">
        <v>114</v>
      </c>
      <c r="L22" s="33" t="s">
        <v>377</v>
      </c>
      <c r="M22" s="32">
        <v>44448</v>
      </c>
      <c r="N22" s="35" t="s">
        <v>125</v>
      </c>
      <c r="O22" s="33" t="s">
        <v>322</v>
      </c>
      <c r="P22" s="33" t="s">
        <v>378</v>
      </c>
      <c r="Q22" s="33" t="s">
        <v>324</v>
      </c>
      <c r="R22" s="33" t="s">
        <v>379</v>
      </c>
      <c r="S22" s="33" t="s">
        <v>326</v>
      </c>
      <c r="T22" s="33" t="s">
        <v>50</v>
      </c>
      <c r="U22" s="33" t="s">
        <v>380</v>
      </c>
      <c r="V22" s="33"/>
      <c r="W22" s="33" t="s">
        <v>328</v>
      </c>
    </row>
    <row r="23" spans="1:23" x14ac:dyDescent="0.2">
      <c r="A23" s="10">
        <v>10</v>
      </c>
      <c r="B23" s="10" t="s">
        <v>381</v>
      </c>
      <c r="C23" s="11">
        <v>20</v>
      </c>
      <c r="D23" s="10" t="s">
        <v>28</v>
      </c>
      <c r="E23" s="32">
        <v>44446</v>
      </c>
      <c r="F23" s="33" t="s">
        <v>153</v>
      </c>
      <c r="G23" s="33">
        <v>2100</v>
      </c>
      <c r="H23" s="34" t="s">
        <v>207</v>
      </c>
      <c r="I23" s="34" t="s">
        <v>33</v>
      </c>
      <c r="J23" s="33" t="s">
        <v>382</v>
      </c>
      <c r="K23" s="33" t="s">
        <v>114</v>
      </c>
      <c r="L23" s="33" t="s">
        <v>383</v>
      </c>
      <c r="M23" s="32">
        <v>44448</v>
      </c>
      <c r="N23" s="35" t="s">
        <v>384</v>
      </c>
      <c r="O23" s="33" t="s">
        <v>322</v>
      </c>
      <c r="P23" s="33" t="s">
        <v>340</v>
      </c>
      <c r="Q23" s="33" t="s">
        <v>324</v>
      </c>
      <c r="R23" s="33" t="s">
        <v>385</v>
      </c>
      <c r="S23" s="33" t="s">
        <v>326</v>
      </c>
      <c r="T23" s="33" t="s">
        <v>50</v>
      </c>
      <c r="U23" s="33" t="s">
        <v>386</v>
      </c>
      <c r="V23" s="33"/>
      <c r="W23" s="33" t="s">
        <v>328</v>
      </c>
    </row>
    <row r="24" spans="1:23" x14ac:dyDescent="0.2">
      <c r="A24" s="10">
        <v>11</v>
      </c>
      <c r="B24" s="10" t="s">
        <v>111</v>
      </c>
      <c r="C24" s="11">
        <v>20</v>
      </c>
      <c r="D24" s="10" t="s">
        <v>28</v>
      </c>
      <c r="E24" s="32">
        <v>44448</v>
      </c>
      <c r="F24" s="33" t="s">
        <v>31</v>
      </c>
      <c r="G24" s="33">
        <v>2280</v>
      </c>
      <c r="H24" s="34" t="s">
        <v>112</v>
      </c>
      <c r="I24" s="34" t="s">
        <v>33</v>
      </c>
      <c r="J24" s="33" t="s">
        <v>387</v>
      </c>
      <c r="K24" s="33" t="s">
        <v>114</v>
      </c>
      <c r="L24" s="33" t="s">
        <v>388</v>
      </c>
      <c r="M24" s="32">
        <v>44448</v>
      </c>
      <c r="N24" s="35" t="s">
        <v>384</v>
      </c>
      <c r="O24" s="33" t="s">
        <v>322</v>
      </c>
      <c r="P24" s="33" t="s">
        <v>362</v>
      </c>
      <c r="Q24" s="33" t="s">
        <v>324</v>
      </c>
      <c r="R24" s="33" t="s">
        <v>385</v>
      </c>
      <c r="S24" s="33" t="s">
        <v>326</v>
      </c>
      <c r="T24" s="33" t="s">
        <v>50</v>
      </c>
      <c r="U24" s="33" t="s">
        <v>389</v>
      </c>
      <c r="V24" s="33"/>
      <c r="W24" s="33" t="s">
        <v>328</v>
      </c>
    </row>
    <row r="25" spans="1:23" x14ac:dyDescent="0.2">
      <c r="A25" s="10">
        <v>12</v>
      </c>
      <c r="B25" s="10" t="s">
        <v>116</v>
      </c>
      <c r="C25" s="11">
        <v>20</v>
      </c>
      <c r="D25" s="10" t="s">
        <v>28</v>
      </c>
      <c r="E25" s="32">
        <v>44448</v>
      </c>
      <c r="F25" s="33" t="s">
        <v>31</v>
      </c>
      <c r="G25" s="33">
        <v>2280</v>
      </c>
      <c r="H25" s="34" t="s">
        <v>117</v>
      </c>
      <c r="I25" s="34" t="s">
        <v>33</v>
      </c>
      <c r="J25" s="33" t="s">
        <v>390</v>
      </c>
      <c r="K25" s="33" t="s">
        <v>114</v>
      </c>
      <c r="L25" s="33" t="s">
        <v>391</v>
      </c>
      <c r="M25" s="32">
        <v>44448</v>
      </c>
      <c r="N25" s="35" t="s">
        <v>133</v>
      </c>
      <c r="O25" s="33" t="s">
        <v>322</v>
      </c>
      <c r="P25" s="33" t="s">
        <v>340</v>
      </c>
      <c r="Q25" s="33" t="s">
        <v>324</v>
      </c>
      <c r="R25" s="33" t="s">
        <v>355</v>
      </c>
      <c r="S25" s="33" t="s">
        <v>326</v>
      </c>
      <c r="T25" s="33" t="s">
        <v>50</v>
      </c>
      <c r="U25" s="33" t="s">
        <v>392</v>
      </c>
      <c r="V25" s="33"/>
      <c r="W25" s="33" t="s">
        <v>328</v>
      </c>
    </row>
    <row r="26" spans="1:23" x14ac:dyDescent="0.2">
      <c r="A26" s="10">
        <v>13</v>
      </c>
      <c r="B26" s="10" t="s">
        <v>393</v>
      </c>
      <c r="C26" s="11">
        <v>20</v>
      </c>
      <c r="D26" s="10" t="s">
        <v>28</v>
      </c>
      <c r="E26" s="32">
        <v>44447</v>
      </c>
      <c r="F26" s="33" t="s">
        <v>31</v>
      </c>
      <c r="G26" s="33">
        <v>2280</v>
      </c>
      <c r="H26" s="34" t="s">
        <v>163</v>
      </c>
      <c r="I26" s="34" t="s">
        <v>33</v>
      </c>
      <c r="J26" s="33" t="s">
        <v>394</v>
      </c>
      <c r="K26" s="33" t="s">
        <v>114</v>
      </c>
      <c r="L26" s="33" t="s">
        <v>395</v>
      </c>
      <c r="M26" s="32">
        <v>44448</v>
      </c>
      <c r="N26" s="35" t="s">
        <v>133</v>
      </c>
      <c r="O26" s="33" t="s">
        <v>322</v>
      </c>
      <c r="P26" s="33" t="s">
        <v>323</v>
      </c>
      <c r="Q26" s="33" t="s">
        <v>324</v>
      </c>
      <c r="R26" s="33" t="s">
        <v>355</v>
      </c>
      <c r="S26" s="33" t="s">
        <v>326</v>
      </c>
      <c r="T26" s="33" t="s">
        <v>50</v>
      </c>
      <c r="U26" s="33" t="s">
        <v>396</v>
      </c>
      <c r="V26" s="33"/>
      <c r="W26" s="33" t="s">
        <v>328</v>
      </c>
    </row>
    <row r="27" spans="1:23" x14ac:dyDescent="0.2">
      <c r="A27" s="10">
        <v>14</v>
      </c>
      <c r="B27" s="10" t="s">
        <v>397</v>
      </c>
      <c r="C27" s="11">
        <v>20</v>
      </c>
      <c r="D27" s="10" t="s">
        <v>28</v>
      </c>
      <c r="E27" s="32">
        <v>44447</v>
      </c>
      <c r="F27" s="33" t="s">
        <v>127</v>
      </c>
      <c r="G27" s="33">
        <v>2185</v>
      </c>
      <c r="H27" s="34" t="s">
        <v>262</v>
      </c>
      <c r="I27" s="34" t="s">
        <v>33</v>
      </c>
      <c r="J27" s="33" t="s">
        <v>398</v>
      </c>
      <c r="K27" s="33" t="s">
        <v>114</v>
      </c>
      <c r="L27" s="33" t="s">
        <v>399</v>
      </c>
      <c r="M27" s="32">
        <v>44448</v>
      </c>
      <c r="N27" s="35" t="s">
        <v>147</v>
      </c>
      <c r="O27" s="33" t="s">
        <v>322</v>
      </c>
      <c r="P27" s="33" t="s">
        <v>400</v>
      </c>
      <c r="Q27" s="33" t="s">
        <v>324</v>
      </c>
      <c r="R27" s="33" t="s">
        <v>401</v>
      </c>
      <c r="S27" s="33" t="s">
        <v>326</v>
      </c>
      <c r="T27" s="33" t="s">
        <v>50</v>
      </c>
      <c r="U27" s="33" t="s">
        <v>402</v>
      </c>
      <c r="V27" s="33"/>
      <c r="W27" s="33" t="s">
        <v>328</v>
      </c>
    </row>
    <row r="28" spans="1:23" x14ac:dyDescent="0.2">
      <c r="A28" s="10">
        <v>15</v>
      </c>
      <c r="B28" s="10" t="s">
        <v>403</v>
      </c>
      <c r="C28" s="11">
        <v>20</v>
      </c>
      <c r="D28" s="10" t="s">
        <v>28</v>
      </c>
      <c r="E28" s="32">
        <v>44447</v>
      </c>
      <c r="F28" s="33" t="s">
        <v>153</v>
      </c>
      <c r="G28" s="33">
        <v>2100</v>
      </c>
      <c r="H28" s="34" t="s">
        <v>109</v>
      </c>
      <c r="I28" s="34" t="s">
        <v>103</v>
      </c>
      <c r="J28" s="33" t="s">
        <v>404</v>
      </c>
      <c r="K28" s="33" t="s">
        <v>45</v>
      </c>
      <c r="L28" s="33" t="s">
        <v>405</v>
      </c>
      <c r="M28" s="32">
        <v>44448</v>
      </c>
      <c r="N28" s="35" t="s">
        <v>147</v>
      </c>
      <c r="O28" s="33" t="s">
        <v>322</v>
      </c>
      <c r="P28" s="33" t="s">
        <v>400</v>
      </c>
      <c r="Q28" s="33" t="s">
        <v>324</v>
      </c>
      <c r="R28" s="33" t="s">
        <v>401</v>
      </c>
      <c r="S28" s="33" t="s">
        <v>326</v>
      </c>
      <c r="T28" s="33" t="s">
        <v>50</v>
      </c>
      <c r="U28" s="33" t="s">
        <v>406</v>
      </c>
      <c r="V28" s="33"/>
      <c r="W28" s="33" t="s">
        <v>328</v>
      </c>
    </row>
    <row r="29" spans="1:23" x14ac:dyDescent="0.2">
      <c r="A29" s="10">
        <v>16</v>
      </c>
      <c r="B29" s="10" t="s">
        <v>407</v>
      </c>
      <c r="C29" s="11">
        <v>20</v>
      </c>
      <c r="D29" s="10" t="s">
        <v>28</v>
      </c>
      <c r="E29" s="32">
        <v>44447</v>
      </c>
      <c r="F29" s="33" t="s">
        <v>31</v>
      </c>
      <c r="G29" s="33">
        <v>2280</v>
      </c>
      <c r="H29" s="34" t="s">
        <v>94</v>
      </c>
      <c r="I29" s="34" t="s">
        <v>33</v>
      </c>
      <c r="J29" s="33" t="s">
        <v>408</v>
      </c>
      <c r="K29" s="33" t="s">
        <v>114</v>
      </c>
      <c r="L29" s="33" t="s">
        <v>409</v>
      </c>
      <c r="M29" s="32">
        <v>44448</v>
      </c>
      <c r="N29" s="35" t="s">
        <v>410</v>
      </c>
      <c r="O29" s="33" t="s">
        <v>322</v>
      </c>
      <c r="P29" s="33" t="s">
        <v>400</v>
      </c>
      <c r="Q29" s="33" t="s">
        <v>324</v>
      </c>
      <c r="R29" s="33" t="s">
        <v>341</v>
      </c>
      <c r="S29" s="33" t="s">
        <v>326</v>
      </c>
      <c r="T29" s="33" t="s">
        <v>50</v>
      </c>
      <c r="U29" s="33" t="s">
        <v>411</v>
      </c>
      <c r="V29" s="33"/>
      <c r="W29" s="33" t="s">
        <v>328</v>
      </c>
    </row>
    <row r="30" spans="1:23" x14ac:dyDescent="0.2">
      <c r="A30" s="10">
        <v>17</v>
      </c>
      <c r="B30" s="10" t="s">
        <v>119</v>
      </c>
      <c r="C30" s="11">
        <v>20</v>
      </c>
      <c r="D30" s="10" t="s">
        <v>28</v>
      </c>
      <c r="E30" s="32">
        <v>44448</v>
      </c>
      <c r="F30" s="33" t="s">
        <v>97</v>
      </c>
      <c r="G30" s="33">
        <v>2200</v>
      </c>
      <c r="H30" s="34" t="s">
        <v>120</v>
      </c>
      <c r="I30" s="34" t="s">
        <v>33</v>
      </c>
      <c r="J30" s="33" t="s">
        <v>412</v>
      </c>
      <c r="K30" s="33" t="s">
        <v>114</v>
      </c>
      <c r="L30" s="33" t="s">
        <v>413</v>
      </c>
      <c r="M30" s="32">
        <v>44448</v>
      </c>
      <c r="N30" s="35" t="s">
        <v>414</v>
      </c>
      <c r="O30" s="33" t="s">
        <v>322</v>
      </c>
      <c r="P30" s="33" t="s">
        <v>340</v>
      </c>
      <c r="Q30" s="33" t="s">
        <v>324</v>
      </c>
      <c r="R30" s="33" t="s">
        <v>341</v>
      </c>
      <c r="S30" s="33" t="s">
        <v>326</v>
      </c>
      <c r="T30" s="33" t="s">
        <v>50</v>
      </c>
      <c r="U30" s="33" t="s">
        <v>415</v>
      </c>
      <c r="V30" s="33"/>
      <c r="W30" s="33" t="s">
        <v>328</v>
      </c>
    </row>
    <row r="31" spans="1:23" x14ac:dyDescent="0.2">
      <c r="A31" s="10">
        <v>18</v>
      </c>
      <c r="B31" s="10" t="s">
        <v>416</v>
      </c>
      <c r="C31" s="11">
        <v>20</v>
      </c>
      <c r="D31" s="10" t="s">
        <v>28</v>
      </c>
      <c r="E31" s="32">
        <v>44447</v>
      </c>
      <c r="F31" s="33" t="s">
        <v>31</v>
      </c>
      <c r="G31" s="33">
        <v>2280</v>
      </c>
      <c r="H31" s="34" t="s">
        <v>417</v>
      </c>
      <c r="I31" s="34" t="s">
        <v>33</v>
      </c>
      <c r="J31" s="33" t="s">
        <v>418</v>
      </c>
      <c r="K31" s="33" t="s">
        <v>114</v>
      </c>
      <c r="L31" s="33" t="s">
        <v>419</v>
      </c>
      <c r="M31" s="32">
        <v>44448</v>
      </c>
      <c r="N31" s="35" t="s">
        <v>420</v>
      </c>
      <c r="O31" s="33" t="s">
        <v>322</v>
      </c>
      <c r="P31" s="33" t="s">
        <v>421</v>
      </c>
      <c r="Q31" s="33" t="s">
        <v>324</v>
      </c>
      <c r="R31" s="33" t="s">
        <v>355</v>
      </c>
      <c r="S31" s="33" t="s">
        <v>326</v>
      </c>
      <c r="T31" s="33" t="s">
        <v>50</v>
      </c>
      <c r="U31" s="33" t="s">
        <v>422</v>
      </c>
      <c r="V31" s="33"/>
      <c r="W31" s="33" t="s">
        <v>328</v>
      </c>
    </row>
    <row r="32" spans="1:23" x14ac:dyDescent="0.2">
      <c r="A32" s="10">
        <v>19</v>
      </c>
      <c r="B32" s="10" t="s">
        <v>423</v>
      </c>
      <c r="C32" s="11">
        <v>20</v>
      </c>
      <c r="D32" s="10" t="s">
        <v>28</v>
      </c>
      <c r="E32" s="32">
        <v>44447</v>
      </c>
      <c r="F32" s="33" t="s">
        <v>97</v>
      </c>
      <c r="G32" s="33">
        <v>2200</v>
      </c>
      <c r="H32" s="34" t="s">
        <v>199</v>
      </c>
      <c r="I32" s="34" t="s">
        <v>33</v>
      </c>
      <c r="J32" s="33" t="s">
        <v>424</v>
      </c>
      <c r="K32" s="33" t="s">
        <v>45</v>
      </c>
      <c r="L32" s="33" t="s">
        <v>425</v>
      </c>
      <c r="M32" s="32">
        <v>44448</v>
      </c>
      <c r="N32" s="35" t="s">
        <v>426</v>
      </c>
      <c r="O32" s="33" t="s">
        <v>322</v>
      </c>
      <c r="P32" s="33" t="s">
        <v>362</v>
      </c>
      <c r="Q32" s="33" t="s">
        <v>324</v>
      </c>
      <c r="R32" s="33" t="s">
        <v>385</v>
      </c>
      <c r="S32" s="33" t="s">
        <v>326</v>
      </c>
      <c r="T32" s="33" t="s">
        <v>50</v>
      </c>
      <c r="U32" s="33" t="s">
        <v>427</v>
      </c>
      <c r="V32" s="33"/>
      <c r="W32" s="33" t="s">
        <v>328</v>
      </c>
    </row>
    <row r="33" spans="1:23" x14ac:dyDescent="0.2">
      <c r="A33" s="10">
        <v>20</v>
      </c>
      <c r="B33" s="10" t="s">
        <v>126</v>
      </c>
      <c r="C33" s="11">
        <v>20</v>
      </c>
      <c r="D33" s="10" t="s">
        <v>28</v>
      </c>
      <c r="E33" s="32">
        <v>44448</v>
      </c>
      <c r="F33" s="33" t="s">
        <v>127</v>
      </c>
      <c r="G33" s="33">
        <v>2185</v>
      </c>
      <c r="H33" s="34" t="s">
        <v>128</v>
      </c>
      <c r="I33" s="34" t="s">
        <v>33</v>
      </c>
      <c r="J33" s="33" t="s">
        <v>428</v>
      </c>
      <c r="K33" s="33" t="s">
        <v>114</v>
      </c>
      <c r="L33" s="33" t="s">
        <v>429</v>
      </c>
      <c r="M33" s="32">
        <v>44448</v>
      </c>
      <c r="N33" s="35" t="s">
        <v>426</v>
      </c>
      <c r="O33" s="33" t="s">
        <v>322</v>
      </c>
      <c r="P33" s="33" t="s">
        <v>362</v>
      </c>
      <c r="Q33" s="33" t="s">
        <v>324</v>
      </c>
      <c r="R33" s="33" t="s">
        <v>385</v>
      </c>
      <c r="S33" s="33" t="s">
        <v>326</v>
      </c>
      <c r="T33" s="33" t="s">
        <v>50</v>
      </c>
      <c r="U33" s="33" t="s">
        <v>430</v>
      </c>
      <c r="V33" s="33"/>
      <c r="W33" s="33" t="s">
        <v>328</v>
      </c>
    </row>
    <row r="34" spans="1:23" x14ac:dyDescent="0.2">
      <c r="A34" s="10">
        <v>21</v>
      </c>
      <c r="B34" s="10" t="s">
        <v>159</v>
      </c>
      <c r="C34" s="11">
        <v>20</v>
      </c>
      <c r="D34" s="10" t="s">
        <v>28</v>
      </c>
      <c r="E34" s="32">
        <v>44448</v>
      </c>
      <c r="F34" s="33" t="s">
        <v>97</v>
      </c>
      <c r="G34" s="33">
        <v>2200</v>
      </c>
      <c r="H34" s="34" t="s">
        <v>160</v>
      </c>
      <c r="I34" s="34" t="s">
        <v>33</v>
      </c>
      <c r="J34" s="33" t="s">
        <v>431</v>
      </c>
      <c r="K34" s="33" t="s">
        <v>45</v>
      </c>
      <c r="L34" s="33" t="s">
        <v>432</v>
      </c>
      <c r="M34" s="32">
        <v>44448</v>
      </c>
      <c r="N34" s="35" t="s">
        <v>433</v>
      </c>
      <c r="O34" s="33" t="s">
        <v>322</v>
      </c>
      <c r="P34" s="33" t="s">
        <v>340</v>
      </c>
      <c r="Q34" s="33" t="s">
        <v>324</v>
      </c>
      <c r="R34" s="33" t="s">
        <v>379</v>
      </c>
      <c r="S34" s="33" t="s">
        <v>326</v>
      </c>
      <c r="T34" s="33" t="s">
        <v>50</v>
      </c>
      <c r="U34" s="33" t="s">
        <v>434</v>
      </c>
      <c r="V34" s="33"/>
      <c r="W34" s="33" t="s">
        <v>328</v>
      </c>
    </row>
    <row r="35" spans="1:23" x14ac:dyDescent="0.2">
      <c r="A35" s="10">
        <v>22</v>
      </c>
      <c r="B35" s="10" t="s">
        <v>435</v>
      </c>
      <c r="C35" s="11">
        <v>20</v>
      </c>
      <c r="D35" s="10" t="s">
        <v>28</v>
      </c>
      <c r="E35" s="32">
        <v>44447</v>
      </c>
      <c r="F35" s="33" t="s">
        <v>31</v>
      </c>
      <c r="G35" s="33">
        <v>2280</v>
      </c>
      <c r="H35" s="34" t="s">
        <v>330</v>
      </c>
      <c r="I35" s="34" t="s">
        <v>124</v>
      </c>
      <c r="J35" s="33" t="s">
        <v>436</v>
      </c>
      <c r="K35" s="33" t="s">
        <v>114</v>
      </c>
      <c r="L35" s="33" t="s">
        <v>437</v>
      </c>
      <c r="M35" s="32">
        <v>44448</v>
      </c>
      <c r="N35" s="35" t="s">
        <v>438</v>
      </c>
      <c r="O35" s="33" t="s">
        <v>322</v>
      </c>
      <c r="P35" s="33" t="s">
        <v>340</v>
      </c>
      <c r="Q35" s="33" t="s">
        <v>324</v>
      </c>
      <c r="R35" s="33" t="s">
        <v>379</v>
      </c>
      <c r="S35" s="33" t="s">
        <v>326</v>
      </c>
      <c r="T35" s="33" t="s">
        <v>50</v>
      </c>
      <c r="U35" s="33" t="s">
        <v>439</v>
      </c>
      <c r="V35" s="33"/>
      <c r="W35" s="33" t="s">
        <v>328</v>
      </c>
    </row>
    <row r="36" spans="1:23" x14ac:dyDescent="0.2">
      <c r="A36" s="10">
        <v>23</v>
      </c>
      <c r="B36" s="10" t="s">
        <v>440</v>
      </c>
      <c r="C36" s="11">
        <v>20</v>
      </c>
      <c r="D36" s="10" t="s">
        <v>28</v>
      </c>
      <c r="E36" s="32">
        <v>44447</v>
      </c>
      <c r="F36" s="33" t="s">
        <v>97</v>
      </c>
      <c r="G36" s="33">
        <v>2200</v>
      </c>
      <c r="H36" s="34" t="s">
        <v>441</v>
      </c>
      <c r="I36" s="34" t="s">
        <v>124</v>
      </c>
      <c r="J36" s="33" t="s">
        <v>442</v>
      </c>
      <c r="K36" s="33" t="s">
        <v>114</v>
      </c>
      <c r="L36" s="33" t="s">
        <v>443</v>
      </c>
      <c r="M36" s="32">
        <v>44448</v>
      </c>
      <c r="N36" s="35" t="s">
        <v>179</v>
      </c>
      <c r="O36" s="33" t="s">
        <v>322</v>
      </c>
      <c r="P36" s="33" t="s">
        <v>378</v>
      </c>
      <c r="Q36" s="33" t="s">
        <v>324</v>
      </c>
      <c r="R36" s="33" t="s">
        <v>401</v>
      </c>
      <c r="S36" s="33" t="s">
        <v>326</v>
      </c>
      <c r="T36" s="33" t="s">
        <v>50</v>
      </c>
      <c r="U36" s="33" t="s">
        <v>444</v>
      </c>
      <c r="V36" s="33"/>
      <c r="W36" s="33" t="s">
        <v>328</v>
      </c>
    </row>
    <row r="37" spans="1:23" x14ac:dyDescent="0.2">
      <c r="A37" s="10">
        <v>24</v>
      </c>
      <c r="B37" s="10" t="s">
        <v>445</v>
      </c>
      <c r="C37" s="11">
        <v>20</v>
      </c>
      <c r="D37" s="10" t="s">
        <v>28</v>
      </c>
      <c r="E37" s="32">
        <v>44447</v>
      </c>
      <c r="F37" s="33" t="s">
        <v>31</v>
      </c>
      <c r="G37" s="33">
        <v>2280</v>
      </c>
      <c r="H37" s="34" t="s">
        <v>302</v>
      </c>
      <c r="I37" s="34" t="s">
        <v>124</v>
      </c>
      <c r="J37" s="33" t="s">
        <v>446</v>
      </c>
      <c r="K37" s="33" t="s">
        <v>114</v>
      </c>
      <c r="L37" s="33" t="s">
        <v>447</v>
      </c>
      <c r="M37" s="32">
        <v>44448</v>
      </c>
      <c r="N37" s="35" t="s">
        <v>448</v>
      </c>
      <c r="O37" s="33" t="s">
        <v>322</v>
      </c>
      <c r="P37" s="33" t="s">
        <v>378</v>
      </c>
      <c r="Q37" s="33" t="s">
        <v>324</v>
      </c>
      <c r="R37" s="33" t="s">
        <v>401</v>
      </c>
      <c r="S37" s="33" t="s">
        <v>326</v>
      </c>
      <c r="T37" s="33" t="s">
        <v>50</v>
      </c>
      <c r="U37" s="33" t="s">
        <v>449</v>
      </c>
      <c r="V37" s="33"/>
      <c r="W37" s="33" t="s">
        <v>328</v>
      </c>
    </row>
    <row r="38" spans="1:23" x14ac:dyDescent="0.2">
      <c r="A38" s="10">
        <v>25</v>
      </c>
      <c r="B38" s="10" t="s">
        <v>162</v>
      </c>
      <c r="C38" s="11">
        <v>20</v>
      </c>
      <c r="D38" s="10" t="s">
        <v>28</v>
      </c>
      <c r="E38" s="32">
        <v>44448</v>
      </c>
      <c r="F38" s="33" t="s">
        <v>135</v>
      </c>
      <c r="G38" s="33">
        <v>2220</v>
      </c>
      <c r="H38" s="34" t="s">
        <v>163</v>
      </c>
      <c r="I38" s="34" t="s">
        <v>33</v>
      </c>
      <c r="J38" s="33" t="s">
        <v>450</v>
      </c>
      <c r="K38" s="33" t="s">
        <v>45</v>
      </c>
      <c r="L38" s="33" t="s">
        <v>451</v>
      </c>
      <c r="M38" s="32">
        <v>44448</v>
      </c>
      <c r="N38" s="35" t="s">
        <v>452</v>
      </c>
      <c r="O38" s="33" t="s">
        <v>322</v>
      </c>
      <c r="P38" s="33" t="s">
        <v>378</v>
      </c>
      <c r="Q38" s="33" t="s">
        <v>324</v>
      </c>
      <c r="R38" s="33" t="s">
        <v>341</v>
      </c>
      <c r="S38" s="33" t="s">
        <v>326</v>
      </c>
      <c r="T38" s="33" t="s">
        <v>50</v>
      </c>
      <c r="U38" s="33" t="s">
        <v>453</v>
      </c>
      <c r="V38" s="33"/>
      <c r="W38" s="33" t="s">
        <v>328</v>
      </c>
    </row>
    <row r="39" spans="1:23" x14ac:dyDescent="0.2">
      <c r="A39" s="10">
        <v>26</v>
      </c>
      <c r="B39" s="10" t="s">
        <v>454</v>
      </c>
      <c r="C39" s="11">
        <v>20</v>
      </c>
      <c r="D39" s="10" t="s">
        <v>28</v>
      </c>
      <c r="E39" s="32">
        <v>44446</v>
      </c>
      <c r="F39" s="33" t="s">
        <v>455</v>
      </c>
      <c r="G39" s="33">
        <v>2190</v>
      </c>
      <c r="H39" s="34" t="s">
        <v>456</v>
      </c>
      <c r="I39" s="34" t="s">
        <v>33</v>
      </c>
      <c r="J39" s="33" t="s">
        <v>457</v>
      </c>
      <c r="K39" s="33" t="s">
        <v>114</v>
      </c>
      <c r="L39" s="33" t="s">
        <v>458</v>
      </c>
      <c r="M39" s="32">
        <v>44448</v>
      </c>
      <c r="N39" s="35" t="s">
        <v>459</v>
      </c>
      <c r="O39" s="33" t="s">
        <v>322</v>
      </c>
      <c r="P39" s="33" t="s">
        <v>400</v>
      </c>
      <c r="Q39" s="33" t="s">
        <v>324</v>
      </c>
      <c r="R39" s="33" t="s">
        <v>341</v>
      </c>
      <c r="S39" s="33" t="s">
        <v>326</v>
      </c>
      <c r="T39" s="33" t="s">
        <v>50</v>
      </c>
      <c r="U39" s="33" t="s">
        <v>460</v>
      </c>
      <c r="V39" s="33"/>
      <c r="W39" s="33" t="s">
        <v>328</v>
      </c>
    </row>
    <row r="40" spans="1:23" x14ac:dyDescent="0.2">
      <c r="A40" s="10">
        <v>27</v>
      </c>
      <c r="B40" s="10" t="s">
        <v>461</v>
      </c>
      <c r="C40" s="11">
        <v>40</v>
      </c>
      <c r="D40" s="10" t="s">
        <v>28</v>
      </c>
      <c r="E40" s="32">
        <v>44439</v>
      </c>
      <c r="F40" s="33" t="s">
        <v>462</v>
      </c>
      <c r="G40" s="33">
        <v>3640</v>
      </c>
      <c r="H40" s="34" t="s">
        <v>463</v>
      </c>
      <c r="I40" s="34" t="s">
        <v>33</v>
      </c>
      <c r="J40" s="33" t="s">
        <v>464</v>
      </c>
      <c r="K40" s="33" t="s">
        <v>465</v>
      </c>
      <c r="L40" s="33" t="s">
        <v>466</v>
      </c>
      <c r="M40" s="32">
        <v>44448</v>
      </c>
      <c r="N40" s="35" t="s">
        <v>467</v>
      </c>
      <c r="O40" s="33" t="s">
        <v>322</v>
      </c>
      <c r="P40" s="33" t="s">
        <v>468</v>
      </c>
      <c r="Q40" s="33" t="s">
        <v>469</v>
      </c>
      <c r="R40" s="33" t="s">
        <v>470</v>
      </c>
      <c r="S40" s="33" t="s">
        <v>471</v>
      </c>
      <c r="T40" s="33" t="s">
        <v>50</v>
      </c>
      <c r="U40" s="33" t="s">
        <v>472</v>
      </c>
      <c r="V40" s="33"/>
      <c r="W40" s="33" t="s">
        <v>328</v>
      </c>
    </row>
    <row r="41" spans="1:23" x14ac:dyDescent="0.2">
      <c r="A41" s="10">
        <v>28</v>
      </c>
      <c r="B41" s="10" t="s">
        <v>183</v>
      </c>
      <c r="C41" s="11">
        <v>20</v>
      </c>
      <c r="D41" s="10" t="s">
        <v>28</v>
      </c>
      <c r="E41" s="32">
        <v>44448</v>
      </c>
      <c r="F41" s="33" t="s">
        <v>153</v>
      </c>
      <c r="G41" s="33">
        <v>2100</v>
      </c>
      <c r="H41" s="34" t="s">
        <v>184</v>
      </c>
      <c r="I41" s="34" t="s">
        <v>103</v>
      </c>
      <c r="J41" s="33" t="s">
        <v>473</v>
      </c>
      <c r="K41" s="33" t="s">
        <v>45</v>
      </c>
      <c r="L41" s="33" t="s">
        <v>474</v>
      </c>
      <c r="M41" s="32">
        <v>44448</v>
      </c>
      <c r="N41" s="35" t="s">
        <v>475</v>
      </c>
      <c r="O41" s="33" t="s">
        <v>322</v>
      </c>
      <c r="P41" s="33" t="s">
        <v>476</v>
      </c>
      <c r="Q41" s="33" t="s">
        <v>477</v>
      </c>
      <c r="R41" s="33" t="s">
        <v>478</v>
      </c>
      <c r="S41" s="33" t="s">
        <v>479</v>
      </c>
      <c r="T41" s="33" t="s">
        <v>50</v>
      </c>
      <c r="U41" s="33" t="s">
        <v>480</v>
      </c>
      <c r="V41" s="33"/>
      <c r="W41" s="33" t="s">
        <v>328</v>
      </c>
    </row>
    <row r="42" spans="1:23" x14ac:dyDescent="0.2">
      <c r="A42" s="10">
        <v>29</v>
      </c>
      <c r="B42" s="10" t="s">
        <v>481</v>
      </c>
      <c r="C42" s="11">
        <v>20</v>
      </c>
      <c r="D42" s="10" t="s">
        <v>28</v>
      </c>
      <c r="E42" s="32">
        <v>44447</v>
      </c>
      <c r="F42" s="33" t="s">
        <v>97</v>
      </c>
      <c r="G42" s="33">
        <v>2200</v>
      </c>
      <c r="H42" s="34" t="s">
        <v>128</v>
      </c>
      <c r="I42" s="34" t="s">
        <v>33</v>
      </c>
      <c r="J42" s="33" t="s">
        <v>482</v>
      </c>
      <c r="K42" s="33" t="s">
        <v>114</v>
      </c>
      <c r="L42" s="33" t="s">
        <v>483</v>
      </c>
      <c r="M42" s="32">
        <v>44448</v>
      </c>
      <c r="N42" s="35" t="s">
        <v>484</v>
      </c>
      <c r="O42" s="33" t="s">
        <v>322</v>
      </c>
      <c r="P42" s="33" t="s">
        <v>421</v>
      </c>
      <c r="Q42" s="33" t="s">
        <v>324</v>
      </c>
      <c r="R42" s="33" t="s">
        <v>355</v>
      </c>
      <c r="S42" s="33" t="s">
        <v>326</v>
      </c>
      <c r="T42" s="33" t="s">
        <v>50</v>
      </c>
      <c r="U42" s="33" t="s">
        <v>485</v>
      </c>
      <c r="V42" s="33"/>
      <c r="W42" s="33" t="s">
        <v>328</v>
      </c>
    </row>
    <row r="43" spans="1:23" x14ac:dyDescent="0.2">
      <c r="A43" s="10">
        <v>30</v>
      </c>
      <c r="B43" s="10" t="s">
        <v>486</v>
      </c>
      <c r="C43" s="11">
        <v>40</v>
      </c>
      <c r="D43" s="10" t="s">
        <v>487</v>
      </c>
      <c r="E43" s="32">
        <v>44440</v>
      </c>
      <c r="F43" s="33" t="s">
        <v>488</v>
      </c>
      <c r="G43" s="33">
        <v>3700</v>
      </c>
      <c r="H43" s="34" t="s">
        <v>489</v>
      </c>
      <c r="I43" s="34" t="s">
        <v>103</v>
      </c>
      <c r="J43" s="33" t="s">
        <v>490</v>
      </c>
      <c r="K43" s="33" t="s">
        <v>465</v>
      </c>
      <c r="L43" s="33" t="s">
        <v>491</v>
      </c>
      <c r="M43" s="32">
        <v>44448</v>
      </c>
      <c r="N43" s="35" t="s">
        <v>492</v>
      </c>
      <c r="O43" s="33" t="s">
        <v>322</v>
      </c>
      <c r="P43" s="33" t="s">
        <v>362</v>
      </c>
      <c r="Q43" s="33" t="s">
        <v>324</v>
      </c>
      <c r="R43" s="33" t="s">
        <v>379</v>
      </c>
      <c r="S43" s="33" t="s">
        <v>326</v>
      </c>
      <c r="T43" s="33" t="s">
        <v>50</v>
      </c>
      <c r="U43" s="33" t="s">
        <v>493</v>
      </c>
      <c r="V43" s="33"/>
      <c r="W43" s="33" t="s">
        <v>328</v>
      </c>
    </row>
    <row r="44" spans="1:23" x14ac:dyDescent="0.2">
      <c r="A44" s="10">
        <v>31</v>
      </c>
      <c r="B44" s="10" t="s">
        <v>494</v>
      </c>
      <c r="C44" s="11">
        <v>40</v>
      </c>
      <c r="D44" s="10" t="s">
        <v>487</v>
      </c>
      <c r="E44" s="32">
        <v>44439</v>
      </c>
      <c r="F44" s="33" t="s">
        <v>495</v>
      </c>
      <c r="G44" s="33">
        <v>3850</v>
      </c>
      <c r="H44" s="34" t="s">
        <v>496</v>
      </c>
      <c r="I44" s="34" t="s">
        <v>33</v>
      </c>
      <c r="J44" s="33" t="s">
        <v>497</v>
      </c>
      <c r="K44" s="33" t="s">
        <v>465</v>
      </c>
      <c r="L44" s="33" t="s">
        <v>491</v>
      </c>
      <c r="M44" s="32">
        <v>44448</v>
      </c>
      <c r="N44" s="35" t="s">
        <v>234</v>
      </c>
      <c r="O44" s="33" t="s">
        <v>322</v>
      </c>
      <c r="P44" s="33" t="s">
        <v>362</v>
      </c>
      <c r="Q44" s="33" t="s">
        <v>324</v>
      </c>
      <c r="R44" s="33" t="s">
        <v>498</v>
      </c>
      <c r="S44" s="33" t="s">
        <v>326</v>
      </c>
      <c r="T44" s="33" t="s">
        <v>50</v>
      </c>
      <c r="U44" s="33" t="s">
        <v>499</v>
      </c>
      <c r="V44" s="33"/>
      <c r="W44" s="33" t="s">
        <v>328</v>
      </c>
    </row>
    <row r="45" spans="1:23" x14ac:dyDescent="0.2">
      <c r="A45" s="10">
        <v>32</v>
      </c>
      <c r="B45" s="10" t="s">
        <v>198</v>
      </c>
      <c r="C45" s="11">
        <v>20</v>
      </c>
      <c r="D45" s="10" t="s">
        <v>28</v>
      </c>
      <c r="E45" s="32">
        <v>44448</v>
      </c>
      <c r="F45" s="33" t="s">
        <v>57</v>
      </c>
      <c r="G45" s="33">
        <v>2180</v>
      </c>
      <c r="H45" s="34" t="s">
        <v>199</v>
      </c>
      <c r="I45" s="34" t="s">
        <v>33</v>
      </c>
      <c r="J45" s="33" t="s">
        <v>500</v>
      </c>
      <c r="K45" s="33" t="s">
        <v>45</v>
      </c>
      <c r="L45" s="33" t="s">
        <v>501</v>
      </c>
      <c r="M45" s="32">
        <v>44448</v>
      </c>
      <c r="N45" s="35" t="s">
        <v>502</v>
      </c>
      <c r="O45" s="33" t="s">
        <v>322</v>
      </c>
      <c r="P45" s="33" t="s">
        <v>362</v>
      </c>
      <c r="Q45" s="33" t="s">
        <v>324</v>
      </c>
      <c r="R45" s="33" t="s">
        <v>503</v>
      </c>
      <c r="S45" s="33" t="s">
        <v>326</v>
      </c>
      <c r="T45" s="33" t="s">
        <v>50</v>
      </c>
      <c r="U45" s="33" t="s">
        <v>504</v>
      </c>
      <c r="V45" s="33"/>
      <c r="W45" s="33" t="s">
        <v>328</v>
      </c>
    </row>
    <row r="46" spans="1:23" x14ac:dyDescent="0.2">
      <c r="A46" s="10">
        <v>33</v>
      </c>
      <c r="B46" s="10" t="s">
        <v>505</v>
      </c>
      <c r="C46" s="11">
        <v>40</v>
      </c>
      <c r="D46" s="10" t="s">
        <v>487</v>
      </c>
      <c r="E46" s="32">
        <v>44442</v>
      </c>
      <c r="F46" s="33" t="s">
        <v>506</v>
      </c>
      <c r="G46" s="33">
        <v>3840</v>
      </c>
      <c r="H46" s="34" t="s">
        <v>507</v>
      </c>
      <c r="I46" s="34" t="s">
        <v>33</v>
      </c>
      <c r="J46" s="33" t="s">
        <v>508</v>
      </c>
      <c r="K46" s="33" t="s">
        <v>465</v>
      </c>
      <c r="L46" s="33" t="s">
        <v>491</v>
      </c>
      <c r="M46" s="32">
        <v>44448</v>
      </c>
      <c r="N46" s="35" t="s">
        <v>509</v>
      </c>
      <c r="O46" s="33" t="s">
        <v>322</v>
      </c>
      <c r="P46" s="33" t="s">
        <v>362</v>
      </c>
      <c r="Q46" s="33" t="s">
        <v>324</v>
      </c>
      <c r="R46" s="33" t="s">
        <v>510</v>
      </c>
      <c r="S46" s="33" t="s">
        <v>326</v>
      </c>
      <c r="T46" s="33" t="s">
        <v>50</v>
      </c>
      <c r="U46" s="33" t="s">
        <v>511</v>
      </c>
      <c r="V46" s="33"/>
      <c r="W46" s="33" t="s">
        <v>328</v>
      </c>
    </row>
    <row r="47" spans="1:23" x14ac:dyDescent="0.2">
      <c r="A47" s="10">
        <v>34</v>
      </c>
      <c r="B47" s="10" t="s">
        <v>512</v>
      </c>
      <c r="C47" s="11">
        <v>40</v>
      </c>
      <c r="D47" s="10" t="s">
        <v>487</v>
      </c>
      <c r="E47" s="32">
        <v>44442</v>
      </c>
      <c r="F47" s="33" t="s">
        <v>488</v>
      </c>
      <c r="G47" s="33">
        <v>3700</v>
      </c>
      <c r="H47" s="34" t="s">
        <v>513</v>
      </c>
      <c r="I47" s="34" t="s">
        <v>33</v>
      </c>
      <c r="J47" s="33" t="s">
        <v>514</v>
      </c>
      <c r="K47" s="33" t="s">
        <v>465</v>
      </c>
      <c r="L47" s="33" t="s">
        <v>491</v>
      </c>
      <c r="M47" s="32">
        <v>44448</v>
      </c>
      <c r="N47" s="35" t="s">
        <v>509</v>
      </c>
      <c r="O47" s="33" t="s">
        <v>322</v>
      </c>
      <c r="P47" s="33" t="s">
        <v>362</v>
      </c>
      <c r="Q47" s="33" t="s">
        <v>324</v>
      </c>
      <c r="R47" s="33" t="s">
        <v>515</v>
      </c>
      <c r="S47" s="33" t="s">
        <v>326</v>
      </c>
      <c r="T47" s="33" t="s">
        <v>50</v>
      </c>
      <c r="U47" s="33" t="s">
        <v>516</v>
      </c>
      <c r="V47" s="33"/>
      <c r="W47" s="33" t="s">
        <v>328</v>
      </c>
    </row>
    <row r="48" spans="1:23" x14ac:dyDescent="0.2">
      <c r="A48" s="10">
        <v>35</v>
      </c>
      <c r="B48" s="10" t="s">
        <v>517</v>
      </c>
      <c r="C48" s="11">
        <v>20</v>
      </c>
      <c r="D48" s="10" t="s">
        <v>28</v>
      </c>
      <c r="E48" s="32">
        <v>44429</v>
      </c>
      <c r="F48" s="33" t="s">
        <v>127</v>
      </c>
      <c r="G48" s="33">
        <v>2185</v>
      </c>
      <c r="H48" s="34" t="s">
        <v>32</v>
      </c>
      <c r="I48" s="34" t="s">
        <v>33</v>
      </c>
      <c r="J48" s="33" t="s">
        <v>518</v>
      </c>
      <c r="K48" s="33" t="s">
        <v>352</v>
      </c>
      <c r="L48" s="33" t="s">
        <v>519</v>
      </c>
      <c r="M48" s="32">
        <v>44448</v>
      </c>
      <c r="N48" s="35" t="s">
        <v>520</v>
      </c>
      <c r="O48" s="33" t="s">
        <v>322</v>
      </c>
      <c r="P48" s="33" t="s">
        <v>362</v>
      </c>
      <c r="Q48" s="33" t="s">
        <v>324</v>
      </c>
      <c r="R48" s="33" t="s">
        <v>521</v>
      </c>
      <c r="S48" s="33" t="s">
        <v>326</v>
      </c>
      <c r="T48" s="33" t="s">
        <v>50</v>
      </c>
      <c r="U48" s="33" t="s">
        <v>522</v>
      </c>
      <c r="V48" s="33"/>
      <c r="W48" s="33" t="s">
        <v>328</v>
      </c>
    </row>
    <row r="49" spans="1:23" x14ac:dyDescent="0.2">
      <c r="A49" s="10">
        <v>36</v>
      </c>
      <c r="B49" s="10" t="s">
        <v>250</v>
      </c>
      <c r="C49" s="11">
        <v>20</v>
      </c>
      <c r="D49" s="10" t="s">
        <v>28</v>
      </c>
      <c r="E49" s="32">
        <v>44448</v>
      </c>
      <c r="F49" s="33" t="s">
        <v>31</v>
      </c>
      <c r="G49" s="33">
        <v>2280</v>
      </c>
      <c r="H49" s="34" t="s">
        <v>251</v>
      </c>
      <c r="I49" s="34" t="s">
        <v>33</v>
      </c>
      <c r="J49" s="33" t="s">
        <v>523</v>
      </c>
      <c r="K49" s="33" t="s">
        <v>45</v>
      </c>
      <c r="L49" s="33" t="s">
        <v>524</v>
      </c>
      <c r="M49" s="32">
        <v>44448</v>
      </c>
      <c r="N49" s="35" t="s">
        <v>525</v>
      </c>
      <c r="O49" s="33" t="s">
        <v>322</v>
      </c>
      <c r="P49" s="33" t="s">
        <v>526</v>
      </c>
      <c r="Q49" s="33" t="s">
        <v>324</v>
      </c>
      <c r="R49" s="33" t="s">
        <v>503</v>
      </c>
      <c r="S49" s="33" t="s">
        <v>326</v>
      </c>
      <c r="T49" s="33" t="s">
        <v>50</v>
      </c>
      <c r="U49" s="33" t="s">
        <v>527</v>
      </c>
      <c r="V49" s="33"/>
      <c r="W49" s="33" t="s">
        <v>328</v>
      </c>
    </row>
    <row r="50" spans="1:23" x14ac:dyDescent="0.2">
      <c r="A50" s="10">
        <v>37</v>
      </c>
      <c r="B50" s="10" t="s">
        <v>257</v>
      </c>
      <c r="C50" s="11">
        <v>20</v>
      </c>
      <c r="D50" s="10" t="s">
        <v>28</v>
      </c>
      <c r="E50" s="32">
        <v>44448</v>
      </c>
      <c r="F50" s="33" t="s">
        <v>97</v>
      </c>
      <c r="G50" s="33">
        <v>2200</v>
      </c>
      <c r="H50" s="34" t="s">
        <v>128</v>
      </c>
      <c r="I50" s="34" t="s">
        <v>33</v>
      </c>
      <c r="J50" s="33" t="s">
        <v>528</v>
      </c>
      <c r="K50" s="33" t="s">
        <v>45</v>
      </c>
      <c r="L50" s="33" t="s">
        <v>524</v>
      </c>
      <c r="M50" s="32">
        <v>44448</v>
      </c>
      <c r="N50" s="35" t="s">
        <v>525</v>
      </c>
      <c r="O50" s="33" t="s">
        <v>322</v>
      </c>
      <c r="P50" s="33" t="s">
        <v>526</v>
      </c>
      <c r="Q50" s="33" t="s">
        <v>324</v>
      </c>
      <c r="R50" s="33" t="s">
        <v>503</v>
      </c>
      <c r="S50" s="33" t="s">
        <v>326</v>
      </c>
      <c r="T50" s="33" t="s">
        <v>50</v>
      </c>
      <c r="U50" s="33" t="s">
        <v>529</v>
      </c>
      <c r="V50" s="33"/>
      <c r="W50" s="33" t="s">
        <v>328</v>
      </c>
    </row>
    <row r="51" spans="1:23" x14ac:dyDescent="0.2">
      <c r="A51" s="10">
        <v>38</v>
      </c>
      <c r="B51" s="10" t="s">
        <v>530</v>
      </c>
      <c r="C51" s="11">
        <v>20</v>
      </c>
      <c r="D51" s="10" t="s">
        <v>28</v>
      </c>
      <c r="E51" s="32">
        <v>44446</v>
      </c>
      <c r="F51" s="33" t="s">
        <v>31</v>
      </c>
      <c r="G51" s="33">
        <v>2280</v>
      </c>
      <c r="H51" s="34" t="s">
        <v>531</v>
      </c>
      <c r="I51" s="34" t="s">
        <v>124</v>
      </c>
      <c r="J51" s="33" t="s">
        <v>532</v>
      </c>
      <c r="K51" s="33" t="s">
        <v>114</v>
      </c>
      <c r="L51" s="33" t="s">
        <v>533</v>
      </c>
      <c r="M51" s="32">
        <v>44448</v>
      </c>
      <c r="N51" s="35" t="s">
        <v>534</v>
      </c>
      <c r="O51" s="33" t="s">
        <v>322</v>
      </c>
      <c r="P51" s="33" t="s">
        <v>421</v>
      </c>
      <c r="Q51" s="33" t="s">
        <v>324</v>
      </c>
      <c r="R51" s="33" t="s">
        <v>379</v>
      </c>
      <c r="S51" s="33" t="s">
        <v>326</v>
      </c>
      <c r="T51" s="33" t="s">
        <v>50</v>
      </c>
      <c r="U51" s="33" t="s">
        <v>535</v>
      </c>
      <c r="V51" s="33"/>
      <c r="W51" s="33" t="s">
        <v>328</v>
      </c>
    </row>
    <row r="52" spans="1:23" x14ac:dyDescent="0.2">
      <c r="A52" s="10">
        <v>39</v>
      </c>
      <c r="B52" s="10" t="s">
        <v>264</v>
      </c>
      <c r="C52" s="11">
        <v>20</v>
      </c>
      <c r="D52" s="10" t="s">
        <v>28</v>
      </c>
      <c r="E52" s="32">
        <v>44448</v>
      </c>
      <c r="F52" s="33" t="s">
        <v>153</v>
      </c>
      <c r="G52" s="33">
        <v>2100</v>
      </c>
      <c r="H52" s="34" t="s">
        <v>238</v>
      </c>
      <c r="I52" s="34" t="s">
        <v>103</v>
      </c>
      <c r="J52" s="33" t="s">
        <v>536</v>
      </c>
      <c r="K52" s="33" t="s">
        <v>45</v>
      </c>
      <c r="L52" s="33" t="s">
        <v>537</v>
      </c>
      <c r="M52" s="32">
        <v>44448</v>
      </c>
      <c r="N52" s="35" t="s">
        <v>538</v>
      </c>
      <c r="O52" s="33" t="s">
        <v>322</v>
      </c>
      <c r="P52" s="33" t="s">
        <v>421</v>
      </c>
      <c r="Q52" s="33" t="s">
        <v>324</v>
      </c>
      <c r="R52" s="33" t="s">
        <v>379</v>
      </c>
      <c r="S52" s="33" t="s">
        <v>326</v>
      </c>
      <c r="T52" s="33" t="s">
        <v>50</v>
      </c>
      <c r="U52" s="33" t="s">
        <v>539</v>
      </c>
      <c r="V52" s="33"/>
      <c r="W52" s="33" t="s">
        <v>328</v>
      </c>
    </row>
    <row r="53" spans="1:23" x14ac:dyDescent="0.2">
      <c r="A53" s="10">
        <v>40</v>
      </c>
      <c r="B53" s="10" t="s">
        <v>267</v>
      </c>
      <c r="C53" s="11">
        <v>20</v>
      </c>
      <c r="D53" s="10" t="s">
        <v>28</v>
      </c>
      <c r="E53" s="32">
        <v>44448</v>
      </c>
      <c r="F53" s="33" t="s">
        <v>31</v>
      </c>
      <c r="G53" s="33">
        <v>2280</v>
      </c>
      <c r="H53" s="34" t="s">
        <v>268</v>
      </c>
      <c r="I53" s="34" t="s">
        <v>33</v>
      </c>
      <c r="J53" s="33" t="s">
        <v>540</v>
      </c>
      <c r="K53" s="33" t="s">
        <v>45</v>
      </c>
      <c r="L53" s="33" t="s">
        <v>541</v>
      </c>
      <c r="M53" s="32">
        <v>44448</v>
      </c>
      <c r="N53" s="35" t="s">
        <v>542</v>
      </c>
      <c r="O53" s="33" t="s">
        <v>322</v>
      </c>
      <c r="P53" s="33" t="s">
        <v>543</v>
      </c>
      <c r="Q53" s="33" t="s">
        <v>324</v>
      </c>
      <c r="R53" s="33" t="s">
        <v>521</v>
      </c>
      <c r="S53" s="33" t="s">
        <v>326</v>
      </c>
      <c r="T53" s="33" t="s">
        <v>50</v>
      </c>
      <c r="U53" s="33" t="s">
        <v>544</v>
      </c>
      <c r="V53" s="33"/>
      <c r="W53" s="33" t="s">
        <v>328</v>
      </c>
    </row>
    <row r="54" spans="1:23" x14ac:dyDescent="0.2">
      <c r="A54" s="10">
        <v>41</v>
      </c>
      <c r="B54" s="10" t="s">
        <v>545</v>
      </c>
      <c r="C54" s="11">
        <v>20</v>
      </c>
      <c r="D54" s="10" t="s">
        <v>28</v>
      </c>
      <c r="E54" s="32">
        <v>44446</v>
      </c>
      <c r="F54" s="33" t="s">
        <v>127</v>
      </c>
      <c r="G54" s="33">
        <v>2185</v>
      </c>
      <c r="H54" s="34" t="s">
        <v>278</v>
      </c>
      <c r="I54" s="34" t="s">
        <v>124</v>
      </c>
      <c r="J54" s="33" t="s">
        <v>546</v>
      </c>
      <c r="K54" s="33" t="s">
        <v>114</v>
      </c>
      <c r="L54" s="33" t="s">
        <v>541</v>
      </c>
      <c r="M54" s="32">
        <v>44448</v>
      </c>
      <c r="N54" s="35" t="s">
        <v>542</v>
      </c>
      <c r="O54" s="33" t="s">
        <v>322</v>
      </c>
      <c r="P54" s="33" t="s">
        <v>543</v>
      </c>
      <c r="Q54" s="33" t="s">
        <v>324</v>
      </c>
      <c r="R54" s="33" t="s">
        <v>521</v>
      </c>
      <c r="S54" s="33" t="s">
        <v>326</v>
      </c>
      <c r="T54" s="33" t="s">
        <v>50</v>
      </c>
      <c r="U54" s="33" t="s">
        <v>547</v>
      </c>
      <c r="V54" s="33"/>
      <c r="W54" s="33" t="s">
        <v>328</v>
      </c>
    </row>
    <row r="55" spans="1:23" x14ac:dyDescent="0.2">
      <c r="A55" s="10">
        <v>42</v>
      </c>
      <c r="B55" s="10" t="s">
        <v>548</v>
      </c>
      <c r="C55" s="11">
        <v>20</v>
      </c>
      <c r="D55" s="10" t="s">
        <v>28</v>
      </c>
      <c r="E55" s="32">
        <v>44447</v>
      </c>
      <c r="F55" s="33" t="s">
        <v>97</v>
      </c>
      <c r="G55" s="33">
        <v>2200</v>
      </c>
      <c r="H55" s="34" t="s">
        <v>441</v>
      </c>
      <c r="I55" s="34" t="s">
        <v>124</v>
      </c>
      <c r="J55" s="33" t="s">
        <v>549</v>
      </c>
      <c r="K55" s="33" t="s">
        <v>114</v>
      </c>
      <c r="L55" s="33" t="s">
        <v>550</v>
      </c>
      <c r="M55" s="32">
        <v>44448</v>
      </c>
      <c r="N55" s="35" t="s">
        <v>551</v>
      </c>
      <c r="O55" s="33" t="s">
        <v>322</v>
      </c>
      <c r="P55" s="33" t="s">
        <v>400</v>
      </c>
      <c r="Q55" s="33" t="s">
        <v>324</v>
      </c>
      <c r="R55" s="33" t="s">
        <v>552</v>
      </c>
      <c r="S55" s="33" t="s">
        <v>326</v>
      </c>
      <c r="T55" s="33" t="s">
        <v>50</v>
      </c>
      <c r="U55" s="33" t="s">
        <v>553</v>
      </c>
      <c r="V55" s="33"/>
      <c r="W55" s="33" t="s">
        <v>328</v>
      </c>
    </row>
    <row r="56" spans="1:23" x14ac:dyDescent="0.2">
      <c r="A56" s="10">
        <v>43</v>
      </c>
      <c r="B56" s="10" t="s">
        <v>554</v>
      </c>
      <c r="C56" s="11">
        <v>20</v>
      </c>
      <c r="D56" s="10" t="s">
        <v>28</v>
      </c>
      <c r="E56" s="32">
        <v>44447</v>
      </c>
      <c r="F56" s="33" t="s">
        <v>135</v>
      </c>
      <c r="G56" s="33">
        <v>2220</v>
      </c>
      <c r="H56" s="34" t="s">
        <v>296</v>
      </c>
      <c r="I56" s="34" t="s">
        <v>124</v>
      </c>
      <c r="J56" s="33" t="s">
        <v>555</v>
      </c>
      <c r="K56" s="33" t="s">
        <v>114</v>
      </c>
      <c r="L56" s="33" t="s">
        <v>556</v>
      </c>
      <c r="M56" s="32">
        <v>44448</v>
      </c>
      <c r="N56" s="35" t="s">
        <v>557</v>
      </c>
      <c r="O56" s="33" t="s">
        <v>322</v>
      </c>
      <c r="P56" s="33" t="s">
        <v>400</v>
      </c>
      <c r="Q56" s="33" t="s">
        <v>324</v>
      </c>
      <c r="R56" s="33" t="s">
        <v>552</v>
      </c>
      <c r="S56" s="33" t="s">
        <v>326</v>
      </c>
      <c r="T56" s="33" t="s">
        <v>50</v>
      </c>
      <c r="U56" s="33" t="s">
        <v>558</v>
      </c>
      <c r="V56" s="33"/>
      <c r="W56" s="33" t="s">
        <v>328</v>
      </c>
    </row>
    <row r="57" spans="1:23" x14ac:dyDescent="0.2">
      <c r="A57" s="10">
        <v>44</v>
      </c>
      <c r="B57" s="10" t="s">
        <v>559</v>
      </c>
      <c r="C57" s="11">
        <v>20</v>
      </c>
      <c r="D57" s="10" t="s">
        <v>28</v>
      </c>
      <c r="E57" s="32">
        <v>44447</v>
      </c>
      <c r="F57" s="33" t="s">
        <v>97</v>
      </c>
      <c r="G57" s="33">
        <v>2200</v>
      </c>
      <c r="H57" s="34" t="s">
        <v>560</v>
      </c>
      <c r="I57" s="34" t="s">
        <v>124</v>
      </c>
      <c r="J57" s="33" t="s">
        <v>561</v>
      </c>
      <c r="K57" s="33" t="s">
        <v>114</v>
      </c>
      <c r="L57" s="33" t="s">
        <v>562</v>
      </c>
      <c r="M57" s="32">
        <v>44448</v>
      </c>
      <c r="N57" s="35" t="s">
        <v>563</v>
      </c>
      <c r="O57" s="33" t="s">
        <v>322</v>
      </c>
      <c r="P57" s="33" t="s">
        <v>421</v>
      </c>
      <c r="Q57" s="33" t="s">
        <v>324</v>
      </c>
      <c r="R57" s="33" t="s">
        <v>564</v>
      </c>
      <c r="S57" s="33" t="s">
        <v>326</v>
      </c>
      <c r="T57" s="33" t="s">
        <v>50</v>
      </c>
      <c r="U57" s="33" t="s">
        <v>565</v>
      </c>
      <c r="V57" s="33"/>
      <c r="W57" s="33" t="s">
        <v>328</v>
      </c>
    </row>
    <row r="58" spans="1:23" x14ac:dyDescent="0.2">
      <c r="A58" s="10">
        <v>45</v>
      </c>
      <c r="B58" s="10" t="s">
        <v>566</v>
      </c>
      <c r="C58" s="11">
        <v>20</v>
      </c>
      <c r="D58" s="10" t="s">
        <v>28</v>
      </c>
      <c r="E58" s="32">
        <v>44447</v>
      </c>
      <c r="F58" s="33" t="s">
        <v>135</v>
      </c>
      <c r="G58" s="33">
        <v>2220</v>
      </c>
      <c r="H58" s="34" t="s">
        <v>567</v>
      </c>
      <c r="I58" s="34" t="s">
        <v>124</v>
      </c>
      <c r="J58" s="33" t="s">
        <v>568</v>
      </c>
      <c r="K58" s="33" t="s">
        <v>114</v>
      </c>
      <c r="L58" s="33" t="s">
        <v>569</v>
      </c>
      <c r="M58" s="32">
        <v>44448</v>
      </c>
      <c r="N58" s="35" t="s">
        <v>570</v>
      </c>
      <c r="O58" s="33" t="s">
        <v>322</v>
      </c>
      <c r="P58" s="33" t="s">
        <v>526</v>
      </c>
      <c r="Q58" s="33" t="s">
        <v>324</v>
      </c>
      <c r="R58" s="33" t="s">
        <v>564</v>
      </c>
      <c r="S58" s="33" t="s">
        <v>326</v>
      </c>
      <c r="T58" s="33" t="s">
        <v>50</v>
      </c>
      <c r="U58" s="33" t="s">
        <v>571</v>
      </c>
      <c r="V58" s="33"/>
      <c r="W58" s="33" t="s">
        <v>328</v>
      </c>
    </row>
    <row r="59" spans="1:23" x14ac:dyDescent="0.2">
      <c r="A59" s="10">
        <v>46</v>
      </c>
      <c r="B59" s="10" t="s">
        <v>572</v>
      </c>
      <c r="C59" s="11">
        <v>20</v>
      </c>
      <c r="D59" s="10" t="s">
        <v>28</v>
      </c>
      <c r="E59" s="32">
        <v>44447</v>
      </c>
      <c r="F59" s="33" t="s">
        <v>31</v>
      </c>
      <c r="G59" s="33">
        <v>2280</v>
      </c>
      <c r="H59" s="34" t="s">
        <v>194</v>
      </c>
      <c r="I59" s="34" t="s">
        <v>124</v>
      </c>
      <c r="J59" s="33" t="s">
        <v>573</v>
      </c>
      <c r="K59" s="33" t="s">
        <v>114</v>
      </c>
      <c r="L59" s="33" t="s">
        <v>574</v>
      </c>
      <c r="M59" s="32">
        <v>44448</v>
      </c>
      <c r="N59" s="35" t="s">
        <v>575</v>
      </c>
      <c r="O59" s="33" t="s">
        <v>322</v>
      </c>
      <c r="P59" s="33" t="s">
        <v>378</v>
      </c>
      <c r="Q59" s="33" t="s">
        <v>324</v>
      </c>
      <c r="R59" s="33" t="s">
        <v>576</v>
      </c>
      <c r="S59" s="33" t="s">
        <v>326</v>
      </c>
      <c r="T59" s="33" t="s">
        <v>50</v>
      </c>
      <c r="U59" s="33" t="s">
        <v>577</v>
      </c>
      <c r="V59" s="33"/>
      <c r="W59" s="33" t="s">
        <v>328</v>
      </c>
    </row>
    <row r="60" spans="1:23" x14ac:dyDescent="0.2">
      <c r="A60" s="10">
        <v>47</v>
      </c>
      <c r="B60" s="10" t="s">
        <v>578</v>
      </c>
      <c r="C60" s="11">
        <v>20</v>
      </c>
      <c r="D60" s="10" t="s">
        <v>28</v>
      </c>
      <c r="E60" s="32">
        <v>44447</v>
      </c>
      <c r="F60" s="33" t="s">
        <v>579</v>
      </c>
      <c r="G60" s="33">
        <v>2240</v>
      </c>
      <c r="H60" s="34" t="s">
        <v>580</v>
      </c>
      <c r="I60" s="34" t="s">
        <v>124</v>
      </c>
      <c r="J60" s="33" t="s">
        <v>581</v>
      </c>
      <c r="K60" s="33" t="s">
        <v>114</v>
      </c>
      <c r="L60" s="33" t="s">
        <v>582</v>
      </c>
      <c r="M60" s="32">
        <v>44448</v>
      </c>
      <c r="N60" s="35" t="s">
        <v>575</v>
      </c>
      <c r="O60" s="33" t="s">
        <v>322</v>
      </c>
      <c r="P60" s="33" t="s">
        <v>526</v>
      </c>
      <c r="Q60" s="33" t="s">
        <v>324</v>
      </c>
      <c r="R60" s="33" t="s">
        <v>576</v>
      </c>
      <c r="S60" s="33" t="s">
        <v>326</v>
      </c>
      <c r="T60" s="33" t="s">
        <v>50</v>
      </c>
      <c r="U60" s="33" t="s">
        <v>583</v>
      </c>
      <c r="V60" s="33"/>
      <c r="W60" s="33" t="s">
        <v>328</v>
      </c>
    </row>
    <row r="63" spans="1:23" x14ac:dyDescent="0.2">
      <c r="B63" s="195" t="s">
        <v>76</v>
      </c>
      <c r="C63" s="195"/>
      <c r="D63" s="195"/>
      <c r="E63" s="195"/>
      <c r="F63" s="195" t="s">
        <v>11</v>
      </c>
      <c r="G63" s="195"/>
      <c r="H63" s="195"/>
      <c r="I63" s="195"/>
      <c r="J63" s="195"/>
    </row>
    <row r="64" spans="1:23" x14ac:dyDescent="0.2">
      <c r="B64" s="36" t="s">
        <v>25</v>
      </c>
      <c r="C64" s="17" t="s">
        <v>9</v>
      </c>
      <c r="D64" s="186" t="s">
        <v>10</v>
      </c>
      <c r="E64" s="186"/>
      <c r="F64" s="17" t="s">
        <v>50</v>
      </c>
      <c r="G64" s="17" t="s">
        <v>584</v>
      </c>
      <c r="H64" s="17" t="s">
        <v>585</v>
      </c>
      <c r="I64" s="17" t="s">
        <v>586</v>
      </c>
      <c r="J64" s="37" t="s">
        <v>77</v>
      </c>
    </row>
    <row r="65" spans="2:10" x14ac:dyDescent="0.2">
      <c r="B65" s="38"/>
      <c r="C65" s="19">
        <v>20</v>
      </c>
      <c r="D65" s="182" t="s">
        <v>28</v>
      </c>
      <c r="E65" s="182"/>
      <c r="F65" s="39">
        <v>38</v>
      </c>
      <c r="G65" s="39">
        <v>4</v>
      </c>
      <c r="H65" s="39">
        <v>0</v>
      </c>
      <c r="I65" s="39">
        <v>0</v>
      </c>
      <c r="J65" s="39">
        <v>42</v>
      </c>
    </row>
    <row r="66" spans="2:10" x14ac:dyDescent="0.2">
      <c r="B66" s="38"/>
      <c r="C66" s="19"/>
      <c r="D66" s="182" t="s">
        <v>78</v>
      </c>
      <c r="E66" s="182"/>
      <c r="F66" s="39">
        <v>38</v>
      </c>
      <c r="G66" s="39">
        <v>4</v>
      </c>
      <c r="H66" s="39">
        <v>0</v>
      </c>
      <c r="I66" s="39">
        <v>0</v>
      </c>
      <c r="J66" s="39">
        <v>42</v>
      </c>
    </row>
    <row r="67" spans="2:10" x14ac:dyDescent="0.2">
      <c r="B67" s="38"/>
      <c r="C67" s="19">
        <v>40</v>
      </c>
      <c r="D67" s="182" t="s">
        <v>28</v>
      </c>
      <c r="E67" s="182"/>
      <c r="F67" s="39">
        <v>1</v>
      </c>
      <c r="G67" s="39">
        <v>0</v>
      </c>
      <c r="H67" s="39">
        <v>0</v>
      </c>
      <c r="I67" s="39">
        <v>0</v>
      </c>
      <c r="J67" s="39">
        <v>1</v>
      </c>
    </row>
    <row r="68" spans="2:10" x14ac:dyDescent="0.2">
      <c r="B68" s="38"/>
      <c r="C68" s="19">
        <v>40</v>
      </c>
      <c r="D68" s="182" t="s">
        <v>487</v>
      </c>
      <c r="E68" s="182"/>
      <c r="F68" s="39">
        <v>4</v>
      </c>
      <c r="G68" s="39">
        <v>0</v>
      </c>
      <c r="H68" s="39">
        <v>0</v>
      </c>
      <c r="I68" s="39">
        <v>0</v>
      </c>
      <c r="J68" s="39">
        <v>4</v>
      </c>
    </row>
    <row r="69" spans="2:10" x14ac:dyDescent="0.2">
      <c r="B69" s="38"/>
      <c r="C69" s="19"/>
      <c r="D69" s="182" t="s">
        <v>78</v>
      </c>
      <c r="E69" s="182"/>
      <c r="F69" s="39">
        <v>5</v>
      </c>
      <c r="G69" s="39">
        <v>0</v>
      </c>
      <c r="H69" s="39">
        <v>0</v>
      </c>
      <c r="I69" s="39">
        <v>0</v>
      </c>
      <c r="J69" s="39">
        <v>5</v>
      </c>
    </row>
    <row r="70" spans="2:10" x14ac:dyDescent="0.2">
      <c r="B70" s="38"/>
      <c r="C70" s="19"/>
      <c r="D70" s="182" t="s">
        <v>79</v>
      </c>
      <c r="E70" s="182"/>
      <c r="F70" s="39">
        <v>43</v>
      </c>
      <c r="G70" s="39">
        <v>4</v>
      </c>
      <c r="H70" s="39">
        <v>0</v>
      </c>
      <c r="I70" s="39">
        <v>0</v>
      </c>
      <c r="J70" s="39">
        <v>47</v>
      </c>
    </row>
    <row r="71" spans="2:10" x14ac:dyDescent="0.2">
      <c r="B71" s="38"/>
      <c r="C71" s="19"/>
      <c r="D71" s="182" t="s">
        <v>80</v>
      </c>
      <c r="E71" s="182"/>
      <c r="F71" s="39">
        <v>43</v>
      </c>
      <c r="G71" s="39">
        <v>4</v>
      </c>
      <c r="H71" s="39">
        <v>0</v>
      </c>
      <c r="I71" s="39">
        <v>0</v>
      </c>
      <c r="J71" s="39">
        <v>47</v>
      </c>
    </row>
  </sheetData>
  <mergeCells count="12">
    <mergeCell ref="D71:E71"/>
    <mergeCell ref="D66:E66"/>
    <mergeCell ref="D67:E67"/>
    <mergeCell ref="D68:E68"/>
    <mergeCell ref="D69:E69"/>
    <mergeCell ref="D70:E70"/>
    <mergeCell ref="A7:R7"/>
    <mergeCell ref="B2:H4"/>
    <mergeCell ref="D64:E64"/>
    <mergeCell ref="D65:E65"/>
    <mergeCell ref="F63:J63"/>
    <mergeCell ref="B63:E63"/>
  </mergeCells>
  <pageMargins left="0.7" right="0.7" top="0.75" bottom="0.75" header="0.3" footer="0.3"/>
  <pageSetup paperSize="127" orientation="portrait" horizontalDpi="120" verticalDpi="18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00"/>
  </sheetPr>
  <dimension ref="A1:W17"/>
  <sheetViews>
    <sheetView showGridLines="0" zoomScaleNormal="100" workbookViewId="0">
      <selection activeCell="C9" sqref="C9"/>
    </sheetView>
  </sheetViews>
  <sheetFormatPr defaultColWidth="9.140625" defaultRowHeight="12.75" x14ac:dyDescent="0.2"/>
  <cols>
    <col min="1" max="1" width="5.5703125" style="23" customWidth="1"/>
    <col min="2" max="2" width="15.42578125" style="23" customWidth="1"/>
    <col min="3" max="3" width="6.42578125" style="23" customWidth="1"/>
    <col min="4" max="4" width="6.85546875" style="23" customWidth="1"/>
    <col min="5" max="5" width="9.5703125" style="23" customWidth="1"/>
    <col min="6" max="6" width="11.7109375" style="23" customWidth="1"/>
    <col min="7" max="7" width="13.85546875" style="23" customWidth="1"/>
    <col min="8" max="8" width="11.5703125" style="23" customWidth="1"/>
    <col min="9" max="9" width="10.28515625" style="23" customWidth="1"/>
    <col min="10" max="10" width="14.85546875" style="23" customWidth="1"/>
    <col min="11" max="11" width="24.5703125" style="23" customWidth="1"/>
    <col min="12" max="12" width="12.7109375" style="23" customWidth="1"/>
    <col min="13" max="13" width="8" style="23" customWidth="1"/>
    <col min="14" max="14" width="4.85546875" style="23" customWidth="1"/>
    <col min="15" max="15" width="25.140625" style="23" customWidth="1"/>
    <col min="16" max="16" width="16.7109375" style="23" customWidth="1"/>
    <col min="17" max="17" width="34.5703125" style="23" customWidth="1"/>
    <col min="18" max="18" width="8.85546875" style="23" customWidth="1"/>
    <col min="19" max="19" width="11.140625" style="23" customWidth="1"/>
    <col min="20" max="20" width="19.140625" style="23" customWidth="1"/>
    <col min="21" max="22" width="9.5703125" style="23" customWidth="1"/>
    <col min="23" max="23" width="14.42578125" style="23" customWidth="1"/>
    <col min="24" max="24" width="9.140625" style="23" customWidth="1"/>
    <col min="25" max="16384" width="9.140625" style="23"/>
  </cols>
  <sheetData>
    <row r="1" spans="1:23" s="1" customFormat="1" x14ac:dyDescent="0.2">
      <c r="B1" s="2" t="s">
        <v>0</v>
      </c>
      <c r="C1" s="2"/>
      <c r="D1" s="2"/>
      <c r="E1" s="2"/>
      <c r="F1" s="2"/>
      <c r="G1" s="2"/>
    </row>
    <row r="2" spans="1:23" s="1" customFormat="1" x14ac:dyDescent="0.2">
      <c r="B2" s="183" t="s">
        <v>1</v>
      </c>
      <c r="C2" s="184"/>
      <c r="D2" s="184"/>
      <c r="E2" s="184"/>
      <c r="F2" s="184"/>
      <c r="G2" s="184"/>
      <c r="H2" s="184"/>
    </row>
    <row r="3" spans="1:23" s="1" customFormat="1" x14ac:dyDescent="0.2">
      <c r="B3" s="184"/>
      <c r="C3" s="184"/>
      <c r="D3" s="184"/>
      <c r="E3" s="184"/>
      <c r="F3" s="184"/>
      <c r="G3" s="184"/>
      <c r="H3" s="184"/>
    </row>
    <row r="4" spans="1:23" s="1" customFormat="1" x14ac:dyDescent="0.2">
      <c r="B4" s="184"/>
      <c r="C4" s="184"/>
      <c r="D4" s="184"/>
      <c r="E4" s="184"/>
      <c r="F4" s="184"/>
      <c r="G4" s="184"/>
      <c r="H4" s="184"/>
    </row>
    <row r="5" spans="1:23" s="1" customFormat="1" x14ac:dyDescent="0.2">
      <c r="B5" s="2" t="s">
        <v>2</v>
      </c>
      <c r="C5" s="2"/>
      <c r="D5" s="2"/>
      <c r="E5" s="2"/>
      <c r="F5" s="2"/>
      <c r="G5" s="2"/>
    </row>
    <row r="6" spans="1:23" s="1" customFormat="1" x14ac:dyDescent="0.2">
      <c r="B6" s="1" t="s">
        <v>3</v>
      </c>
    </row>
    <row r="7" spans="1:23" ht="15.75" x14ac:dyDescent="0.2">
      <c r="A7" s="194" t="s">
        <v>307</v>
      </c>
      <c r="B7" s="194"/>
      <c r="C7" s="194"/>
      <c r="D7" s="194"/>
      <c r="E7" s="194"/>
      <c r="F7" s="194"/>
      <c r="G7" s="194"/>
      <c r="H7" s="194"/>
      <c r="I7" s="194"/>
      <c r="J7" s="194"/>
      <c r="K7" s="194"/>
      <c r="L7" s="194"/>
      <c r="M7" s="194"/>
      <c r="N7" s="194"/>
      <c r="O7" s="194"/>
      <c r="P7" s="194"/>
      <c r="Q7" s="194"/>
      <c r="R7" s="194"/>
      <c r="S7" s="24"/>
    </row>
    <row r="8" spans="1:23" ht="7.5" customHeight="1" x14ac:dyDescent="0.2">
      <c r="C8" s="25"/>
      <c r="D8" s="25"/>
      <c r="E8" s="25"/>
      <c r="F8" s="25"/>
      <c r="G8" s="25"/>
      <c r="H8" s="25"/>
      <c r="I8" s="25"/>
      <c r="J8" s="25"/>
    </row>
    <row r="9" spans="1:23" ht="13.5" customHeight="1" x14ac:dyDescent="0.25">
      <c r="B9" s="5" t="s">
        <v>5</v>
      </c>
      <c r="C9" s="4"/>
      <c r="D9" s="25"/>
      <c r="E9" s="25"/>
      <c r="F9" s="25"/>
      <c r="G9" s="25"/>
      <c r="H9" s="25"/>
      <c r="I9" s="25"/>
      <c r="J9" s="25"/>
      <c r="M9" s="26"/>
      <c r="N9" s="26"/>
      <c r="O9" s="26"/>
      <c r="P9" s="27"/>
      <c r="Q9" s="27"/>
      <c r="R9" s="28"/>
      <c r="S9" s="28"/>
      <c r="T9" s="29"/>
      <c r="U9" s="29"/>
      <c r="V9" s="29"/>
    </row>
    <row r="10" spans="1:23" ht="13.5" customHeight="1" x14ac:dyDescent="0.25">
      <c r="B10" s="5" t="s">
        <v>82</v>
      </c>
      <c r="C10" s="4"/>
      <c r="D10" s="25"/>
      <c r="E10" s="25"/>
      <c r="F10" s="25"/>
      <c r="G10" s="25"/>
      <c r="H10" s="25"/>
      <c r="I10" s="25"/>
      <c r="J10" s="25"/>
      <c r="M10" s="27"/>
      <c r="N10" s="27"/>
      <c r="O10" s="27"/>
      <c r="P10" s="27"/>
      <c r="Q10" s="27"/>
      <c r="R10" s="28"/>
      <c r="S10" s="28"/>
      <c r="T10" s="30"/>
      <c r="U10" s="30"/>
      <c r="V10" s="30"/>
    </row>
    <row r="11" spans="1:23" ht="13.5" customHeight="1" x14ac:dyDescent="0.25">
      <c r="B11" s="5" t="s">
        <v>6</v>
      </c>
      <c r="C11" s="4"/>
      <c r="D11" s="25"/>
      <c r="E11" s="25"/>
      <c r="F11" s="25"/>
      <c r="G11" s="25"/>
      <c r="H11" s="25"/>
      <c r="I11" s="25"/>
      <c r="J11" s="25"/>
      <c r="M11" s="27"/>
      <c r="N11" s="27"/>
      <c r="O11" s="27"/>
      <c r="P11" s="27"/>
      <c r="Q11" s="27"/>
      <c r="R11" s="28"/>
      <c r="S11" s="28"/>
      <c r="T11" s="30"/>
      <c r="U11" s="30"/>
      <c r="V11" s="30"/>
    </row>
    <row r="12" spans="1:23" ht="6.75" customHeight="1" x14ac:dyDescent="0.2">
      <c r="M12" s="27"/>
      <c r="N12" s="27"/>
      <c r="O12" s="27"/>
      <c r="P12" s="27"/>
      <c r="Q12" s="27"/>
      <c r="R12" s="28"/>
      <c r="S12" s="28"/>
      <c r="T12" s="30"/>
      <c r="U12" s="30"/>
      <c r="V12" s="30"/>
    </row>
    <row r="13" spans="1:23" x14ac:dyDescent="0.2">
      <c r="A13" s="31" t="s">
        <v>7</v>
      </c>
      <c r="B13" s="31" t="s">
        <v>8</v>
      </c>
      <c r="C13" s="31" t="s">
        <v>9</v>
      </c>
      <c r="D13" s="31" t="s">
        <v>10</v>
      </c>
      <c r="E13" s="31" t="s">
        <v>18</v>
      </c>
      <c r="F13" s="31" t="s">
        <v>13</v>
      </c>
      <c r="G13" s="31" t="s">
        <v>14</v>
      </c>
      <c r="H13" s="31" t="s">
        <v>15</v>
      </c>
      <c r="I13" s="31" t="s">
        <v>16</v>
      </c>
      <c r="J13" s="31" t="s">
        <v>308</v>
      </c>
      <c r="K13" s="31" t="s">
        <v>20</v>
      </c>
      <c r="L13" s="31" t="s">
        <v>309</v>
      </c>
      <c r="M13" s="31" t="s">
        <v>310</v>
      </c>
      <c r="N13" s="31" t="s">
        <v>19</v>
      </c>
      <c r="O13" s="31" t="s">
        <v>311</v>
      </c>
      <c r="P13" s="31" t="s">
        <v>312</v>
      </c>
      <c r="Q13" s="31" t="s">
        <v>313</v>
      </c>
      <c r="R13" s="31" t="s">
        <v>22</v>
      </c>
      <c r="S13" s="31" t="s">
        <v>314</v>
      </c>
      <c r="T13" s="31" t="s">
        <v>315</v>
      </c>
      <c r="U13" s="31" t="s">
        <v>316</v>
      </c>
      <c r="V13" s="31" t="s">
        <v>25</v>
      </c>
      <c r="W13" s="31" t="s">
        <v>317</v>
      </c>
    </row>
    <row r="16" spans="1:23" x14ac:dyDescent="0.2">
      <c r="B16" s="195" t="s">
        <v>76</v>
      </c>
      <c r="C16" s="195"/>
      <c r="D16" s="195"/>
      <c r="E16" s="195"/>
      <c r="F16" s="195" t="s">
        <v>11</v>
      </c>
      <c r="G16" s="195"/>
      <c r="H16" s="195"/>
      <c r="I16" s="195"/>
      <c r="J16" s="195"/>
    </row>
    <row r="17" spans="2:10" x14ac:dyDescent="0.2">
      <c r="B17" s="36" t="s">
        <v>25</v>
      </c>
      <c r="C17" s="17" t="s">
        <v>9</v>
      </c>
      <c r="D17" s="186" t="s">
        <v>10</v>
      </c>
      <c r="E17" s="186"/>
      <c r="F17" s="17" t="s">
        <v>50</v>
      </c>
      <c r="G17" s="17" t="s">
        <v>584</v>
      </c>
      <c r="H17" s="17" t="s">
        <v>585</v>
      </c>
      <c r="I17" s="17" t="s">
        <v>586</v>
      </c>
      <c r="J17" s="37" t="s">
        <v>77</v>
      </c>
    </row>
  </sheetData>
  <mergeCells count="5">
    <mergeCell ref="A7:R7"/>
    <mergeCell ref="B2:H4"/>
    <mergeCell ref="D17:E17"/>
    <mergeCell ref="F16:J16"/>
    <mergeCell ref="B16:E16"/>
  </mergeCells>
  <pageMargins left="0.7" right="0.7" top="0.75" bottom="0.75" header="0.3" footer="0.3"/>
  <pageSetup paperSize="127" orientation="portrait" horizontalDpi="120" verticalDpi="18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17"/>
  <sheetViews>
    <sheetView showGridLines="0" topLeftCell="E1" zoomScaleNormal="100" workbookViewId="0">
      <selection activeCell="C9" sqref="C9"/>
    </sheetView>
  </sheetViews>
  <sheetFormatPr defaultColWidth="9.140625" defaultRowHeight="12.75" x14ac:dyDescent="0.2"/>
  <cols>
    <col min="1" max="1" width="4.85546875" style="23" customWidth="1"/>
    <col min="2" max="2" width="17.5703125" style="23" customWidth="1"/>
    <col min="3" max="4" width="7.28515625" style="23" customWidth="1"/>
    <col min="5" max="5" width="9" style="23" customWidth="1"/>
    <col min="6" max="6" width="13" style="23" customWidth="1"/>
    <col min="7" max="7" width="8.7109375" style="23" customWidth="1"/>
    <col min="8" max="8" width="11" style="23" customWidth="1"/>
    <col min="9" max="9" width="8.85546875" style="23" customWidth="1"/>
    <col min="10" max="10" width="12.5703125" style="23" customWidth="1"/>
    <col min="11" max="11" width="19.28515625" style="23" customWidth="1"/>
    <col min="12" max="12" width="13.85546875" style="23" customWidth="1"/>
    <col min="13" max="13" width="8" style="23" customWidth="1"/>
    <col min="14" max="14" width="4.85546875" style="23" customWidth="1"/>
    <col min="15" max="15" width="21.85546875" style="23" customWidth="1"/>
    <col min="16" max="16" width="20.42578125" style="23" customWidth="1"/>
    <col min="17" max="17" width="26.140625" style="23" customWidth="1"/>
    <col min="18" max="18" width="8.7109375" style="23" customWidth="1"/>
    <col min="19" max="19" width="12.28515625" style="23" customWidth="1"/>
    <col min="20" max="20" width="21.85546875" style="23" customWidth="1"/>
    <col min="21" max="22" width="9.28515625" style="23" customWidth="1"/>
    <col min="23" max="23" width="13.140625" style="23" customWidth="1"/>
    <col min="24" max="24" width="9.140625" style="23" customWidth="1"/>
    <col min="25" max="16384" width="9.140625" style="23"/>
  </cols>
  <sheetData>
    <row r="1" spans="1:23" s="1" customFormat="1" x14ac:dyDescent="0.2">
      <c r="B1" s="2" t="s">
        <v>0</v>
      </c>
      <c r="C1" s="2"/>
      <c r="D1" s="2"/>
      <c r="E1" s="2"/>
      <c r="F1" s="2"/>
      <c r="G1" s="2"/>
    </row>
    <row r="2" spans="1:23" s="1" customFormat="1" x14ac:dyDescent="0.2">
      <c r="B2" s="183" t="s">
        <v>1</v>
      </c>
      <c r="C2" s="184"/>
      <c r="D2" s="184"/>
      <c r="E2" s="184"/>
      <c r="F2" s="184"/>
      <c r="G2" s="184"/>
      <c r="H2" s="184"/>
    </row>
    <row r="3" spans="1:23" s="1" customFormat="1" x14ac:dyDescent="0.2">
      <c r="B3" s="184"/>
      <c r="C3" s="184"/>
      <c r="D3" s="184"/>
      <c r="E3" s="184"/>
      <c r="F3" s="184"/>
      <c r="G3" s="184"/>
      <c r="H3" s="184"/>
    </row>
    <row r="4" spans="1:23" s="1" customFormat="1" x14ac:dyDescent="0.2">
      <c r="B4" s="184"/>
      <c r="C4" s="184"/>
      <c r="D4" s="184"/>
      <c r="E4" s="184"/>
      <c r="F4" s="184"/>
      <c r="G4" s="184"/>
      <c r="H4" s="184"/>
    </row>
    <row r="5" spans="1:23" s="1" customFormat="1" x14ac:dyDescent="0.2">
      <c r="B5" s="2" t="s">
        <v>2</v>
      </c>
      <c r="C5" s="2"/>
      <c r="D5" s="2"/>
      <c r="E5" s="2"/>
      <c r="F5" s="2"/>
      <c r="G5" s="2"/>
    </row>
    <row r="6" spans="1:23" s="1" customFormat="1" x14ac:dyDescent="0.2">
      <c r="B6" s="1" t="s">
        <v>3</v>
      </c>
    </row>
    <row r="7" spans="1:23" ht="15.75" x14ac:dyDescent="0.2">
      <c r="A7" s="194" t="s">
        <v>307</v>
      </c>
      <c r="B7" s="194"/>
      <c r="C7" s="194"/>
      <c r="D7" s="194"/>
      <c r="E7" s="194"/>
      <c r="F7" s="194"/>
      <c r="G7" s="194"/>
      <c r="H7" s="194"/>
      <c r="I7" s="194"/>
      <c r="J7" s="194"/>
      <c r="K7" s="194"/>
      <c r="L7" s="194"/>
      <c r="M7" s="194"/>
      <c r="N7" s="194"/>
      <c r="O7" s="194"/>
      <c r="P7" s="194"/>
      <c r="Q7" s="194"/>
      <c r="R7" s="194"/>
      <c r="S7" s="24"/>
    </row>
    <row r="8" spans="1:23" ht="7.5" customHeight="1" x14ac:dyDescent="0.2">
      <c r="C8" s="25"/>
      <c r="D8" s="25"/>
      <c r="E8" s="25"/>
      <c r="F8" s="25"/>
      <c r="G8" s="25"/>
      <c r="H8" s="25"/>
      <c r="I8" s="25"/>
      <c r="J8" s="25"/>
    </row>
    <row r="9" spans="1:23" ht="13.5" customHeight="1" x14ac:dyDescent="0.25">
      <c r="B9" s="5" t="s">
        <v>5</v>
      </c>
      <c r="C9" s="4"/>
      <c r="D9" s="25"/>
      <c r="E9" s="25"/>
      <c r="F9" s="25"/>
      <c r="G9" s="25"/>
      <c r="H9" s="25"/>
      <c r="I9" s="25"/>
      <c r="J9" s="25"/>
      <c r="M9" s="26"/>
      <c r="N9" s="26"/>
      <c r="O9" s="26"/>
      <c r="P9" s="27"/>
      <c r="Q9" s="27"/>
      <c r="R9" s="28"/>
      <c r="S9" s="28"/>
      <c r="T9" s="29"/>
      <c r="U9" s="29"/>
      <c r="V9" s="29"/>
    </row>
    <row r="10" spans="1:23" ht="13.5" customHeight="1" x14ac:dyDescent="0.25">
      <c r="B10" s="5" t="s">
        <v>82</v>
      </c>
      <c r="C10" s="4"/>
      <c r="D10" s="25"/>
      <c r="E10" s="25"/>
      <c r="F10" s="25"/>
      <c r="G10" s="25"/>
      <c r="H10" s="25"/>
      <c r="I10" s="25"/>
      <c r="J10" s="25"/>
      <c r="M10" s="27"/>
      <c r="N10" s="27"/>
      <c r="O10" s="27"/>
      <c r="P10" s="27"/>
      <c r="Q10" s="27"/>
      <c r="R10" s="28"/>
      <c r="S10" s="28"/>
      <c r="T10" s="30"/>
      <c r="U10" s="30"/>
      <c r="V10" s="30"/>
    </row>
    <row r="11" spans="1:23" ht="13.5" customHeight="1" x14ac:dyDescent="0.25">
      <c r="B11" s="5" t="s">
        <v>6</v>
      </c>
      <c r="C11" s="4"/>
      <c r="D11" s="25"/>
      <c r="E11" s="25"/>
      <c r="F11" s="25"/>
      <c r="G11" s="25"/>
      <c r="H11" s="25"/>
      <c r="I11" s="25"/>
      <c r="J11" s="25"/>
      <c r="M11" s="27"/>
      <c r="N11" s="27"/>
      <c r="O11" s="27"/>
      <c r="P11" s="27"/>
      <c r="Q11" s="27"/>
      <c r="R11" s="28"/>
      <c r="S11" s="28"/>
      <c r="T11" s="30"/>
      <c r="U11" s="30"/>
      <c r="V11" s="30"/>
    </row>
    <row r="12" spans="1:23" ht="6.75" customHeight="1" x14ac:dyDescent="0.2">
      <c r="M12" s="27"/>
      <c r="N12" s="27"/>
      <c r="O12" s="27"/>
      <c r="P12" s="27"/>
      <c r="Q12" s="27"/>
      <c r="R12" s="28"/>
      <c r="S12" s="28"/>
      <c r="T12" s="30"/>
      <c r="U12" s="30"/>
      <c r="V12" s="30"/>
    </row>
    <row r="13" spans="1:23" x14ac:dyDescent="0.2">
      <c r="A13" s="31" t="s">
        <v>7</v>
      </c>
      <c r="B13" s="31" t="s">
        <v>8</v>
      </c>
      <c r="C13" s="31" t="s">
        <v>9</v>
      </c>
      <c r="D13" s="31" t="s">
        <v>10</v>
      </c>
      <c r="E13" s="31" t="s">
        <v>18</v>
      </c>
      <c r="F13" s="31" t="s">
        <v>13</v>
      </c>
      <c r="G13" s="31" t="s">
        <v>14</v>
      </c>
      <c r="H13" s="31" t="s">
        <v>15</v>
      </c>
      <c r="I13" s="31" t="s">
        <v>16</v>
      </c>
      <c r="J13" s="31" t="s">
        <v>308</v>
      </c>
      <c r="K13" s="31" t="s">
        <v>20</v>
      </c>
      <c r="L13" s="31" t="s">
        <v>309</v>
      </c>
      <c r="M13" s="31" t="s">
        <v>310</v>
      </c>
      <c r="N13" s="31" t="s">
        <v>19</v>
      </c>
      <c r="O13" s="31" t="s">
        <v>311</v>
      </c>
      <c r="P13" s="31" t="s">
        <v>312</v>
      </c>
      <c r="Q13" s="31" t="s">
        <v>313</v>
      </c>
      <c r="R13" s="31" t="s">
        <v>22</v>
      </c>
      <c r="S13" s="31" t="s">
        <v>314</v>
      </c>
      <c r="T13" s="31" t="s">
        <v>315</v>
      </c>
      <c r="U13" s="31" t="s">
        <v>316</v>
      </c>
      <c r="V13" s="31" t="s">
        <v>25</v>
      </c>
      <c r="W13" s="31" t="s">
        <v>317</v>
      </c>
    </row>
    <row r="16" spans="1:23" x14ac:dyDescent="0.2">
      <c r="B16" s="195" t="s">
        <v>76</v>
      </c>
      <c r="C16" s="195"/>
      <c r="D16" s="195"/>
      <c r="E16" s="195"/>
      <c r="F16" s="195" t="s">
        <v>11</v>
      </c>
      <c r="G16" s="195"/>
      <c r="H16" s="195"/>
      <c r="I16" s="195"/>
      <c r="J16" s="195"/>
    </row>
    <row r="17" spans="2:10" x14ac:dyDescent="0.2">
      <c r="B17" s="36" t="s">
        <v>25</v>
      </c>
      <c r="C17" s="17" t="s">
        <v>9</v>
      </c>
      <c r="D17" s="186" t="s">
        <v>10</v>
      </c>
      <c r="E17" s="186"/>
      <c r="F17" s="17" t="s">
        <v>50</v>
      </c>
      <c r="G17" s="17" t="s">
        <v>584</v>
      </c>
      <c r="H17" s="17" t="s">
        <v>585</v>
      </c>
      <c r="I17" s="17" t="s">
        <v>586</v>
      </c>
      <c r="J17" s="37" t="s">
        <v>77</v>
      </c>
    </row>
  </sheetData>
  <mergeCells count="5">
    <mergeCell ref="A7:R7"/>
    <mergeCell ref="B2:H4"/>
    <mergeCell ref="B16:E16"/>
    <mergeCell ref="F16:J16"/>
    <mergeCell ref="D17:E17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W21"/>
  <sheetViews>
    <sheetView showGridLines="0" zoomScaleNormal="100" workbookViewId="0">
      <selection activeCell="C9" sqref="C9"/>
    </sheetView>
  </sheetViews>
  <sheetFormatPr defaultColWidth="9.140625" defaultRowHeight="12.75" x14ac:dyDescent="0.2"/>
  <cols>
    <col min="1" max="1" width="4.85546875" style="23" customWidth="1"/>
    <col min="2" max="2" width="19.42578125" style="23" customWidth="1"/>
    <col min="3" max="4" width="7.28515625" style="23" customWidth="1"/>
    <col min="5" max="5" width="11" style="23" customWidth="1"/>
    <col min="6" max="6" width="10.5703125" style="23" customWidth="1"/>
    <col min="7" max="7" width="13.42578125" style="23" customWidth="1"/>
    <col min="8" max="9" width="12.5703125" style="23" customWidth="1"/>
    <col min="10" max="10" width="14.7109375" style="23" customWidth="1"/>
    <col min="11" max="11" width="19.28515625" style="23" customWidth="1"/>
    <col min="12" max="12" width="13.85546875" style="23" customWidth="1"/>
    <col min="13" max="13" width="8" style="23" customWidth="1"/>
    <col min="14" max="14" width="4.85546875" style="23" customWidth="1"/>
    <col min="15" max="15" width="21.85546875" style="23" customWidth="1"/>
    <col min="16" max="16" width="20.42578125" style="23" customWidth="1"/>
    <col min="17" max="17" width="26.140625" style="23" customWidth="1"/>
    <col min="18" max="18" width="8.7109375" style="23" customWidth="1"/>
    <col min="19" max="19" width="12.28515625" style="23" customWidth="1"/>
    <col min="20" max="20" width="21.85546875" style="23" customWidth="1"/>
    <col min="21" max="22" width="9.28515625" style="23" customWidth="1"/>
    <col min="23" max="23" width="13.140625" style="23" customWidth="1"/>
    <col min="24" max="24" width="9.140625" style="23" customWidth="1"/>
    <col min="25" max="16384" width="9.140625" style="23"/>
  </cols>
  <sheetData>
    <row r="1" spans="1:23" s="1" customFormat="1" x14ac:dyDescent="0.2">
      <c r="B1" s="2" t="s">
        <v>0</v>
      </c>
      <c r="C1" s="2"/>
      <c r="D1" s="2"/>
      <c r="E1" s="2"/>
      <c r="F1" s="2"/>
      <c r="G1" s="2"/>
    </row>
    <row r="2" spans="1:23" s="1" customFormat="1" x14ac:dyDescent="0.2">
      <c r="B2" s="183" t="s">
        <v>1</v>
      </c>
      <c r="C2" s="184"/>
      <c r="D2" s="184"/>
      <c r="E2" s="184"/>
      <c r="F2" s="184"/>
      <c r="G2" s="184"/>
      <c r="H2" s="184"/>
    </row>
    <row r="3" spans="1:23" s="1" customFormat="1" x14ac:dyDescent="0.2">
      <c r="B3" s="184"/>
      <c r="C3" s="184"/>
      <c r="D3" s="184"/>
      <c r="E3" s="184"/>
      <c r="F3" s="184"/>
      <c r="G3" s="184"/>
      <c r="H3" s="184"/>
    </row>
    <row r="4" spans="1:23" s="1" customFormat="1" x14ac:dyDescent="0.2">
      <c r="B4" s="184"/>
      <c r="C4" s="184"/>
      <c r="D4" s="184"/>
      <c r="E4" s="184"/>
      <c r="F4" s="184"/>
      <c r="G4" s="184"/>
      <c r="H4" s="184"/>
    </row>
    <row r="5" spans="1:23" s="1" customFormat="1" x14ac:dyDescent="0.2">
      <c r="B5" s="2" t="s">
        <v>2</v>
      </c>
      <c r="C5" s="2"/>
      <c r="D5" s="2"/>
      <c r="E5" s="2"/>
      <c r="F5" s="2"/>
      <c r="G5" s="2"/>
    </row>
    <row r="6" spans="1:23" s="1" customFormat="1" x14ac:dyDescent="0.2">
      <c r="B6" s="1" t="s">
        <v>3</v>
      </c>
    </row>
    <row r="7" spans="1:23" ht="15.75" x14ac:dyDescent="0.2">
      <c r="A7" s="194" t="s">
        <v>307</v>
      </c>
      <c r="B7" s="194"/>
      <c r="C7" s="194"/>
      <c r="D7" s="194"/>
      <c r="E7" s="194"/>
      <c r="F7" s="194"/>
      <c r="G7" s="194"/>
      <c r="H7" s="194"/>
      <c r="I7" s="194"/>
      <c r="J7" s="194"/>
      <c r="K7" s="194"/>
      <c r="L7" s="194"/>
      <c r="M7" s="194"/>
      <c r="N7" s="194"/>
      <c r="O7" s="194"/>
      <c r="P7" s="194"/>
      <c r="Q7" s="194"/>
      <c r="R7" s="194"/>
      <c r="S7" s="24"/>
    </row>
    <row r="8" spans="1:23" ht="7.5" customHeight="1" x14ac:dyDescent="0.2">
      <c r="C8" s="25"/>
      <c r="D8" s="25"/>
      <c r="E8" s="25"/>
      <c r="F8" s="25"/>
      <c r="G8" s="25"/>
      <c r="H8" s="25"/>
      <c r="I8" s="25"/>
      <c r="J8" s="25"/>
    </row>
    <row r="9" spans="1:23" ht="13.5" customHeight="1" x14ac:dyDescent="0.25">
      <c r="B9" s="5" t="s">
        <v>5</v>
      </c>
      <c r="C9" s="4"/>
      <c r="D9" s="25"/>
      <c r="E9" s="25"/>
      <c r="F9" s="25"/>
      <c r="G9" s="25"/>
      <c r="H9" s="25"/>
      <c r="I9" s="25"/>
      <c r="J9" s="25"/>
      <c r="M9" s="26"/>
      <c r="N9" s="26"/>
      <c r="O9" s="26"/>
      <c r="P9" s="27"/>
      <c r="Q9" s="27"/>
      <c r="R9" s="28"/>
      <c r="S9" s="28"/>
      <c r="T9" s="29"/>
      <c r="U9" s="29"/>
      <c r="V9" s="29"/>
    </row>
    <row r="10" spans="1:23" ht="13.5" customHeight="1" x14ac:dyDescent="0.25">
      <c r="B10" s="5" t="s">
        <v>82</v>
      </c>
      <c r="C10" s="4"/>
      <c r="D10" s="25"/>
      <c r="E10" s="25"/>
      <c r="F10" s="25"/>
      <c r="G10" s="25"/>
      <c r="H10" s="25"/>
      <c r="I10" s="25"/>
      <c r="J10" s="25"/>
      <c r="M10" s="27"/>
      <c r="N10" s="27"/>
      <c r="O10" s="27"/>
      <c r="P10" s="27"/>
      <c r="Q10" s="27"/>
      <c r="R10" s="28"/>
      <c r="S10" s="28"/>
      <c r="T10" s="30"/>
      <c r="U10" s="30"/>
      <c r="V10" s="30"/>
    </row>
    <row r="11" spans="1:23" ht="13.5" customHeight="1" x14ac:dyDescent="0.25">
      <c r="B11" s="5" t="s">
        <v>6</v>
      </c>
      <c r="C11" s="4"/>
      <c r="D11" s="25"/>
      <c r="E11" s="25"/>
      <c r="F11" s="25"/>
      <c r="G11" s="25"/>
      <c r="H11" s="25"/>
      <c r="I11" s="25"/>
      <c r="J11" s="25"/>
      <c r="M11" s="27"/>
      <c r="N11" s="27"/>
      <c r="O11" s="27"/>
      <c r="P11" s="27"/>
      <c r="Q11" s="27"/>
      <c r="R11" s="28"/>
      <c r="S11" s="28"/>
      <c r="T11" s="30"/>
      <c r="U11" s="30"/>
      <c r="V11" s="30"/>
    </row>
    <row r="12" spans="1:23" ht="6.75" customHeight="1" x14ac:dyDescent="0.2">
      <c r="M12" s="27"/>
      <c r="N12" s="27"/>
      <c r="O12" s="27"/>
      <c r="P12" s="27"/>
      <c r="Q12" s="27"/>
      <c r="R12" s="28"/>
      <c r="S12" s="28"/>
      <c r="T12" s="30"/>
      <c r="U12" s="30"/>
      <c r="V12" s="30"/>
    </row>
    <row r="13" spans="1:23" x14ac:dyDescent="0.2">
      <c r="A13" s="31" t="s">
        <v>7</v>
      </c>
      <c r="B13" s="31" t="s">
        <v>8</v>
      </c>
      <c r="C13" s="31" t="s">
        <v>9</v>
      </c>
      <c r="D13" s="31" t="s">
        <v>10</v>
      </c>
      <c r="E13" s="31" t="s">
        <v>18</v>
      </c>
      <c r="F13" s="31" t="s">
        <v>13</v>
      </c>
      <c r="G13" s="31" t="s">
        <v>14</v>
      </c>
      <c r="H13" s="31" t="s">
        <v>15</v>
      </c>
      <c r="I13" s="31" t="s">
        <v>16</v>
      </c>
      <c r="J13" s="31" t="s">
        <v>308</v>
      </c>
      <c r="K13" s="31" t="s">
        <v>20</v>
      </c>
      <c r="L13" s="31" t="s">
        <v>309</v>
      </c>
      <c r="M13" s="31" t="s">
        <v>310</v>
      </c>
      <c r="N13" s="31" t="s">
        <v>19</v>
      </c>
      <c r="O13" s="31" t="s">
        <v>311</v>
      </c>
      <c r="P13" s="31" t="s">
        <v>312</v>
      </c>
      <c r="Q13" s="31" t="s">
        <v>313</v>
      </c>
      <c r="R13" s="31" t="s">
        <v>22</v>
      </c>
      <c r="S13" s="31" t="s">
        <v>314</v>
      </c>
      <c r="T13" s="31" t="s">
        <v>315</v>
      </c>
      <c r="U13" s="31" t="s">
        <v>316</v>
      </c>
      <c r="V13" s="31" t="s">
        <v>25</v>
      </c>
      <c r="W13" s="31" t="s">
        <v>317</v>
      </c>
    </row>
    <row r="15" spans="1:23" x14ac:dyDescent="0.2">
      <c r="B15" s="1"/>
      <c r="C15" s="1"/>
      <c r="D15" s="1"/>
      <c r="E15" s="1"/>
      <c r="F15" s="1"/>
      <c r="G15" s="1"/>
      <c r="H15" s="1"/>
      <c r="I15" s="1"/>
    </row>
    <row r="16" spans="1:23" x14ac:dyDescent="0.2">
      <c r="B16" s="195" t="s">
        <v>76</v>
      </c>
      <c r="C16" s="195"/>
      <c r="D16" s="195"/>
      <c r="E16" s="195"/>
      <c r="F16" s="195" t="s">
        <v>11</v>
      </c>
      <c r="G16" s="195"/>
      <c r="H16" s="195"/>
      <c r="I16" s="195"/>
      <c r="J16" s="195"/>
    </row>
    <row r="17" spans="2:10" x14ac:dyDescent="0.2">
      <c r="B17" s="36" t="s">
        <v>25</v>
      </c>
      <c r="C17" s="17" t="s">
        <v>9</v>
      </c>
      <c r="D17" s="186" t="s">
        <v>10</v>
      </c>
      <c r="E17" s="186"/>
      <c r="F17" s="17" t="s">
        <v>50</v>
      </c>
      <c r="G17" s="17" t="s">
        <v>584</v>
      </c>
      <c r="H17" s="17" t="s">
        <v>585</v>
      </c>
      <c r="I17" s="17" t="s">
        <v>586</v>
      </c>
      <c r="J17" s="37" t="s">
        <v>77</v>
      </c>
    </row>
    <row r="18" spans="2:10" x14ac:dyDescent="0.2">
      <c r="B18" s="1"/>
      <c r="C18" s="1"/>
      <c r="D18" s="1"/>
      <c r="E18" s="1"/>
      <c r="F18" s="1"/>
      <c r="G18" s="1"/>
      <c r="H18" s="1"/>
      <c r="I18" s="1"/>
    </row>
    <row r="19" spans="2:10" x14ac:dyDescent="0.2">
      <c r="B19" s="1"/>
      <c r="C19" s="1"/>
      <c r="D19" s="1"/>
      <c r="E19" s="1"/>
      <c r="F19" s="1"/>
      <c r="G19" s="1"/>
      <c r="H19" s="1"/>
      <c r="I19" s="1"/>
    </row>
    <row r="20" spans="2:10" x14ac:dyDescent="0.2">
      <c r="B20" s="1"/>
      <c r="C20" s="1"/>
      <c r="D20" s="1"/>
      <c r="E20" s="1"/>
      <c r="F20" s="1"/>
      <c r="G20" s="1"/>
      <c r="H20" s="1"/>
      <c r="I20" s="1"/>
    </row>
    <row r="21" spans="2:10" x14ac:dyDescent="0.2">
      <c r="B21" s="1"/>
      <c r="C21" s="1"/>
      <c r="D21" s="1"/>
      <c r="E21" s="1"/>
      <c r="F21" s="1"/>
      <c r="G21" s="1"/>
      <c r="H21" s="1"/>
      <c r="I21" s="1"/>
    </row>
  </sheetData>
  <mergeCells count="5">
    <mergeCell ref="A7:R7"/>
    <mergeCell ref="B2:H4"/>
    <mergeCell ref="B16:E16"/>
    <mergeCell ref="F16:J16"/>
    <mergeCell ref="D17:E17"/>
  </mergeCells>
  <pageMargins left="0.7" right="0.7" top="0.75" bottom="0.75" header="0.3" footer="0.3"/>
  <pageSetup paperSize="9" fitToWidth="0" fitToHeight="0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">
    <tabColor rgb="FF00B050"/>
  </sheetPr>
  <dimension ref="A1:T596"/>
  <sheetViews>
    <sheetView showGridLines="0" topLeftCell="J1" zoomScaleNormal="100" workbookViewId="0">
      <selection activeCell="T1" activeCellId="1" sqref="M1:R1048576 T1:T1048576"/>
    </sheetView>
  </sheetViews>
  <sheetFormatPr defaultColWidth="9.140625" defaultRowHeight="12.75" x14ac:dyDescent="0.2"/>
  <cols>
    <col min="1" max="1" width="6" style="209" customWidth="1"/>
    <col min="2" max="2" width="15.140625" style="209" customWidth="1"/>
    <col min="3" max="3" width="4.140625" style="209" bestFit="1" customWidth="1"/>
    <col min="4" max="4" width="4.5703125" style="209" bestFit="1" customWidth="1"/>
    <col min="5" max="5" width="8.5703125" style="209" bestFit="1" customWidth="1"/>
    <col min="6" max="6" width="7" style="209" bestFit="1" customWidth="1"/>
    <col min="7" max="7" width="5.28515625" style="209" bestFit="1" customWidth="1"/>
    <col min="8" max="8" width="8.5703125" style="209" customWidth="1"/>
    <col min="9" max="9" width="23.140625" style="209" bestFit="1" customWidth="1"/>
    <col min="10" max="10" width="45.140625" style="209" bestFit="1" customWidth="1"/>
    <col min="11" max="11" width="8.28515625" style="209" bestFit="1" customWidth="1"/>
    <col min="12" max="12" width="4.7109375" style="209" customWidth="1"/>
    <col min="13" max="13" width="14.5703125" style="209" hidden="1" customWidth="1"/>
    <col min="14" max="14" width="10.140625" style="209" hidden="1" customWidth="1"/>
    <col min="15" max="15" width="21.85546875" style="209" hidden="1" customWidth="1"/>
    <col min="16" max="16" width="9.85546875" style="209" hidden="1" customWidth="1"/>
    <col min="17" max="17" width="7.7109375" style="209" hidden="1" customWidth="1"/>
    <col min="18" max="18" width="10.28515625" style="209" hidden="1" customWidth="1"/>
    <col min="19" max="19" width="5.42578125" style="209" bestFit="1" customWidth="1"/>
    <col min="20" max="20" width="49.85546875" style="209" hidden="1" customWidth="1"/>
    <col min="21" max="21" width="9.140625" style="209" customWidth="1"/>
    <col min="22" max="16384" width="9.140625" style="209"/>
  </cols>
  <sheetData>
    <row r="1" spans="1:20" x14ac:dyDescent="0.2">
      <c r="B1" s="2" t="s">
        <v>0</v>
      </c>
      <c r="C1" s="2"/>
      <c r="D1" s="2"/>
      <c r="E1" s="2"/>
      <c r="F1" s="2"/>
      <c r="G1" s="2"/>
    </row>
    <row r="2" spans="1:20" x14ac:dyDescent="0.2">
      <c r="B2" s="184" t="s">
        <v>1</v>
      </c>
      <c r="C2" s="184"/>
      <c r="D2" s="184"/>
      <c r="E2" s="184"/>
      <c r="F2" s="184"/>
      <c r="G2" s="184"/>
      <c r="H2" s="184"/>
    </row>
    <row r="3" spans="1:20" x14ac:dyDescent="0.2">
      <c r="B3" s="184"/>
      <c r="C3" s="184"/>
      <c r="D3" s="184"/>
      <c r="E3" s="184"/>
      <c r="F3" s="184"/>
      <c r="G3" s="184"/>
      <c r="H3" s="184"/>
    </row>
    <row r="4" spans="1:20" x14ac:dyDescent="0.2">
      <c r="B4" s="184"/>
      <c r="C4" s="184"/>
      <c r="D4" s="184"/>
      <c r="E4" s="184"/>
      <c r="F4" s="184"/>
      <c r="G4" s="184"/>
      <c r="H4" s="184"/>
    </row>
    <row r="5" spans="1:20" x14ac:dyDescent="0.2">
      <c r="B5" s="2" t="s">
        <v>2</v>
      </c>
      <c r="C5" s="2"/>
      <c r="D5" s="2"/>
      <c r="E5" s="2"/>
      <c r="F5" s="2"/>
      <c r="G5" s="2"/>
    </row>
    <row r="6" spans="1:20" x14ac:dyDescent="0.2">
      <c r="B6" s="209" t="s">
        <v>3</v>
      </c>
    </row>
    <row r="7" spans="1:20" ht="12.75" customHeight="1" x14ac:dyDescent="0.25">
      <c r="A7" s="185" t="s">
        <v>587</v>
      </c>
      <c r="B7" s="185"/>
      <c r="C7" s="185"/>
      <c r="D7" s="185"/>
      <c r="E7" s="185"/>
      <c r="F7" s="185"/>
      <c r="G7" s="185"/>
      <c r="H7" s="185"/>
      <c r="I7" s="185"/>
      <c r="J7" s="185"/>
      <c r="K7" s="185"/>
      <c r="L7" s="185"/>
      <c r="M7" s="185"/>
      <c r="N7" s="185"/>
      <c r="O7" s="185"/>
      <c r="P7" s="3"/>
      <c r="Q7" s="40"/>
      <c r="R7" s="40"/>
      <c r="S7" s="40"/>
      <c r="T7" s="40"/>
    </row>
    <row r="8" spans="1:20" ht="6.75" customHeight="1" x14ac:dyDescent="0.25">
      <c r="C8" s="4"/>
      <c r="D8" s="4"/>
      <c r="E8" s="4"/>
      <c r="F8" s="4"/>
      <c r="G8" s="4"/>
      <c r="H8" s="4"/>
    </row>
    <row r="9" spans="1:20" ht="12.75" customHeight="1" x14ac:dyDescent="0.25">
      <c r="B9" s="210" t="s">
        <v>5</v>
      </c>
      <c r="C9" s="4"/>
      <c r="D9" s="4"/>
      <c r="E9" s="4"/>
      <c r="F9" s="4"/>
      <c r="G9" s="4"/>
      <c r="H9" s="4"/>
      <c r="K9" s="6"/>
      <c r="L9" s="6"/>
      <c r="M9" s="6"/>
      <c r="N9" s="6"/>
      <c r="O9" s="6"/>
      <c r="P9" s="6"/>
      <c r="Q9" s="6"/>
      <c r="R9" s="7"/>
      <c r="S9" s="7"/>
      <c r="T9" s="8"/>
    </row>
    <row r="10" spans="1:20" ht="12.75" customHeight="1" x14ac:dyDescent="0.25">
      <c r="B10" s="210" t="s">
        <v>82</v>
      </c>
      <c r="C10" s="4"/>
      <c r="D10" s="4"/>
      <c r="E10" s="4"/>
      <c r="F10" s="4"/>
      <c r="G10" s="4"/>
      <c r="H10" s="4"/>
      <c r="K10" s="7"/>
      <c r="L10" s="7"/>
      <c r="M10" s="7"/>
      <c r="N10" s="7"/>
      <c r="O10" s="7"/>
      <c r="P10" s="7"/>
      <c r="Q10" s="7"/>
      <c r="R10" s="7"/>
      <c r="S10" s="7"/>
      <c r="T10" s="8"/>
    </row>
    <row r="11" spans="1:20" ht="12.75" customHeight="1" x14ac:dyDescent="0.25">
      <c r="B11" s="210" t="s">
        <v>6</v>
      </c>
      <c r="C11" s="4"/>
      <c r="D11" s="4"/>
      <c r="E11" s="4"/>
      <c r="F11" s="4"/>
      <c r="G11" s="4"/>
      <c r="H11" s="4"/>
      <c r="K11" s="7"/>
      <c r="L11" s="7"/>
      <c r="M11" s="7"/>
      <c r="N11" s="7"/>
      <c r="O11" s="7"/>
      <c r="P11" s="7"/>
      <c r="Q11" s="7"/>
      <c r="R11" s="7"/>
      <c r="S11" s="7"/>
      <c r="T11" s="8"/>
    </row>
    <row r="12" spans="1:20" ht="6" customHeight="1" x14ac:dyDescent="0.2">
      <c r="K12" s="7"/>
      <c r="L12" s="7"/>
      <c r="M12" s="7"/>
      <c r="N12" s="7"/>
      <c r="O12" s="7"/>
      <c r="P12" s="7"/>
      <c r="Q12" s="7"/>
      <c r="R12" s="7"/>
      <c r="S12" s="7"/>
      <c r="T12" s="8"/>
    </row>
    <row r="13" spans="1:20" x14ac:dyDescent="0.2">
      <c r="A13" s="41" t="s">
        <v>7</v>
      </c>
      <c r="B13" s="41" t="s">
        <v>8</v>
      </c>
      <c r="C13" s="41" t="s">
        <v>9</v>
      </c>
      <c r="D13" s="41" t="s">
        <v>10</v>
      </c>
      <c r="E13" s="41" t="s">
        <v>315</v>
      </c>
      <c r="F13" s="41" t="s">
        <v>13</v>
      </c>
      <c r="G13" s="41" t="s">
        <v>14</v>
      </c>
      <c r="H13" s="41" t="s">
        <v>588</v>
      </c>
      <c r="I13" s="41" t="s">
        <v>589</v>
      </c>
      <c r="J13" s="41" t="s">
        <v>590</v>
      </c>
      <c r="K13" s="41" t="s">
        <v>591</v>
      </c>
      <c r="L13" s="41" t="s">
        <v>592</v>
      </c>
      <c r="M13" s="41" t="s">
        <v>593</v>
      </c>
      <c r="N13" s="41" t="s">
        <v>594</v>
      </c>
      <c r="O13" s="41" t="s">
        <v>595</v>
      </c>
      <c r="P13" s="41" t="s">
        <v>596</v>
      </c>
      <c r="Q13" s="41" t="s">
        <v>25</v>
      </c>
      <c r="R13" s="41" t="s">
        <v>26</v>
      </c>
      <c r="S13" s="41" t="s">
        <v>16</v>
      </c>
      <c r="T13" s="41" t="s">
        <v>597</v>
      </c>
    </row>
    <row r="14" spans="1:20" x14ac:dyDescent="0.2">
      <c r="A14" s="10">
        <v>1</v>
      </c>
      <c r="B14" s="10" t="s">
        <v>598</v>
      </c>
      <c r="C14" s="10">
        <v>20</v>
      </c>
      <c r="D14" s="10" t="s">
        <v>28</v>
      </c>
      <c r="E14" s="10" t="s">
        <v>29</v>
      </c>
      <c r="F14" s="10" t="s">
        <v>153</v>
      </c>
      <c r="G14" s="10">
        <v>2100</v>
      </c>
      <c r="H14" s="12" t="s">
        <v>599</v>
      </c>
      <c r="I14" s="10" t="s">
        <v>600</v>
      </c>
      <c r="J14" s="10" t="s">
        <v>46</v>
      </c>
      <c r="K14" s="13">
        <v>44306</v>
      </c>
      <c r="L14" s="10">
        <v>143</v>
      </c>
      <c r="M14" s="13"/>
      <c r="N14" s="42">
        <v>27591335.5</v>
      </c>
      <c r="O14" s="10" t="s">
        <v>585</v>
      </c>
      <c r="P14" s="10"/>
      <c r="Q14" s="10"/>
      <c r="R14" s="10"/>
      <c r="S14" s="10" t="s">
        <v>33</v>
      </c>
      <c r="T14" s="10" t="s">
        <v>601</v>
      </c>
    </row>
    <row r="15" spans="1:20" x14ac:dyDescent="0.2">
      <c r="A15" s="10">
        <v>2</v>
      </c>
      <c r="B15" s="10" t="s">
        <v>602</v>
      </c>
      <c r="C15" s="10">
        <v>40</v>
      </c>
      <c r="D15" s="10" t="s">
        <v>487</v>
      </c>
      <c r="E15" s="10" t="s">
        <v>50</v>
      </c>
      <c r="F15" s="10" t="s">
        <v>603</v>
      </c>
      <c r="G15" s="10">
        <v>3890</v>
      </c>
      <c r="H15" s="12" t="s">
        <v>163</v>
      </c>
      <c r="I15" s="10" t="s">
        <v>604</v>
      </c>
      <c r="J15" s="10" t="s">
        <v>605</v>
      </c>
      <c r="K15" s="13">
        <v>44358</v>
      </c>
      <c r="L15" s="10">
        <v>91</v>
      </c>
      <c r="M15" s="13"/>
      <c r="N15" s="42"/>
      <c r="O15" s="10"/>
      <c r="P15" s="10"/>
      <c r="Q15" s="10"/>
      <c r="R15" s="10"/>
      <c r="S15" s="10" t="s">
        <v>33</v>
      </c>
      <c r="T15" s="10" t="s">
        <v>606</v>
      </c>
    </row>
    <row r="16" spans="1:20" x14ac:dyDescent="0.2">
      <c r="A16" s="10">
        <v>3</v>
      </c>
      <c r="B16" s="10" t="s">
        <v>607</v>
      </c>
      <c r="C16" s="10">
        <v>40</v>
      </c>
      <c r="D16" s="10" t="s">
        <v>28</v>
      </c>
      <c r="E16" s="10" t="s">
        <v>50</v>
      </c>
      <c r="F16" s="10" t="s">
        <v>462</v>
      </c>
      <c r="G16" s="10">
        <v>3640</v>
      </c>
      <c r="H16" s="12" t="s">
        <v>463</v>
      </c>
      <c r="I16" s="10" t="s">
        <v>604</v>
      </c>
      <c r="J16" s="10" t="s">
        <v>608</v>
      </c>
      <c r="K16" s="13">
        <v>44359</v>
      </c>
      <c r="L16" s="10">
        <v>90</v>
      </c>
      <c r="M16" s="13"/>
      <c r="N16" s="42"/>
      <c r="O16" s="10"/>
      <c r="P16" s="10"/>
      <c r="Q16" s="10"/>
      <c r="R16" s="10"/>
      <c r="S16" s="10" t="s">
        <v>103</v>
      </c>
      <c r="T16" s="10" t="s">
        <v>606</v>
      </c>
    </row>
    <row r="17" spans="1:20" x14ac:dyDescent="0.2">
      <c r="A17" s="10">
        <v>4</v>
      </c>
      <c r="B17" s="10" t="s">
        <v>609</v>
      </c>
      <c r="C17" s="10">
        <v>40</v>
      </c>
      <c r="D17" s="10" t="s">
        <v>28</v>
      </c>
      <c r="E17" s="10" t="s">
        <v>50</v>
      </c>
      <c r="F17" s="10" t="s">
        <v>610</v>
      </c>
      <c r="G17" s="10">
        <v>3710</v>
      </c>
      <c r="H17" s="12" t="s">
        <v>112</v>
      </c>
      <c r="I17" s="10" t="s">
        <v>604</v>
      </c>
      <c r="J17" s="10" t="s">
        <v>608</v>
      </c>
      <c r="K17" s="13">
        <v>44361</v>
      </c>
      <c r="L17" s="10">
        <v>88</v>
      </c>
      <c r="M17" s="13"/>
      <c r="N17" s="42"/>
      <c r="O17" s="10"/>
      <c r="P17" s="10"/>
      <c r="Q17" s="10"/>
      <c r="R17" s="10"/>
      <c r="S17" s="10" t="s">
        <v>33</v>
      </c>
      <c r="T17" s="10" t="s">
        <v>606</v>
      </c>
    </row>
    <row r="18" spans="1:20" x14ac:dyDescent="0.2">
      <c r="A18" s="10">
        <v>5</v>
      </c>
      <c r="B18" s="10" t="s">
        <v>611</v>
      </c>
      <c r="C18" s="10">
        <v>40</v>
      </c>
      <c r="D18" s="10" t="s">
        <v>28</v>
      </c>
      <c r="E18" s="10" t="s">
        <v>50</v>
      </c>
      <c r="F18" s="10" t="s">
        <v>612</v>
      </c>
      <c r="G18" s="10">
        <v>3660</v>
      </c>
      <c r="H18" s="12" t="s">
        <v>613</v>
      </c>
      <c r="I18" s="10" t="s">
        <v>604</v>
      </c>
      <c r="J18" s="10" t="s">
        <v>608</v>
      </c>
      <c r="K18" s="13">
        <v>44361</v>
      </c>
      <c r="L18" s="10">
        <v>88</v>
      </c>
      <c r="M18" s="13">
        <v>44364</v>
      </c>
      <c r="N18" s="42">
        <v>1144940</v>
      </c>
      <c r="O18" s="10" t="s">
        <v>584</v>
      </c>
      <c r="P18" s="10"/>
      <c r="Q18" s="10"/>
      <c r="R18" s="10"/>
      <c r="S18" s="10" t="s">
        <v>33</v>
      </c>
      <c r="T18" s="10" t="s">
        <v>606</v>
      </c>
    </row>
    <row r="19" spans="1:20" x14ac:dyDescent="0.2">
      <c r="A19" s="10">
        <v>6</v>
      </c>
      <c r="B19" s="10" t="s">
        <v>614</v>
      </c>
      <c r="C19" s="10">
        <v>40</v>
      </c>
      <c r="D19" s="10" t="s">
        <v>28</v>
      </c>
      <c r="E19" s="10" t="s">
        <v>50</v>
      </c>
      <c r="F19" s="10" t="s">
        <v>615</v>
      </c>
      <c r="G19" s="10">
        <v>3680</v>
      </c>
      <c r="H19" s="12" t="s">
        <v>278</v>
      </c>
      <c r="I19" s="10" t="s">
        <v>616</v>
      </c>
      <c r="J19" s="10" t="s">
        <v>608</v>
      </c>
      <c r="K19" s="13">
        <v>44366</v>
      </c>
      <c r="L19" s="10">
        <v>83</v>
      </c>
      <c r="M19" s="13"/>
      <c r="N19" s="42"/>
      <c r="O19" s="10"/>
      <c r="P19" s="10"/>
      <c r="Q19" s="10"/>
      <c r="R19" s="10"/>
      <c r="S19" s="10" t="s">
        <v>33</v>
      </c>
      <c r="T19" s="10" t="s">
        <v>617</v>
      </c>
    </row>
    <row r="20" spans="1:20" x14ac:dyDescent="0.2">
      <c r="A20" s="10">
        <v>7</v>
      </c>
      <c r="B20" s="10" t="s">
        <v>618</v>
      </c>
      <c r="C20" s="10">
        <v>40</v>
      </c>
      <c r="D20" s="10" t="s">
        <v>28</v>
      </c>
      <c r="E20" s="10" t="s">
        <v>50</v>
      </c>
      <c r="F20" s="10" t="s">
        <v>488</v>
      </c>
      <c r="G20" s="10">
        <v>3700</v>
      </c>
      <c r="H20" s="12" t="s">
        <v>157</v>
      </c>
      <c r="I20" s="10" t="s">
        <v>616</v>
      </c>
      <c r="J20" s="10" t="s">
        <v>608</v>
      </c>
      <c r="K20" s="13">
        <v>44366</v>
      </c>
      <c r="L20" s="10">
        <v>83</v>
      </c>
      <c r="M20" s="13"/>
      <c r="N20" s="42"/>
      <c r="O20" s="10"/>
      <c r="P20" s="10"/>
      <c r="Q20" s="10"/>
      <c r="R20" s="10"/>
      <c r="S20" s="10" t="s">
        <v>33</v>
      </c>
      <c r="T20" s="10" t="s">
        <v>617</v>
      </c>
    </row>
    <row r="21" spans="1:20" x14ac:dyDescent="0.2">
      <c r="A21" s="10">
        <v>8</v>
      </c>
      <c r="B21" s="10" t="s">
        <v>619</v>
      </c>
      <c r="C21" s="10">
        <v>20</v>
      </c>
      <c r="D21" s="10" t="s">
        <v>28</v>
      </c>
      <c r="E21" s="10" t="s">
        <v>29</v>
      </c>
      <c r="F21" s="10" t="s">
        <v>241</v>
      </c>
      <c r="G21" s="10">
        <v>2230</v>
      </c>
      <c r="H21" s="12"/>
      <c r="I21" s="10" t="s">
        <v>620</v>
      </c>
      <c r="J21" s="10" t="s">
        <v>87</v>
      </c>
      <c r="K21" s="13">
        <v>44366</v>
      </c>
      <c r="L21" s="10">
        <v>83</v>
      </c>
      <c r="M21" s="13"/>
      <c r="N21" s="42">
        <v>3834675</v>
      </c>
      <c r="O21" s="10" t="s">
        <v>585</v>
      </c>
      <c r="P21" s="10"/>
      <c r="Q21" s="10"/>
      <c r="R21" s="10" t="s">
        <v>621</v>
      </c>
      <c r="S21" s="10" t="s">
        <v>33</v>
      </c>
      <c r="T21" s="10"/>
    </row>
    <row r="22" spans="1:20" x14ac:dyDescent="0.2">
      <c r="A22" s="10">
        <v>9</v>
      </c>
      <c r="B22" s="10" t="s">
        <v>622</v>
      </c>
      <c r="C22" s="10">
        <v>40</v>
      </c>
      <c r="D22" s="10" t="s">
        <v>28</v>
      </c>
      <c r="E22" s="10" t="s">
        <v>50</v>
      </c>
      <c r="F22" s="10" t="s">
        <v>623</v>
      </c>
      <c r="G22" s="10">
        <v>3640</v>
      </c>
      <c r="H22" s="12" t="s">
        <v>65</v>
      </c>
      <c r="I22" s="10" t="s">
        <v>616</v>
      </c>
      <c r="J22" s="10" t="s">
        <v>608</v>
      </c>
      <c r="K22" s="13">
        <v>44366</v>
      </c>
      <c r="L22" s="10">
        <v>83</v>
      </c>
      <c r="M22" s="13"/>
      <c r="N22" s="42"/>
      <c r="O22" s="10"/>
      <c r="P22" s="10"/>
      <c r="Q22" s="10"/>
      <c r="R22" s="10"/>
      <c r="S22" s="10" t="s">
        <v>33</v>
      </c>
      <c r="T22" s="10" t="s">
        <v>617</v>
      </c>
    </row>
    <row r="23" spans="1:20" x14ac:dyDescent="0.2">
      <c r="A23" s="10">
        <v>10</v>
      </c>
      <c r="B23" s="10" t="s">
        <v>624</v>
      </c>
      <c r="C23" s="10">
        <v>40</v>
      </c>
      <c r="D23" s="10" t="s">
        <v>28</v>
      </c>
      <c r="E23" s="10" t="s">
        <v>29</v>
      </c>
      <c r="F23" s="10" t="s">
        <v>625</v>
      </c>
      <c r="G23" s="10">
        <v>3740</v>
      </c>
      <c r="H23" s="12" t="s">
        <v>626</v>
      </c>
      <c r="I23" s="10" t="s">
        <v>616</v>
      </c>
      <c r="J23" s="10" t="s">
        <v>608</v>
      </c>
      <c r="K23" s="13">
        <v>44366</v>
      </c>
      <c r="L23" s="10">
        <v>83</v>
      </c>
      <c r="M23" s="13"/>
      <c r="N23" s="42">
        <v>23805</v>
      </c>
      <c r="O23" s="10" t="s">
        <v>586</v>
      </c>
      <c r="P23" s="10"/>
      <c r="Q23" s="10"/>
      <c r="R23" s="10"/>
      <c r="S23" s="10" t="s">
        <v>33</v>
      </c>
      <c r="T23" s="10" t="s">
        <v>617</v>
      </c>
    </row>
    <row r="24" spans="1:20" x14ac:dyDescent="0.2">
      <c r="A24" s="10">
        <v>11</v>
      </c>
      <c r="B24" s="10" t="s">
        <v>627</v>
      </c>
      <c r="C24" s="10">
        <v>40</v>
      </c>
      <c r="D24" s="10" t="s">
        <v>28</v>
      </c>
      <c r="E24" s="10" t="s">
        <v>29</v>
      </c>
      <c r="F24" s="10" t="s">
        <v>625</v>
      </c>
      <c r="G24" s="10">
        <v>3740</v>
      </c>
      <c r="H24" s="12" t="s">
        <v>94</v>
      </c>
      <c r="I24" s="10" t="s">
        <v>620</v>
      </c>
      <c r="J24" s="10" t="s">
        <v>628</v>
      </c>
      <c r="K24" s="13">
        <v>44366</v>
      </c>
      <c r="L24" s="10">
        <v>83</v>
      </c>
      <c r="M24" s="13"/>
      <c r="N24" s="42">
        <v>138000</v>
      </c>
      <c r="O24" s="10" t="s">
        <v>586</v>
      </c>
      <c r="P24" s="10"/>
      <c r="Q24" s="10"/>
      <c r="R24" s="10"/>
      <c r="S24" s="10" t="s">
        <v>33</v>
      </c>
      <c r="T24" s="10" t="s">
        <v>601</v>
      </c>
    </row>
    <row r="25" spans="1:20" x14ac:dyDescent="0.2">
      <c r="A25" s="10">
        <v>12</v>
      </c>
      <c r="B25" s="10" t="s">
        <v>629</v>
      </c>
      <c r="C25" s="10">
        <v>40</v>
      </c>
      <c r="D25" s="10" t="s">
        <v>28</v>
      </c>
      <c r="E25" s="10" t="s">
        <v>50</v>
      </c>
      <c r="F25" s="10" t="s">
        <v>625</v>
      </c>
      <c r="G25" s="10">
        <v>3740</v>
      </c>
      <c r="H25" s="12" t="s">
        <v>166</v>
      </c>
      <c r="I25" s="10" t="s">
        <v>620</v>
      </c>
      <c r="J25" s="10" t="s">
        <v>605</v>
      </c>
      <c r="K25" s="13">
        <v>44368</v>
      </c>
      <c r="L25" s="10">
        <v>81</v>
      </c>
      <c r="M25" s="13"/>
      <c r="N25" s="42"/>
      <c r="O25" s="10"/>
      <c r="P25" s="10"/>
      <c r="Q25" s="10"/>
      <c r="R25" s="10"/>
      <c r="S25" s="10" t="s">
        <v>33</v>
      </c>
      <c r="T25" s="10" t="s">
        <v>617</v>
      </c>
    </row>
    <row r="26" spans="1:20" x14ac:dyDescent="0.2">
      <c r="A26" s="10">
        <v>13</v>
      </c>
      <c r="B26" s="10" t="s">
        <v>630</v>
      </c>
      <c r="C26" s="10">
        <v>40</v>
      </c>
      <c r="D26" s="10" t="s">
        <v>28</v>
      </c>
      <c r="E26" s="10" t="s">
        <v>50</v>
      </c>
      <c r="F26" s="10" t="s">
        <v>51</v>
      </c>
      <c r="G26" s="10">
        <v>3740</v>
      </c>
      <c r="H26" s="12" t="s">
        <v>631</v>
      </c>
      <c r="I26" s="10" t="s">
        <v>620</v>
      </c>
      <c r="J26" s="10" t="s">
        <v>605</v>
      </c>
      <c r="K26" s="13">
        <v>44369</v>
      </c>
      <c r="L26" s="10">
        <v>80</v>
      </c>
      <c r="M26" s="13"/>
      <c r="N26" s="42"/>
      <c r="O26" s="10"/>
      <c r="P26" s="10"/>
      <c r="Q26" s="10"/>
      <c r="R26" s="10"/>
      <c r="S26" s="10" t="s">
        <v>33</v>
      </c>
      <c r="T26" s="10" t="s">
        <v>606</v>
      </c>
    </row>
    <row r="27" spans="1:20" x14ac:dyDescent="0.2">
      <c r="A27" s="10">
        <v>14</v>
      </c>
      <c r="B27" s="10" t="s">
        <v>632</v>
      </c>
      <c r="C27" s="10">
        <v>40</v>
      </c>
      <c r="D27" s="10" t="s">
        <v>28</v>
      </c>
      <c r="E27" s="10" t="s">
        <v>50</v>
      </c>
      <c r="F27" s="10" t="s">
        <v>462</v>
      </c>
      <c r="G27" s="10">
        <v>3640</v>
      </c>
      <c r="H27" s="12" t="s">
        <v>633</v>
      </c>
      <c r="I27" s="10" t="s">
        <v>620</v>
      </c>
      <c r="J27" s="10" t="s">
        <v>605</v>
      </c>
      <c r="K27" s="13">
        <v>44369</v>
      </c>
      <c r="L27" s="10">
        <v>80</v>
      </c>
      <c r="M27" s="13"/>
      <c r="N27" s="42"/>
      <c r="O27" s="10"/>
      <c r="P27" s="10"/>
      <c r="Q27" s="10"/>
      <c r="R27" s="10"/>
      <c r="S27" s="10" t="s">
        <v>33</v>
      </c>
      <c r="T27" s="10" t="s">
        <v>606</v>
      </c>
    </row>
    <row r="28" spans="1:20" x14ac:dyDescent="0.2">
      <c r="A28" s="10">
        <v>15</v>
      </c>
      <c r="B28" s="10" t="s">
        <v>634</v>
      </c>
      <c r="C28" s="10">
        <v>40</v>
      </c>
      <c r="D28" s="10" t="s">
        <v>487</v>
      </c>
      <c r="E28" s="10" t="s">
        <v>50</v>
      </c>
      <c r="F28" s="10" t="s">
        <v>623</v>
      </c>
      <c r="G28" s="10">
        <v>3820</v>
      </c>
      <c r="H28" s="12" t="s">
        <v>635</v>
      </c>
      <c r="I28" s="10" t="s">
        <v>620</v>
      </c>
      <c r="J28" s="10" t="s">
        <v>46</v>
      </c>
      <c r="K28" s="13">
        <v>44369</v>
      </c>
      <c r="L28" s="10">
        <v>80</v>
      </c>
      <c r="M28" s="13"/>
      <c r="N28" s="42"/>
      <c r="O28" s="10"/>
      <c r="P28" s="10"/>
      <c r="Q28" s="10"/>
      <c r="R28" s="10"/>
      <c r="S28" s="10" t="s">
        <v>33</v>
      </c>
      <c r="T28" s="10" t="s">
        <v>617</v>
      </c>
    </row>
    <row r="29" spans="1:20" x14ac:dyDescent="0.2">
      <c r="A29" s="10">
        <v>16</v>
      </c>
      <c r="B29" s="10" t="s">
        <v>636</v>
      </c>
      <c r="C29" s="10">
        <v>20</v>
      </c>
      <c r="D29" s="10" t="s">
        <v>28</v>
      </c>
      <c r="E29" s="10" t="s">
        <v>29</v>
      </c>
      <c r="F29" s="10" t="s">
        <v>135</v>
      </c>
      <c r="G29" s="10">
        <v>2220</v>
      </c>
      <c r="H29" s="12" t="s">
        <v>456</v>
      </c>
      <c r="I29" s="10" t="s">
        <v>637</v>
      </c>
      <c r="J29" s="10" t="s">
        <v>87</v>
      </c>
      <c r="K29" s="13">
        <v>44370</v>
      </c>
      <c r="L29" s="10">
        <v>79</v>
      </c>
      <c r="M29" s="13"/>
      <c r="N29" s="42">
        <v>3006270</v>
      </c>
      <c r="O29" s="10" t="s">
        <v>585</v>
      </c>
      <c r="P29" s="10"/>
      <c r="Q29" s="10"/>
      <c r="R29" s="10" t="s">
        <v>621</v>
      </c>
      <c r="S29" s="10" t="s">
        <v>103</v>
      </c>
      <c r="T29" s="10"/>
    </row>
    <row r="30" spans="1:20" x14ac:dyDescent="0.2">
      <c r="A30" s="10">
        <v>17</v>
      </c>
      <c r="B30" s="10" t="s">
        <v>638</v>
      </c>
      <c r="C30" s="10">
        <v>40</v>
      </c>
      <c r="D30" s="10" t="s">
        <v>28</v>
      </c>
      <c r="E30" s="10" t="s">
        <v>50</v>
      </c>
      <c r="F30" s="10" t="s">
        <v>625</v>
      </c>
      <c r="G30" s="10">
        <v>3470</v>
      </c>
      <c r="H30" s="12" t="s">
        <v>639</v>
      </c>
      <c r="I30" s="10" t="s">
        <v>620</v>
      </c>
      <c r="J30" s="10" t="s">
        <v>605</v>
      </c>
      <c r="K30" s="13">
        <v>44370</v>
      </c>
      <c r="L30" s="10">
        <v>79</v>
      </c>
      <c r="M30" s="13">
        <v>44375</v>
      </c>
      <c r="N30" s="42">
        <v>0</v>
      </c>
      <c r="O30" s="10" t="s">
        <v>584</v>
      </c>
      <c r="P30" s="10"/>
      <c r="Q30" s="10"/>
      <c r="R30" s="10"/>
      <c r="S30" s="10" t="s">
        <v>33</v>
      </c>
      <c r="T30" s="10" t="s">
        <v>606</v>
      </c>
    </row>
    <row r="31" spans="1:20" x14ac:dyDescent="0.2">
      <c r="A31" s="10">
        <v>18</v>
      </c>
      <c r="B31" s="10" t="s">
        <v>640</v>
      </c>
      <c r="C31" s="10">
        <v>40</v>
      </c>
      <c r="D31" s="10" t="s">
        <v>487</v>
      </c>
      <c r="E31" s="10" t="s">
        <v>50</v>
      </c>
      <c r="F31" s="10" t="s">
        <v>488</v>
      </c>
      <c r="G31" s="10">
        <v>3700</v>
      </c>
      <c r="H31" s="12" t="s">
        <v>191</v>
      </c>
      <c r="I31" s="10" t="s">
        <v>620</v>
      </c>
      <c r="J31" s="10" t="s">
        <v>46</v>
      </c>
      <c r="K31" s="13">
        <v>44370</v>
      </c>
      <c r="L31" s="10">
        <v>79</v>
      </c>
      <c r="M31" s="13"/>
      <c r="N31" s="42"/>
      <c r="O31" s="10"/>
      <c r="P31" s="10"/>
      <c r="Q31" s="10"/>
      <c r="R31" s="10"/>
      <c r="S31" s="10" t="s">
        <v>33</v>
      </c>
      <c r="T31" s="10" t="s">
        <v>617</v>
      </c>
    </row>
    <row r="32" spans="1:20" x14ac:dyDescent="0.2">
      <c r="A32" s="10">
        <v>19</v>
      </c>
      <c r="B32" s="10" t="s">
        <v>641</v>
      </c>
      <c r="C32" s="10">
        <v>40</v>
      </c>
      <c r="D32" s="10" t="s">
        <v>487</v>
      </c>
      <c r="E32" s="10" t="s">
        <v>50</v>
      </c>
      <c r="F32" s="10" t="s">
        <v>506</v>
      </c>
      <c r="G32" s="10">
        <v>3840</v>
      </c>
      <c r="H32" s="12" t="s">
        <v>463</v>
      </c>
      <c r="I32" s="10" t="s">
        <v>616</v>
      </c>
      <c r="J32" s="10" t="s">
        <v>608</v>
      </c>
      <c r="K32" s="13">
        <v>44371</v>
      </c>
      <c r="L32" s="10">
        <v>78</v>
      </c>
      <c r="M32" s="13"/>
      <c r="N32" s="42"/>
      <c r="O32" s="10"/>
      <c r="P32" s="10"/>
      <c r="Q32" s="10"/>
      <c r="R32" s="10"/>
      <c r="S32" s="10" t="s">
        <v>103</v>
      </c>
      <c r="T32" s="10" t="s">
        <v>606</v>
      </c>
    </row>
    <row r="33" spans="1:20" x14ac:dyDescent="0.2">
      <c r="A33" s="10">
        <v>20</v>
      </c>
      <c r="B33" s="10" t="s">
        <v>642</v>
      </c>
      <c r="C33" s="10">
        <v>40</v>
      </c>
      <c r="D33" s="10" t="s">
        <v>28</v>
      </c>
      <c r="E33" s="10" t="s">
        <v>50</v>
      </c>
      <c r="F33" s="10" t="s">
        <v>51</v>
      </c>
      <c r="G33" s="10">
        <v>3740</v>
      </c>
      <c r="H33" s="12" t="s">
        <v>136</v>
      </c>
      <c r="I33" s="10" t="s">
        <v>620</v>
      </c>
      <c r="J33" s="10" t="s">
        <v>46</v>
      </c>
      <c r="K33" s="13">
        <v>44371</v>
      </c>
      <c r="L33" s="10">
        <v>78</v>
      </c>
      <c r="M33" s="13"/>
      <c r="N33" s="42"/>
      <c r="O33" s="10"/>
      <c r="P33" s="10"/>
      <c r="Q33" s="10"/>
      <c r="R33" s="10"/>
      <c r="S33" s="10" t="s">
        <v>103</v>
      </c>
      <c r="T33" s="10" t="s">
        <v>606</v>
      </c>
    </row>
    <row r="34" spans="1:20" x14ac:dyDescent="0.2">
      <c r="A34" s="10">
        <v>21</v>
      </c>
      <c r="B34" s="10" t="s">
        <v>643</v>
      </c>
      <c r="C34" s="10">
        <v>40</v>
      </c>
      <c r="D34" s="10" t="s">
        <v>28</v>
      </c>
      <c r="E34" s="10" t="s">
        <v>50</v>
      </c>
      <c r="F34" s="10" t="s">
        <v>51</v>
      </c>
      <c r="G34" s="10">
        <v>3740</v>
      </c>
      <c r="H34" s="12" t="s">
        <v>644</v>
      </c>
      <c r="I34" s="10" t="s">
        <v>620</v>
      </c>
      <c r="J34" s="10" t="s">
        <v>46</v>
      </c>
      <c r="K34" s="13">
        <v>44371</v>
      </c>
      <c r="L34" s="10">
        <v>78</v>
      </c>
      <c r="M34" s="13"/>
      <c r="N34" s="42"/>
      <c r="O34" s="10"/>
      <c r="P34" s="10"/>
      <c r="Q34" s="10"/>
      <c r="R34" s="10"/>
      <c r="S34" s="10" t="s">
        <v>33</v>
      </c>
      <c r="T34" s="10" t="s">
        <v>606</v>
      </c>
    </row>
    <row r="35" spans="1:20" x14ac:dyDescent="0.2">
      <c r="A35" s="10">
        <v>22</v>
      </c>
      <c r="B35" s="10" t="s">
        <v>645</v>
      </c>
      <c r="C35" s="10">
        <v>40</v>
      </c>
      <c r="D35" s="10" t="s">
        <v>487</v>
      </c>
      <c r="E35" s="10" t="s">
        <v>50</v>
      </c>
      <c r="F35" s="10" t="s">
        <v>506</v>
      </c>
      <c r="G35" s="10">
        <v>3840</v>
      </c>
      <c r="H35" s="12" t="s">
        <v>646</v>
      </c>
      <c r="I35" s="10" t="s">
        <v>616</v>
      </c>
      <c r="J35" s="10" t="s">
        <v>608</v>
      </c>
      <c r="K35" s="13">
        <v>44372</v>
      </c>
      <c r="L35" s="10">
        <v>77</v>
      </c>
      <c r="M35" s="13"/>
      <c r="N35" s="42"/>
      <c r="O35" s="10"/>
      <c r="P35" s="10"/>
      <c r="Q35" s="10"/>
      <c r="R35" s="10"/>
      <c r="S35" s="10" t="s">
        <v>33</v>
      </c>
      <c r="T35" s="10" t="s">
        <v>617</v>
      </c>
    </row>
    <row r="36" spans="1:20" x14ac:dyDescent="0.2">
      <c r="A36" s="10">
        <v>23</v>
      </c>
      <c r="B36" s="10" t="s">
        <v>647</v>
      </c>
      <c r="C36" s="10">
        <v>20</v>
      </c>
      <c r="D36" s="10" t="s">
        <v>28</v>
      </c>
      <c r="E36" s="10" t="s">
        <v>29</v>
      </c>
      <c r="F36" s="10" t="s">
        <v>31</v>
      </c>
      <c r="G36" s="10">
        <v>2280</v>
      </c>
      <c r="H36" s="12" t="s">
        <v>648</v>
      </c>
      <c r="I36" s="10" t="s">
        <v>332</v>
      </c>
      <c r="J36" s="10" t="s">
        <v>87</v>
      </c>
      <c r="K36" s="13">
        <v>44374</v>
      </c>
      <c r="L36" s="10">
        <v>75</v>
      </c>
      <c r="M36" s="13"/>
      <c r="N36" s="42">
        <v>2998280</v>
      </c>
      <c r="O36" s="10" t="s">
        <v>585</v>
      </c>
      <c r="P36" s="10"/>
      <c r="Q36" s="10"/>
      <c r="R36" s="10" t="s">
        <v>621</v>
      </c>
      <c r="S36" s="10" t="s">
        <v>33</v>
      </c>
      <c r="T36" s="10"/>
    </row>
    <row r="37" spans="1:20" x14ac:dyDescent="0.2">
      <c r="A37" s="10">
        <v>24</v>
      </c>
      <c r="B37" s="10" t="s">
        <v>649</v>
      </c>
      <c r="C37" s="10">
        <v>40</v>
      </c>
      <c r="D37" s="10" t="s">
        <v>28</v>
      </c>
      <c r="E37" s="10" t="s">
        <v>50</v>
      </c>
      <c r="F37" s="10" t="s">
        <v>650</v>
      </c>
      <c r="G37" s="10">
        <v>3640</v>
      </c>
      <c r="H37" s="12" t="s">
        <v>194</v>
      </c>
      <c r="I37" s="10" t="s">
        <v>620</v>
      </c>
      <c r="J37" s="10" t="s">
        <v>608</v>
      </c>
      <c r="K37" s="13">
        <v>44377</v>
      </c>
      <c r="L37" s="10">
        <v>72</v>
      </c>
      <c r="M37" s="13"/>
      <c r="N37" s="42"/>
      <c r="O37" s="10"/>
      <c r="P37" s="10"/>
      <c r="Q37" s="10"/>
      <c r="R37" s="10"/>
      <c r="S37" s="10" t="s">
        <v>33</v>
      </c>
      <c r="T37" s="10" t="s">
        <v>617</v>
      </c>
    </row>
    <row r="38" spans="1:20" x14ac:dyDescent="0.2">
      <c r="A38" s="10">
        <v>25</v>
      </c>
      <c r="B38" s="10" t="s">
        <v>651</v>
      </c>
      <c r="C38" s="10">
        <v>40</v>
      </c>
      <c r="D38" s="10" t="s">
        <v>487</v>
      </c>
      <c r="E38" s="10" t="s">
        <v>29</v>
      </c>
      <c r="F38" s="10" t="s">
        <v>652</v>
      </c>
      <c r="G38" s="10">
        <v>3940</v>
      </c>
      <c r="H38" s="12" t="s">
        <v>91</v>
      </c>
      <c r="I38" s="10" t="s">
        <v>620</v>
      </c>
      <c r="J38" s="10" t="s">
        <v>608</v>
      </c>
      <c r="K38" s="13">
        <v>44377</v>
      </c>
      <c r="L38" s="10">
        <v>72</v>
      </c>
      <c r="M38" s="13"/>
      <c r="N38" s="42">
        <v>602255</v>
      </c>
      <c r="O38" s="10" t="s">
        <v>585</v>
      </c>
      <c r="P38" s="10"/>
      <c r="Q38" s="10"/>
      <c r="R38" s="10"/>
      <c r="S38" s="10" t="s">
        <v>33</v>
      </c>
      <c r="T38" s="10" t="s">
        <v>617</v>
      </c>
    </row>
    <row r="39" spans="1:20" x14ac:dyDescent="0.2">
      <c r="A39" s="10">
        <v>26</v>
      </c>
      <c r="B39" s="10" t="s">
        <v>653</v>
      </c>
      <c r="C39" s="10">
        <v>40</v>
      </c>
      <c r="D39" s="10" t="s">
        <v>487</v>
      </c>
      <c r="E39" s="10" t="s">
        <v>29</v>
      </c>
      <c r="F39" s="10" t="s">
        <v>654</v>
      </c>
      <c r="G39" s="10">
        <v>3810</v>
      </c>
      <c r="H39" s="12" t="s">
        <v>655</v>
      </c>
      <c r="I39" s="10" t="s">
        <v>620</v>
      </c>
      <c r="J39" s="10" t="s">
        <v>608</v>
      </c>
      <c r="K39" s="13">
        <v>44377</v>
      </c>
      <c r="L39" s="10">
        <v>72</v>
      </c>
      <c r="M39" s="13"/>
      <c r="N39" s="42">
        <v>360663</v>
      </c>
      <c r="O39" s="10" t="s">
        <v>585</v>
      </c>
      <c r="P39" s="10"/>
      <c r="Q39" s="10"/>
      <c r="R39" s="10"/>
      <c r="S39" s="10" t="s">
        <v>33</v>
      </c>
      <c r="T39" s="10" t="s">
        <v>617</v>
      </c>
    </row>
    <row r="40" spans="1:20" x14ac:dyDescent="0.2">
      <c r="A40" s="10">
        <v>27</v>
      </c>
      <c r="B40" s="10" t="s">
        <v>656</v>
      </c>
      <c r="C40" s="10">
        <v>40</v>
      </c>
      <c r="D40" s="10" t="s">
        <v>487</v>
      </c>
      <c r="E40" s="10" t="s">
        <v>29</v>
      </c>
      <c r="F40" s="10" t="s">
        <v>657</v>
      </c>
      <c r="G40" s="10">
        <v>3860</v>
      </c>
      <c r="H40" s="12" t="s">
        <v>112</v>
      </c>
      <c r="I40" s="10" t="s">
        <v>620</v>
      </c>
      <c r="J40" s="10" t="s">
        <v>608</v>
      </c>
      <c r="K40" s="13">
        <v>44378</v>
      </c>
      <c r="L40" s="10">
        <v>71</v>
      </c>
      <c r="M40" s="13"/>
      <c r="N40" s="42">
        <v>590467.5</v>
      </c>
      <c r="O40" s="10" t="s">
        <v>585</v>
      </c>
      <c r="P40" s="10"/>
      <c r="Q40" s="10"/>
      <c r="R40" s="10"/>
      <c r="S40" s="10" t="s">
        <v>33</v>
      </c>
      <c r="T40" s="10" t="s">
        <v>617</v>
      </c>
    </row>
    <row r="41" spans="1:20" x14ac:dyDescent="0.2">
      <c r="A41" s="10">
        <v>28</v>
      </c>
      <c r="B41" s="10" t="s">
        <v>658</v>
      </c>
      <c r="C41" s="10">
        <v>40</v>
      </c>
      <c r="D41" s="10" t="s">
        <v>487</v>
      </c>
      <c r="E41" s="10" t="s">
        <v>29</v>
      </c>
      <c r="F41" s="10" t="s">
        <v>488</v>
      </c>
      <c r="G41" s="10">
        <v>3700</v>
      </c>
      <c r="H41" s="12" t="s">
        <v>172</v>
      </c>
      <c r="I41" s="10" t="s">
        <v>620</v>
      </c>
      <c r="J41" s="10" t="s">
        <v>608</v>
      </c>
      <c r="K41" s="13">
        <v>44378</v>
      </c>
      <c r="L41" s="10">
        <v>71</v>
      </c>
      <c r="M41" s="13"/>
      <c r="N41" s="42">
        <v>277001</v>
      </c>
      <c r="O41" s="10" t="s">
        <v>585</v>
      </c>
      <c r="P41" s="10"/>
      <c r="Q41" s="10"/>
      <c r="R41" s="10"/>
      <c r="S41" s="10" t="s">
        <v>33</v>
      </c>
      <c r="T41" s="10" t="s">
        <v>617</v>
      </c>
    </row>
    <row r="42" spans="1:20" x14ac:dyDescent="0.2">
      <c r="A42" s="10">
        <v>29</v>
      </c>
      <c r="B42" s="10" t="s">
        <v>659</v>
      </c>
      <c r="C42" s="10">
        <v>40</v>
      </c>
      <c r="D42" s="10" t="s">
        <v>487</v>
      </c>
      <c r="E42" s="10" t="s">
        <v>29</v>
      </c>
      <c r="F42" s="10" t="s">
        <v>488</v>
      </c>
      <c r="G42" s="10">
        <v>3700</v>
      </c>
      <c r="H42" s="12" t="s">
        <v>660</v>
      </c>
      <c r="I42" s="10" t="s">
        <v>620</v>
      </c>
      <c r="J42" s="10" t="s">
        <v>608</v>
      </c>
      <c r="K42" s="13">
        <v>44378</v>
      </c>
      <c r="L42" s="10">
        <v>71</v>
      </c>
      <c r="M42" s="13"/>
      <c r="N42" s="42">
        <v>150650</v>
      </c>
      <c r="O42" s="10" t="s">
        <v>585</v>
      </c>
      <c r="P42" s="10"/>
      <c r="Q42" s="10"/>
      <c r="R42" s="10"/>
      <c r="S42" s="10" t="s">
        <v>103</v>
      </c>
      <c r="T42" s="10" t="s">
        <v>601</v>
      </c>
    </row>
    <row r="43" spans="1:20" x14ac:dyDescent="0.2">
      <c r="A43" s="10">
        <v>30</v>
      </c>
      <c r="B43" s="10" t="s">
        <v>661</v>
      </c>
      <c r="C43" s="10">
        <v>40</v>
      </c>
      <c r="D43" s="10" t="s">
        <v>487</v>
      </c>
      <c r="E43" s="10" t="s">
        <v>29</v>
      </c>
      <c r="F43" s="10" t="s">
        <v>662</v>
      </c>
      <c r="G43" s="10">
        <v>3900</v>
      </c>
      <c r="H43" s="12" t="s">
        <v>358</v>
      </c>
      <c r="I43" s="10" t="s">
        <v>620</v>
      </c>
      <c r="J43" s="10" t="s">
        <v>608</v>
      </c>
      <c r="K43" s="13">
        <v>44378</v>
      </c>
      <c r="L43" s="10">
        <v>71</v>
      </c>
      <c r="M43" s="13"/>
      <c r="N43" s="42">
        <v>1409785</v>
      </c>
      <c r="O43" s="10" t="s">
        <v>585</v>
      </c>
      <c r="P43" s="10"/>
      <c r="Q43" s="10"/>
      <c r="R43" s="10"/>
      <c r="S43" s="10" t="s">
        <v>33</v>
      </c>
      <c r="T43" s="10" t="s">
        <v>601</v>
      </c>
    </row>
    <row r="44" spans="1:20" x14ac:dyDescent="0.2">
      <c r="A44" s="10">
        <v>31</v>
      </c>
      <c r="B44" s="10" t="s">
        <v>663</v>
      </c>
      <c r="C44" s="10">
        <v>40</v>
      </c>
      <c r="D44" s="10" t="s">
        <v>487</v>
      </c>
      <c r="E44" s="10" t="s">
        <v>29</v>
      </c>
      <c r="F44" s="10" t="s">
        <v>506</v>
      </c>
      <c r="G44" s="10">
        <v>3840</v>
      </c>
      <c r="H44" s="12" t="s">
        <v>664</v>
      </c>
      <c r="I44" s="10" t="s">
        <v>620</v>
      </c>
      <c r="J44" s="10" t="s">
        <v>608</v>
      </c>
      <c r="K44" s="13">
        <v>44378</v>
      </c>
      <c r="L44" s="10">
        <v>71</v>
      </c>
      <c r="M44" s="13"/>
      <c r="N44" s="42">
        <v>444820</v>
      </c>
      <c r="O44" s="10" t="s">
        <v>585</v>
      </c>
      <c r="P44" s="10"/>
      <c r="Q44" s="10"/>
      <c r="R44" s="10"/>
      <c r="S44" s="10" t="s">
        <v>33</v>
      </c>
      <c r="T44" s="10" t="s">
        <v>617</v>
      </c>
    </row>
    <row r="45" spans="1:20" x14ac:dyDescent="0.2">
      <c r="A45" s="10">
        <v>32</v>
      </c>
      <c r="B45" s="10" t="s">
        <v>665</v>
      </c>
      <c r="C45" s="10">
        <v>40</v>
      </c>
      <c r="D45" s="10" t="s">
        <v>487</v>
      </c>
      <c r="E45" s="10" t="s">
        <v>29</v>
      </c>
      <c r="F45" s="10" t="s">
        <v>506</v>
      </c>
      <c r="G45" s="10">
        <v>3840</v>
      </c>
      <c r="H45" s="12" t="s">
        <v>120</v>
      </c>
      <c r="I45" s="10" t="s">
        <v>620</v>
      </c>
      <c r="J45" s="10" t="s">
        <v>608</v>
      </c>
      <c r="K45" s="13">
        <v>44378</v>
      </c>
      <c r="L45" s="10">
        <v>71</v>
      </c>
      <c r="M45" s="13"/>
      <c r="N45" s="42">
        <v>848987.5</v>
      </c>
      <c r="O45" s="10" t="s">
        <v>585</v>
      </c>
      <c r="P45" s="10"/>
      <c r="Q45" s="10"/>
      <c r="R45" s="10"/>
      <c r="S45" s="10" t="s">
        <v>33</v>
      </c>
      <c r="T45" s="10" t="s">
        <v>601</v>
      </c>
    </row>
    <row r="46" spans="1:20" x14ac:dyDescent="0.2">
      <c r="A46" s="10">
        <v>33</v>
      </c>
      <c r="B46" s="10" t="s">
        <v>666</v>
      </c>
      <c r="C46" s="10">
        <v>20</v>
      </c>
      <c r="D46" s="10" t="s">
        <v>28</v>
      </c>
      <c r="E46" s="10" t="s">
        <v>29</v>
      </c>
      <c r="F46" s="10" t="s">
        <v>667</v>
      </c>
      <c r="G46" s="10">
        <v>2060</v>
      </c>
      <c r="H46" s="12" t="s">
        <v>668</v>
      </c>
      <c r="I46" s="10" t="s">
        <v>332</v>
      </c>
      <c r="J46" s="10" t="s">
        <v>87</v>
      </c>
      <c r="K46" s="13">
        <v>44378</v>
      </c>
      <c r="L46" s="10">
        <v>71</v>
      </c>
      <c r="M46" s="13"/>
      <c r="N46" s="42">
        <v>1858745</v>
      </c>
      <c r="O46" s="10" t="s">
        <v>585</v>
      </c>
      <c r="P46" s="10"/>
      <c r="Q46" s="10"/>
      <c r="R46" s="10"/>
      <c r="S46" s="10" t="s">
        <v>103</v>
      </c>
      <c r="T46" s="10"/>
    </row>
    <row r="47" spans="1:20" x14ac:dyDescent="0.2">
      <c r="A47" s="10">
        <v>34</v>
      </c>
      <c r="B47" s="10" t="s">
        <v>669</v>
      </c>
      <c r="C47" s="10">
        <v>40</v>
      </c>
      <c r="D47" s="10" t="s">
        <v>28</v>
      </c>
      <c r="E47" s="10" t="s">
        <v>50</v>
      </c>
      <c r="F47" s="10" t="s">
        <v>615</v>
      </c>
      <c r="G47" s="10">
        <v>3680</v>
      </c>
      <c r="H47" s="12" t="s">
        <v>43</v>
      </c>
      <c r="I47" s="10" t="s">
        <v>620</v>
      </c>
      <c r="J47" s="10" t="s">
        <v>608</v>
      </c>
      <c r="K47" s="13">
        <v>44378</v>
      </c>
      <c r="L47" s="10">
        <v>71</v>
      </c>
      <c r="M47" s="13"/>
      <c r="N47" s="42"/>
      <c r="O47" s="10"/>
      <c r="P47" s="10"/>
      <c r="Q47" s="10"/>
      <c r="R47" s="10"/>
      <c r="S47" s="10" t="s">
        <v>33</v>
      </c>
      <c r="T47" s="10" t="s">
        <v>601</v>
      </c>
    </row>
    <row r="48" spans="1:20" x14ac:dyDescent="0.2">
      <c r="A48" s="10">
        <v>35</v>
      </c>
      <c r="B48" s="10" t="s">
        <v>670</v>
      </c>
      <c r="C48" s="10">
        <v>40</v>
      </c>
      <c r="D48" s="10" t="s">
        <v>487</v>
      </c>
      <c r="E48" s="10" t="s">
        <v>29</v>
      </c>
      <c r="F48" s="10" t="s">
        <v>671</v>
      </c>
      <c r="G48" s="10">
        <v>3800</v>
      </c>
      <c r="H48" s="12" t="s">
        <v>672</v>
      </c>
      <c r="I48" s="10" t="s">
        <v>673</v>
      </c>
      <c r="J48" s="10" t="s">
        <v>674</v>
      </c>
      <c r="K48" s="13">
        <v>44383</v>
      </c>
      <c r="L48" s="10">
        <v>66</v>
      </c>
      <c r="M48" s="13"/>
      <c r="N48" s="42">
        <v>47610</v>
      </c>
      <c r="O48" s="10" t="s">
        <v>585</v>
      </c>
      <c r="P48" s="10"/>
      <c r="Q48" s="10"/>
      <c r="R48" s="10"/>
      <c r="S48" s="10" t="s">
        <v>33</v>
      </c>
      <c r="T48" s="10" t="s">
        <v>606</v>
      </c>
    </row>
    <row r="49" spans="1:20" x14ac:dyDescent="0.2">
      <c r="A49" s="10">
        <v>36</v>
      </c>
      <c r="B49" s="10" t="s">
        <v>675</v>
      </c>
      <c r="C49" s="10">
        <v>40</v>
      </c>
      <c r="D49" s="10" t="s">
        <v>487</v>
      </c>
      <c r="E49" s="10" t="s">
        <v>29</v>
      </c>
      <c r="F49" s="10" t="s">
        <v>495</v>
      </c>
      <c r="G49" s="10">
        <v>3850</v>
      </c>
      <c r="H49" s="12" t="s">
        <v>676</v>
      </c>
      <c r="I49" s="10" t="s">
        <v>673</v>
      </c>
      <c r="J49" s="10" t="s">
        <v>677</v>
      </c>
      <c r="K49" s="13">
        <v>44384</v>
      </c>
      <c r="L49" s="10">
        <v>65</v>
      </c>
      <c r="M49" s="13"/>
      <c r="N49" s="42">
        <v>65837.5</v>
      </c>
      <c r="O49" s="10" t="s">
        <v>585</v>
      </c>
      <c r="P49" s="10"/>
      <c r="Q49" s="10"/>
      <c r="R49" s="10"/>
      <c r="S49" s="10" t="s">
        <v>33</v>
      </c>
      <c r="T49" s="10" t="s">
        <v>601</v>
      </c>
    </row>
    <row r="50" spans="1:20" x14ac:dyDescent="0.2">
      <c r="A50" s="10">
        <v>37</v>
      </c>
      <c r="B50" s="10" t="s">
        <v>678</v>
      </c>
      <c r="C50" s="10">
        <v>40</v>
      </c>
      <c r="D50" s="10" t="s">
        <v>487</v>
      </c>
      <c r="E50" s="10" t="s">
        <v>50</v>
      </c>
      <c r="F50" s="10" t="s">
        <v>488</v>
      </c>
      <c r="G50" s="10">
        <v>3700</v>
      </c>
      <c r="H50" s="12" t="s">
        <v>245</v>
      </c>
      <c r="I50" s="10" t="s">
        <v>679</v>
      </c>
      <c r="J50" s="10" t="s">
        <v>46</v>
      </c>
      <c r="K50" s="13">
        <v>44384</v>
      </c>
      <c r="L50" s="10">
        <v>65</v>
      </c>
      <c r="M50" s="13"/>
      <c r="N50" s="42"/>
      <c r="O50" s="10"/>
      <c r="P50" s="10"/>
      <c r="Q50" s="10"/>
      <c r="R50" s="10"/>
      <c r="S50" s="10" t="s">
        <v>33</v>
      </c>
      <c r="T50" s="10" t="s">
        <v>601</v>
      </c>
    </row>
    <row r="51" spans="1:20" x14ac:dyDescent="0.2">
      <c r="A51" s="10">
        <v>38</v>
      </c>
      <c r="B51" s="10" t="s">
        <v>680</v>
      </c>
      <c r="C51" s="10">
        <v>20</v>
      </c>
      <c r="D51" s="10" t="s">
        <v>28</v>
      </c>
      <c r="E51" s="10" t="s">
        <v>29</v>
      </c>
      <c r="F51" s="10" t="s">
        <v>145</v>
      </c>
      <c r="G51" s="10">
        <v>2160</v>
      </c>
      <c r="H51" s="12" t="s">
        <v>199</v>
      </c>
      <c r="I51" s="10" t="s">
        <v>679</v>
      </c>
      <c r="J51" s="10" t="s">
        <v>87</v>
      </c>
      <c r="K51" s="13">
        <v>44384</v>
      </c>
      <c r="L51" s="10">
        <v>65</v>
      </c>
      <c r="M51" s="13"/>
      <c r="N51" s="42">
        <v>3518310.5</v>
      </c>
      <c r="O51" s="10" t="s">
        <v>586</v>
      </c>
      <c r="P51" s="10"/>
      <c r="Q51" s="10"/>
      <c r="R51" s="10" t="s">
        <v>621</v>
      </c>
      <c r="S51" s="10" t="s">
        <v>33</v>
      </c>
      <c r="T51" s="10"/>
    </row>
    <row r="52" spans="1:20" x14ac:dyDescent="0.2">
      <c r="A52" s="10">
        <v>39</v>
      </c>
      <c r="B52" s="10" t="s">
        <v>681</v>
      </c>
      <c r="C52" s="10">
        <v>40</v>
      </c>
      <c r="D52" s="10" t="s">
        <v>28</v>
      </c>
      <c r="E52" s="10" t="s">
        <v>29</v>
      </c>
      <c r="F52" s="10" t="s">
        <v>612</v>
      </c>
      <c r="G52" s="10">
        <v>3660</v>
      </c>
      <c r="H52" s="12" t="s">
        <v>43</v>
      </c>
      <c r="I52" s="10" t="s">
        <v>679</v>
      </c>
      <c r="J52" s="10" t="s">
        <v>46</v>
      </c>
      <c r="K52" s="13">
        <v>44384</v>
      </c>
      <c r="L52" s="10">
        <v>65</v>
      </c>
      <c r="M52" s="13"/>
      <c r="N52" s="42">
        <v>813510</v>
      </c>
      <c r="O52" s="10" t="s">
        <v>586</v>
      </c>
      <c r="P52" s="10"/>
      <c r="Q52" s="10"/>
      <c r="R52" s="10"/>
      <c r="S52" s="10" t="s">
        <v>33</v>
      </c>
      <c r="T52" s="10" t="s">
        <v>601</v>
      </c>
    </row>
    <row r="53" spans="1:20" x14ac:dyDescent="0.2">
      <c r="A53" s="10">
        <v>40</v>
      </c>
      <c r="B53" s="10" t="s">
        <v>682</v>
      </c>
      <c r="C53" s="10">
        <v>40</v>
      </c>
      <c r="D53" s="10" t="s">
        <v>487</v>
      </c>
      <c r="E53" s="10" t="s">
        <v>29</v>
      </c>
      <c r="F53" s="10" t="s">
        <v>683</v>
      </c>
      <c r="G53" s="10">
        <v>3840</v>
      </c>
      <c r="H53" s="12" t="s">
        <v>441</v>
      </c>
      <c r="I53" s="10" t="s">
        <v>679</v>
      </c>
      <c r="J53" s="10" t="s">
        <v>608</v>
      </c>
      <c r="K53" s="13">
        <v>44385</v>
      </c>
      <c r="L53" s="10">
        <v>64</v>
      </c>
      <c r="M53" s="13"/>
      <c r="N53" s="42">
        <v>744050</v>
      </c>
      <c r="O53" s="10" t="s">
        <v>585</v>
      </c>
      <c r="P53" s="10"/>
      <c r="Q53" s="10"/>
      <c r="R53" s="10"/>
      <c r="S53" s="10" t="s">
        <v>33</v>
      </c>
      <c r="T53" s="10" t="s">
        <v>617</v>
      </c>
    </row>
    <row r="54" spans="1:20" x14ac:dyDescent="0.2">
      <c r="A54" s="10">
        <v>41</v>
      </c>
      <c r="B54" s="10" t="s">
        <v>684</v>
      </c>
      <c r="C54" s="10">
        <v>40</v>
      </c>
      <c r="D54" s="10" t="s">
        <v>487</v>
      </c>
      <c r="E54" s="10" t="s">
        <v>29</v>
      </c>
      <c r="F54" s="10" t="s">
        <v>654</v>
      </c>
      <c r="G54" s="10">
        <v>3810</v>
      </c>
      <c r="H54" s="12" t="s">
        <v>441</v>
      </c>
      <c r="I54" s="10" t="s">
        <v>679</v>
      </c>
      <c r="J54" s="10" t="s">
        <v>608</v>
      </c>
      <c r="K54" s="13">
        <v>44385</v>
      </c>
      <c r="L54" s="10">
        <v>64</v>
      </c>
      <c r="M54" s="13"/>
      <c r="N54" s="42">
        <v>974786</v>
      </c>
      <c r="O54" s="10" t="s">
        <v>585</v>
      </c>
      <c r="P54" s="10"/>
      <c r="Q54" s="10"/>
      <c r="R54" s="10"/>
      <c r="S54" s="10" t="s">
        <v>33</v>
      </c>
      <c r="T54" s="10" t="s">
        <v>617</v>
      </c>
    </row>
    <row r="55" spans="1:20" x14ac:dyDescent="0.2">
      <c r="A55" s="10">
        <v>42</v>
      </c>
      <c r="B55" s="10" t="s">
        <v>685</v>
      </c>
      <c r="C55" s="10">
        <v>40</v>
      </c>
      <c r="D55" s="10" t="s">
        <v>487</v>
      </c>
      <c r="E55" s="10" t="s">
        <v>50</v>
      </c>
      <c r="F55" s="10" t="s">
        <v>495</v>
      </c>
      <c r="G55" s="10">
        <v>3850</v>
      </c>
      <c r="H55" s="12" t="s">
        <v>686</v>
      </c>
      <c r="I55" s="10" t="s">
        <v>616</v>
      </c>
      <c r="J55" s="10" t="s">
        <v>687</v>
      </c>
      <c r="K55" s="13">
        <v>44386</v>
      </c>
      <c r="L55" s="10">
        <v>63</v>
      </c>
      <c r="M55" s="13"/>
      <c r="N55" s="42"/>
      <c r="O55" s="10"/>
      <c r="P55" s="10"/>
      <c r="Q55" s="10"/>
      <c r="R55" s="10"/>
      <c r="S55" s="10" t="s">
        <v>33</v>
      </c>
      <c r="T55" s="10" t="s">
        <v>688</v>
      </c>
    </row>
    <row r="56" spans="1:20" x14ac:dyDescent="0.2">
      <c r="A56" s="10">
        <v>43</v>
      </c>
      <c r="B56" s="10" t="s">
        <v>689</v>
      </c>
      <c r="C56" s="10">
        <v>40</v>
      </c>
      <c r="D56" s="10" t="s">
        <v>487</v>
      </c>
      <c r="E56" s="10" t="s">
        <v>29</v>
      </c>
      <c r="F56" s="10" t="s">
        <v>662</v>
      </c>
      <c r="G56" s="10">
        <v>3900</v>
      </c>
      <c r="H56" s="12" t="s">
        <v>690</v>
      </c>
      <c r="I56" s="10" t="s">
        <v>679</v>
      </c>
      <c r="J56" s="10" t="s">
        <v>608</v>
      </c>
      <c r="K56" s="13">
        <v>44386</v>
      </c>
      <c r="L56" s="10">
        <v>63</v>
      </c>
      <c r="M56" s="13"/>
      <c r="N56" s="42">
        <v>903003</v>
      </c>
      <c r="O56" s="10" t="s">
        <v>585</v>
      </c>
      <c r="P56" s="10"/>
      <c r="Q56" s="10"/>
      <c r="R56" s="10"/>
      <c r="S56" s="10" t="s">
        <v>33</v>
      </c>
      <c r="T56" s="10" t="s">
        <v>601</v>
      </c>
    </row>
    <row r="57" spans="1:20" x14ac:dyDescent="0.2">
      <c r="A57" s="10">
        <v>44</v>
      </c>
      <c r="B57" s="10" t="s">
        <v>691</v>
      </c>
      <c r="C57" s="10">
        <v>40</v>
      </c>
      <c r="D57" s="10" t="s">
        <v>487</v>
      </c>
      <c r="E57" s="10" t="s">
        <v>29</v>
      </c>
      <c r="F57" s="10" t="s">
        <v>671</v>
      </c>
      <c r="G57" s="10">
        <v>3800</v>
      </c>
      <c r="H57" s="12" t="s">
        <v>157</v>
      </c>
      <c r="I57" s="10" t="s">
        <v>679</v>
      </c>
      <c r="J57" s="10" t="s">
        <v>608</v>
      </c>
      <c r="K57" s="13">
        <v>44386</v>
      </c>
      <c r="L57" s="10">
        <v>63</v>
      </c>
      <c r="M57" s="13"/>
      <c r="N57" s="42">
        <v>741750</v>
      </c>
      <c r="O57" s="10" t="s">
        <v>585</v>
      </c>
      <c r="P57" s="10"/>
      <c r="Q57" s="10"/>
      <c r="R57" s="10"/>
      <c r="S57" s="10" t="s">
        <v>33</v>
      </c>
      <c r="T57" s="10" t="s">
        <v>617</v>
      </c>
    </row>
    <row r="58" spans="1:20" x14ac:dyDescent="0.2">
      <c r="A58" s="10">
        <v>45</v>
      </c>
      <c r="B58" s="10" t="s">
        <v>692</v>
      </c>
      <c r="C58" s="10">
        <v>40</v>
      </c>
      <c r="D58" s="10" t="s">
        <v>487</v>
      </c>
      <c r="E58" s="10" t="s">
        <v>50</v>
      </c>
      <c r="F58" s="10" t="s">
        <v>506</v>
      </c>
      <c r="G58" s="10">
        <v>3840</v>
      </c>
      <c r="H58" s="12" t="s">
        <v>172</v>
      </c>
      <c r="I58" s="10" t="s">
        <v>673</v>
      </c>
      <c r="J58" s="10" t="s">
        <v>693</v>
      </c>
      <c r="K58" s="13">
        <v>44386</v>
      </c>
      <c r="L58" s="10">
        <v>63</v>
      </c>
      <c r="M58" s="13"/>
      <c r="N58" s="42"/>
      <c r="O58" s="10"/>
      <c r="P58" s="10"/>
      <c r="Q58" s="10"/>
      <c r="R58" s="10"/>
      <c r="S58" s="10" t="s">
        <v>33</v>
      </c>
      <c r="T58" s="10" t="s">
        <v>694</v>
      </c>
    </row>
    <row r="59" spans="1:20" x14ac:dyDescent="0.2">
      <c r="A59" s="10">
        <v>46</v>
      </c>
      <c r="B59" s="10" t="s">
        <v>695</v>
      </c>
      <c r="C59" s="10">
        <v>20</v>
      </c>
      <c r="D59" s="10" t="s">
        <v>28</v>
      </c>
      <c r="E59" s="10" t="s">
        <v>29</v>
      </c>
      <c r="F59" s="10" t="s">
        <v>344</v>
      </c>
      <c r="G59" s="10">
        <v>2250</v>
      </c>
      <c r="H59" s="12" t="s">
        <v>696</v>
      </c>
      <c r="I59" s="10" t="s">
        <v>679</v>
      </c>
      <c r="J59" s="10" t="s">
        <v>87</v>
      </c>
      <c r="K59" s="13">
        <v>44386</v>
      </c>
      <c r="L59" s="10">
        <v>63</v>
      </c>
      <c r="M59" s="13"/>
      <c r="N59" s="42">
        <v>2201157.5</v>
      </c>
      <c r="O59" s="10" t="s">
        <v>585</v>
      </c>
      <c r="P59" s="10"/>
      <c r="Q59" s="10"/>
      <c r="R59" s="10"/>
      <c r="S59" s="10" t="s">
        <v>33</v>
      </c>
      <c r="T59" s="10"/>
    </row>
    <row r="60" spans="1:20" x14ac:dyDescent="0.2">
      <c r="A60" s="10">
        <v>47</v>
      </c>
      <c r="B60" s="10" t="s">
        <v>697</v>
      </c>
      <c r="C60" s="10">
        <v>20</v>
      </c>
      <c r="D60" s="10" t="s">
        <v>28</v>
      </c>
      <c r="E60" s="10" t="s">
        <v>50</v>
      </c>
      <c r="F60" s="10" t="s">
        <v>57</v>
      </c>
      <c r="G60" s="10">
        <v>2180</v>
      </c>
      <c r="H60" s="12" t="s">
        <v>223</v>
      </c>
      <c r="I60" s="10" t="s">
        <v>679</v>
      </c>
      <c r="J60" s="10" t="s">
        <v>87</v>
      </c>
      <c r="K60" s="13">
        <v>44386</v>
      </c>
      <c r="L60" s="10">
        <v>63</v>
      </c>
      <c r="M60" s="13">
        <v>44446</v>
      </c>
      <c r="N60" s="42">
        <v>724788</v>
      </c>
      <c r="O60" s="10" t="s">
        <v>584</v>
      </c>
      <c r="P60" s="10"/>
      <c r="Q60" s="10"/>
      <c r="R60" s="10"/>
      <c r="S60" s="10" t="s">
        <v>33</v>
      </c>
      <c r="T60" s="10"/>
    </row>
    <row r="61" spans="1:20" x14ac:dyDescent="0.2">
      <c r="A61" s="10">
        <v>48</v>
      </c>
      <c r="B61" s="10" t="s">
        <v>698</v>
      </c>
      <c r="C61" s="10">
        <v>40</v>
      </c>
      <c r="D61" s="10" t="s">
        <v>487</v>
      </c>
      <c r="E61" s="10" t="s">
        <v>29</v>
      </c>
      <c r="F61" s="10" t="s">
        <v>699</v>
      </c>
      <c r="G61" s="10">
        <v>39000</v>
      </c>
      <c r="H61" s="12" t="s">
        <v>560</v>
      </c>
      <c r="I61" s="10" t="s">
        <v>679</v>
      </c>
      <c r="J61" s="10" t="s">
        <v>608</v>
      </c>
      <c r="K61" s="13">
        <v>44386</v>
      </c>
      <c r="L61" s="10">
        <v>63</v>
      </c>
      <c r="M61" s="13"/>
      <c r="N61" s="42">
        <v>2078625</v>
      </c>
      <c r="O61" s="10" t="s">
        <v>585</v>
      </c>
      <c r="P61" s="10"/>
      <c r="Q61" s="10"/>
      <c r="R61" s="10"/>
      <c r="S61" s="10" t="s">
        <v>33</v>
      </c>
      <c r="T61" s="10" t="s">
        <v>617</v>
      </c>
    </row>
    <row r="62" spans="1:20" x14ac:dyDescent="0.2">
      <c r="A62" s="10">
        <v>49</v>
      </c>
      <c r="B62" s="10" t="s">
        <v>700</v>
      </c>
      <c r="C62" s="10">
        <v>20</v>
      </c>
      <c r="D62" s="10" t="s">
        <v>28</v>
      </c>
      <c r="E62" s="10" t="s">
        <v>29</v>
      </c>
      <c r="F62" s="10" t="s">
        <v>283</v>
      </c>
      <c r="G62" s="10">
        <v>2210</v>
      </c>
      <c r="H62" s="12" t="s">
        <v>701</v>
      </c>
      <c r="I62" s="10" t="s">
        <v>702</v>
      </c>
      <c r="J62" s="10" t="s">
        <v>87</v>
      </c>
      <c r="K62" s="13">
        <v>44388</v>
      </c>
      <c r="L62" s="10">
        <v>61</v>
      </c>
      <c r="M62" s="13"/>
      <c r="N62" s="42">
        <v>3718005</v>
      </c>
      <c r="O62" s="10" t="s">
        <v>586</v>
      </c>
      <c r="P62" s="10"/>
      <c r="Q62" s="10"/>
      <c r="R62" s="10" t="s">
        <v>621</v>
      </c>
      <c r="S62" s="10" t="s">
        <v>103</v>
      </c>
      <c r="T62" s="10"/>
    </row>
    <row r="63" spans="1:20" x14ac:dyDescent="0.2">
      <c r="A63" s="10">
        <v>50</v>
      </c>
      <c r="B63" s="10" t="s">
        <v>703</v>
      </c>
      <c r="C63" s="10">
        <v>20</v>
      </c>
      <c r="D63" s="10" t="s">
        <v>28</v>
      </c>
      <c r="E63" s="10" t="s">
        <v>29</v>
      </c>
      <c r="F63" s="10" t="s">
        <v>31</v>
      </c>
      <c r="G63" s="10">
        <v>2280</v>
      </c>
      <c r="H63" s="12" t="s">
        <v>330</v>
      </c>
      <c r="I63" s="10" t="s">
        <v>702</v>
      </c>
      <c r="J63" s="10" t="s">
        <v>87</v>
      </c>
      <c r="K63" s="13">
        <v>44389</v>
      </c>
      <c r="L63" s="10">
        <v>60</v>
      </c>
      <c r="M63" s="13"/>
      <c r="N63" s="42">
        <v>4627082.5</v>
      </c>
      <c r="O63" s="10" t="s">
        <v>585</v>
      </c>
      <c r="P63" s="10"/>
      <c r="Q63" s="10"/>
      <c r="R63" s="10" t="s">
        <v>621</v>
      </c>
      <c r="S63" s="10" t="s">
        <v>33</v>
      </c>
      <c r="T63" s="10"/>
    </row>
    <row r="64" spans="1:20" x14ac:dyDescent="0.2">
      <c r="A64" s="10">
        <v>51</v>
      </c>
      <c r="B64" s="10" t="s">
        <v>704</v>
      </c>
      <c r="C64" s="10">
        <v>20</v>
      </c>
      <c r="D64" s="10" t="s">
        <v>28</v>
      </c>
      <c r="E64" s="10" t="s">
        <v>29</v>
      </c>
      <c r="F64" s="10" t="s">
        <v>241</v>
      </c>
      <c r="G64" s="10">
        <v>2230</v>
      </c>
      <c r="H64" s="12" t="s">
        <v>112</v>
      </c>
      <c r="I64" s="10" t="s">
        <v>702</v>
      </c>
      <c r="J64" s="10" t="s">
        <v>87</v>
      </c>
      <c r="K64" s="13">
        <v>44389</v>
      </c>
      <c r="L64" s="10">
        <v>60</v>
      </c>
      <c r="M64" s="13"/>
      <c r="N64" s="42">
        <v>2204493</v>
      </c>
      <c r="O64" s="10" t="s">
        <v>585</v>
      </c>
      <c r="P64" s="10"/>
      <c r="Q64" s="10"/>
      <c r="R64" s="10" t="s">
        <v>621</v>
      </c>
      <c r="S64" s="10" t="s">
        <v>33</v>
      </c>
      <c r="T64" s="10"/>
    </row>
    <row r="65" spans="1:20" x14ac:dyDescent="0.2">
      <c r="A65" s="10">
        <v>52</v>
      </c>
      <c r="B65" s="10" t="s">
        <v>705</v>
      </c>
      <c r="C65" s="10">
        <v>20</v>
      </c>
      <c r="D65" s="10" t="s">
        <v>28</v>
      </c>
      <c r="E65" s="10" t="s">
        <v>29</v>
      </c>
      <c r="F65" s="10" t="s">
        <v>31</v>
      </c>
      <c r="G65" s="10">
        <v>2280</v>
      </c>
      <c r="H65" s="12" t="s">
        <v>706</v>
      </c>
      <c r="I65" s="10" t="s">
        <v>707</v>
      </c>
      <c r="J65" s="10" t="s">
        <v>87</v>
      </c>
      <c r="K65" s="13">
        <v>44395</v>
      </c>
      <c r="L65" s="10">
        <v>54</v>
      </c>
      <c r="M65" s="13"/>
      <c r="N65" s="42">
        <v>2219212.5</v>
      </c>
      <c r="O65" s="10" t="s">
        <v>585</v>
      </c>
      <c r="P65" s="10"/>
      <c r="Q65" s="10"/>
      <c r="R65" s="10"/>
      <c r="S65" s="10" t="s">
        <v>33</v>
      </c>
      <c r="T65" s="10"/>
    </row>
    <row r="66" spans="1:20" x14ac:dyDescent="0.2">
      <c r="A66" s="10">
        <v>53</v>
      </c>
      <c r="B66" s="10" t="s">
        <v>708</v>
      </c>
      <c r="C66" s="10">
        <v>20</v>
      </c>
      <c r="D66" s="10" t="s">
        <v>28</v>
      </c>
      <c r="E66" s="10" t="s">
        <v>29</v>
      </c>
      <c r="F66" s="10" t="s">
        <v>31</v>
      </c>
      <c r="G66" s="10">
        <v>2280</v>
      </c>
      <c r="H66" s="12" t="s">
        <v>709</v>
      </c>
      <c r="I66" s="10" t="s">
        <v>710</v>
      </c>
      <c r="J66" s="10" t="s">
        <v>87</v>
      </c>
      <c r="K66" s="13">
        <v>44399</v>
      </c>
      <c r="L66" s="10">
        <v>50</v>
      </c>
      <c r="M66" s="13"/>
      <c r="N66" s="42">
        <v>9711692.5</v>
      </c>
      <c r="O66" s="10" t="s">
        <v>586</v>
      </c>
      <c r="P66" s="10"/>
      <c r="Q66" s="10"/>
      <c r="R66" s="10" t="s">
        <v>621</v>
      </c>
      <c r="S66" s="10" t="s">
        <v>33</v>
      </c>
      <c r="T66" s="10"/>
    </row>
    <row r="67" spans="1:20" x14ac:dyDescent="0.2">
      <c r="A67" s="10">
        <v>54</v>
      </c>
      <c r="B67" s="10" t="s">
        <v>711</v>
      </c>
      <c r="C67" s="10">
        <v>20</v>
      </c>
      <c r="D67" s="10" t="s">
        <v>28</v>
      </c>
      <c r="E67" s="10" t="s">
        <v>29</v>
      </c>
      <c r="F67" s="10" t="s">
        <v>31</v>
      </c>
      <c r="G67" s="10">
        <v>2280</v>
      </c>
      <c r="H67" s="12" t="s">
        <v>712</v>
      </c>
      <c r="I67" s="10" t="s">
        <v>713</v>
      </c>
      <c r="J67" s="10" t="s">
        <v>87</v>
      </c>
      <c r="K67" s="13">
        <v>44402</v>
      </c>
      <c r="L67" s="10">
        <v>47</v>
      </c>
      <c r="M67" s="13"/>
      <c r="N67" s="42">
        <v>5703793</v>
      </c>
      <c r="O67" s="10" t="s">
        <v>586</v>
      </c>
      <c r="P67" s="10"/>
      <c r="Q67" s="10"/>
      <c r="R67" s="10" t="s">
        <v>621</v>
      </c>
      <c r="S67" s="10" t="s">
        <v>33</v>
      </c>
      <c r="T67" s="10"/>
    </row>
    <row r="68" spans="1:20" x14ac:dyDescent="0.2">
      <c r="A68" s="10">
        <v>55</v>
      </c>
      <c r="B68" s="10" t="s">
        <v>714</v>
      </c>
      <c r="C68" s="10">
        <v>20</v>
      </c>
      <c r="D68" s="10" t="s">
        <v>28</v>
      </c>
      <c r="E68" s="10" t="s">
        <v>29</v>
      </c>
      <c r="F68" s="10" t="s">
        <v>31</v>
      </c>
      <c r="G68" s="10">
        <v>2280</v>
      </c>
      <c r="H68" s="12" t="s">
        <v>216</v>
      </c>
      <c r="I68" s="10" t="s">
        <v>713</v>
      </c>
      <c r="J68" s="10" t="s">
        <v>87</v>
      </c>
      <c r="K68" s="13">
        <v>44402</v>
      </c>
      <c r="L68" s="10">
        <v>47</v>
      </c>
      <c r="M68" s="13"/>
      <c r="N68" s="42">
        <v>9842390</v>
      </c>
      <c r="O68" s="10" t="s">
        <v>585</v>
      </c>
      <c r="P68" s="10"/>
      <c r="Q68" s="10"/>
      <c r="R68" s="10" t="s">
        <v>715</v>
      </c>
      <c r="S68" s="10" t="s">
        <v>33</v>
      </c>
      <c r="T68" s="10"/>
    </row>
    <row r="69" spans="1:20" x14ac:dyDescent="0.2">
      <c r="A69" s="10">
        <v>56</v>
      </c>
      <c r="B69" s="10" t="s">
        <v>716</v>
      </c>
      <c r="C69" s="10">
        <v>40</v>
      </c>
      <c r="D69" s="10" t="s">
        <v>487</v>
      </c>
      <c r="E69" s="10" t="s">
        <v>29</v>
      </c>
      <c r="F69" s="10" t="s">
        <v>488</v>
      </c>
      <c r="G69" s="10">
        <v>3700</v>
      </c>
      <c r="H69" s="12" t="s">
        <v>717</v>
      </c>
      <c r="I69" s="10" t="s">
        <v>713</v>
      </c>
      <c r="J69" s="10" t="s">
        <v>718</v>
      </c>
      <c r="K69" s="13">
        <v>44403</v>
      </c>
      <c r="L69" s="10">
        <v>46</v>
      </c>
      <c r="M69" s="13"/>
      <c r="N69" s="42">
        <v>336892.5</v>
      </c>
      <c r="O69" s="10" t="s">
        <v>585</v>
      </c>
      <c r="P69" s="10"/>
      <c r="Q69" s="10"/>
      <c r="R69" s="10"/>
      <c r="S69" s="10" t="s">
        <v>103</v>
      </c>
      <c r="T69" s="10" t="s">
        <v>719</v>
      </c>
    </row>
    <row r="70" spans="1:20" x14ac:dyDescent="0.2">
      <c r="A70" s="10">
        <v>57</v>
      </c>
      <c r="B70" s="10" t="s">
        <v>720</v>
      </c>
      <c r="C70" s="10">
        <v>40</v>
      </c>
      <c r="D70" s="10" t="s">
        <v>487</v>
      </c>
      <c r="E70" s="10" t="s">
        <v>29</v>
      </c>
      <c r="F70" s="10" t="s">
        <v>671</v>
      </c>
      <c r="G70" s="10">
        <v>3800</v>
      </c>
      <c r="H70" s="12" t="s">
        <v>58</v>
      </c>
      <c r="I70" s="10" t="s">
        <v>713</v>
      </c>
      <c r="J70" s="10" t="s">
        <v>718</v>
      </c>
      <c r="K70" s="13">
        <v>44405</v>
      </c>
      <c r="L70" s="10">
        <v>44</v>
      </c>
      <c r="M70" s="13"/>
      <c r="N70" s="42">
        <v>183678</v>
      </c>
      <c r="O70" s="10" t="s">
        <v>585</v>
      </c>
      <c r="P70" s="10"/>
      <c r="Q70" s="10"/>
      <c r="R70" s="10"/>
      <c r="S70" s="10" t="s">
        <v>33</v>
      </c>
      <c r="T70" s="10" t="s">
        <v>719</v>
      </c>
    </row>
    <row r="71" spans="1:20" x14ac:dyDescent="0.2">
      <c r="A71" s="10">
        <v>58</v>
      </c>
      <c r="B71" s="10" t="s">
        <v>721</v>
      </c>
      <c r="C71" s="10">
        <v>40</v>
      </c>
      <c r="D71" s="10" t="s">
        <v>28</v>
      </c>
      <c r="E71" s="10" t="s">
        <v>50</v>
      </c>
      <c r="F71" s="10" t="s">
        <v>625</v>
      </c>
      <c r="G71" s="10">
        <v>3740</v>
      </c>
      <c r="H71" s="12" t="s">
        <v>722</v>
      </c>
      <c r="I71" s="10" t="s">
        <v>713</v>
      </c>
      <c r="J71" s="10" t="s">
        <v>605</v>
      </c>
      <c r="K71" s="13">
        <v>44406</v>
      </c>
      <c r="L71" s="10">
        <v>43</v>
      </c>
      <c r="M71" s="13"/>
      <c r="N71" s="42"/>
      <c r="O71" s="10"/>
      <c r="P71" s="10"/>
      <c r="Q71" s="10"/>
      <c r="R71" s="10"/>
      <c r="S71" s="10" t="s">
        <v>33</v>
      </c>
      <c r="T71" s="10" t="s">
        <v>723</v>
      </c>
    </row>
    <row r="72" spans="1:20" x14ac:dyDescent="0.2">
      <c r="A72" s="10">
        <v>59</v>
      </c>
      <c r="B72" s="10" t="s">
        <v>724</v>
      </c>
      <c r="C72" s="10">
        <v>40</v>
      </c>
      <c r="D72" s="10" t="s">
        <v>28</v>
      </c>
      <c r="E72" s="10" t="s">
        <v>29</v>
      </c>
      <c r="F72" s="10" t="s">
        <v>51</v>
      </c>
      <c r="G72" s="10">
        <v>3740</v>
      </c>
      <c r="H72" s="12" t="s">
        <v>725</v>
      </c>
      <c r="I72" s="10" t="s">
        <v>713</v>
      </c>
      <c r="J72" s="10" t="s">
        <v>605</v>
      </c>
      <c r="K72" s="13">
        <v>44406</v>
      </c>
      <c r="L72" s="10">
        <v>43</v>
      </c>
      <c r="M72" s="13"/>
      <c r="N72" s="42">
        <v>752790</v>
      </c>
      <c r="O72" s="10" t="s">
        <v>585</v>
      </c>
      <c r="P72" s="10"/>
      <c r="Q72" s="10"/>
      <c r="R72" s="10"/>
      <c r="S72" s="10" t="s">
        <v>33</v>
      </c>
      <c r="T72" s="10" t="s">
        <v>723</v>
      </c>
    </row>
    <row r="73" spans="1:20" x14ac:dyDescent="0.2">
      <c r="A73" s="10">
        <v>60</v>
      </c>
      <c r="B73" s="10" t="s">
        <v>726</v>
      </c>
      <c r="C73" s="10">
        <v>40</v>
      </c>
      <c r="D73" s="10" t="s">
        <v>28</v>
      </c>
      <c r="E73" s="10" t="s">
        <v>29</v>
      </c>
      <c r="F73" s="10" t="s">
        <v>51</v>
      </c>
      <c r="G73" s="10">
        <v>3740</v>
      </c>
      <c r="H73" s="12" t="s">
        <v>727</v>
      </c>
      <c r="I73" s="10" t="s">
        <v>713</v>
      </c>
      <c r="J73" s="10" t="s">
        <v>605</v>
      </c>
      <c r="K73" s="13">
        <v>44407</v>
      </c>
      <c r="L73" s="10">
        <v>42</v>
      </c>
      <c r="M73" s="13"/>
      <c r="N73" s="42">
        <v>568675</v>
      </c>
      <c r="O73" s="10" t="s">
        <v>586</v>
      </c>
      <c r="P73" s="10"/>
      <c r="Q73" s="10"/>
      <c r="R73" s="10"/>
      <c r="S73" s="10" t="s">
        <v>103</v>
      </c>
      <c r="T73" s="10" t="s">
        <v>723</v>
      </c>
    </row>
    <row r="74" spans="1:20" x14ac:dyDescent="0.2">
      <c r="A74" s="10">
        <v>61</v>
      </c>
      <c r="B74" s="10" t="s">
        <v>728</v>
      </c>
      <c r="C74" s="10">
        <v>40</v>
      </c>
      <c r="D74" s="10" t="s">
        <v>487</v>
      </c>
      <c r="E74" s="10" t="s">
        <v>29</v>
      </c>
      <c r="F74" s="10" t="s">
        <v>729</v>
      </c>
      <c r="G74" s="10">
        <v>3770</v>
      </c>
      <c r="H74" s="12" t="s">
        <v>730</v>
      </c>
      <c r="I74" s="10" t="s">
        <v>731</v>
      </c>
      <c r="J74" s="10" t="s">
        <v>67</v>
      </c>
      <c r="K74" s="13">
        <v>44411</v>
      </c>
      <c r="L74" s="10">
        <v>38</v>
      </c>
      <c r="M74" s="13"/>
      <c r="N74" s="42">
        <v>943690</v>
      </c>
      <c r="O74" s="10" t="s">
        <v>585</v>
      </c>
      <c r="P74" s="10"/>
      <c r="Q74" s="10"/>
      <c r="R74" s="10"/>
      <c r="S74" s="10" t="s">
        <v>33</v>
      </c>
      <c r="T74" s="10" t="s">
        <v>617</v>
      </c>
    </row>
    <row r="75" spans="1:20" x14ac:dyDescent="0.2">
      <c r="A75" s="10">
        <v>62</v>
      </c>
      <c r="B75" s="10" t="s">
        <v>732</v>
      </c>
      <c r="C75" s="10">
        <v>40</v>
      </c>
      <c r="D75" s="10" t="s">
        <v>28</v>
      </c>
      <c r="E75" s="10" t="s">
        <v>50</v>
      </c>
      <c r="F75" s="10" t="s">
        <v>733</v>
      </c>
      <c r="G75" s="10">
        <v>3720</v>
      </c>
      <c r="H75" s="12" t="s">
        <v>734</v>
      </c>
      <c r="I75" s="10" t="s">
        <v>731</v>
      </c>
      <c r="J75" s="10" t="s">
        <v>735</v>
      </c>
      <c r="K75" s="13">
        <v>44412</v>
      </c>
      <c r="L75" s="10">
        <v>37</v>
      </c>
      <c r="M75" s="13"/>
      <c r="N75" s="42"/>
      <c r="O75" s="10"/>
      <c r="P75" s="10"/>
      <c r="Q75" s="10"/>
      <c r="R75" s="10"/>
      <c r="S75" s="10" t="s">
        <v>33</v>
      </c>
      <c r="T75" s="10" t="s">
        <v>606</v>
      </c>
    </row>
    <row r="76" spans="1:20" x14ac:dyDescent="0.2">
      <c r="A76" s="10">
        <v>63</v>
      </c>
      <c r="B76" s="10" t="s">
        <v>736</v>
      </c>
      <c r="C76" s="10">
        <v>40</v>
      </c>
      <c r="D76" s="10" t="s">
        <v>28</v>
      </c>
      <c r="E76" s="10" t="s">
        <v>50</v>
      </c>
      <c r="F76" s="10" t="s">
        <v>737</v>
      </c>
      <c r="G76" s="10">
        <v>3650</v>
      </c>
      <c r="H76" s="12" t="s">
        <v>441</v>
      </c>
      <c r="I76" s="10" t="s">
        <v>731</v>
      </c>
      <c r="J76" s="10" t="s">
        <v>735</v>
      </c>
      <c r="K76" s="13">
        <v>44412</v>
      </c>
      <c r="L76" s="10">
        <v>37</v>
      </c>
      <c r="M76" s="13"/>
      <c r="N76" s="42"/>
      <c r="O76" s="10"/>
      <c r="P76" s="10"/>
      <c r="Q76" s="10"/>
      <c r="R76" s="10"/>
      <c r="S76" s="10" t="s">
        <v>33</v>
      </c>
      <c r="T76" s="10" t="s">
        <v>606</v>
      </c>
    </row>
    <row r="77" spans="1:20" x14ac:dyDescent="0.2">
      <c r="A77" s="10">
        <v>64</v>
      </c>
      <c r="B77" s="10" t="s">
        <v>738</v>
      </c>
      <c r="C77" s="10">
        <v>40</v>
      </c>
      <c r="D77" s="10" t="s">
        <v>28</v>
      </c>
      <c r="E77" s="10" t="s">
        <v>50</v>
      </c>
      <c r="F77" s="10" t="s">
        <v>625</v>
      </c>
      <c r="G77" s="10">
        <v>3740</v>
      </c>
      <c r="H77" s="12" t="s">
        <v>739</v>
      </c>
      <c r="I77" s="10" t="s">
        <v>731</v>
      </c>
      <c r="J77" s="10" t="s">
        <v>735</v>
      </c>
      <c r="K77" s="13">
        <v>44413</v>
      </c>
      <c r="L77" s="10">
        <v>36</v>
      </c>
      <c r="M77" s="13"/>
      <c r="N77" s="42"/>
      <c r="O77" s="10"/>
      <c r="P77" s="10"/>
      <c r="Q77" s="10"/>
      <c r="R77" s="10"/>
      <c r="S77" s="10" t="s">
        <v>33</v>
      </c>
      <c r="T77" s="10" t="s">
        <v>606</v>
      </c>
    </row>
    <row r="78" spans="1:20" x14ac:dyDescent="0.2">
      <c r="A78" s="10">
        <v>65</v>
      </c>
      <c r="B78" s="10" t="s">
        <v>740</v>
      </c>
      <c r="C78" s="10">
        <v>40</v>
      </c>
      <c r="D78" s="10" t="s">
        <v>28</v>
      </c>
      <c r="E78" s="10" t="s">
        <v>50</v>
      </c>
      <c r="F78" s="10" t="s">
        <v>625</v>
      </c>
      <c r="G78" s="10">
        <v>3740</v>
      </c>
      <c r="H78" s="12" t="s">
        <v>741</v>
      </c>
      <c r="I78" s="10" t="s">
        <v>731</v>
      </c>
      <c r="J78" s="10" t="s">
        <v>735</v>
      </c>
      <c r="K78" s="13">
        <v>44413</v>
      </c>
      <c r="L78" s="10">
        <v>36</v>
      </c>
      <c r="M78" s="13"/>
      <c r="N78" s="42"/>
      <c r="O78" s="10"/>
      <c r="P78" s="10"/>
      <c r="Q78" s="10"/>
      <c r="R78" s="10"/>
      <c r="S78" s="10" t="s">
        <v>33</v>
      </c>
      <c r="T78" s="10" t="s">
        <v>606</v>
      </c>
    </row>
    <row r="79" spans="1:20" x14ac:dyDescent="0.2">
      <c r="A79" s="10">
        <v>66</v>
      </c>
      <c r="B79" s="10" t="s">
        <v>742</v>
      </c>
      <c r="C79" s="10">
        <v>40</v>
      </c>
      <c r="D79" s="10" t="s">
        <v>28</v>
      </c>
      <c r="E79" s="10" t="s">
        <v>50</v>
      </c>
      <c r="F79" s="10" t="s">
        <v>625</v>
      </c>
      <c r="G79" s="10">
        <v>3740</v>
      </c>
      <c r="H79" s="12" t="s">
        <v>531</v>
      </c>
      <c r="I79" s="10" t="s">
        <v>731</v>
      </c>
      <c r="J79" s="10" t="s">
        <v>735</v>
      </c>
      <c r="K79" s="13">
        <v>44413</v>
      </c>
      <c r="L79" s="10">
        <v>36</v>
      </c>
      <c r="M79" s="13"/>
      <c r="N79" s="42"/>
      <c r="O79" s="10"/>
      <c r="P79" s="10"/>
      <c r="Q79" s="10"/>
      <c r="R79" s="10"/>
      <c r="S79" s="10" t="s">
        <v>33</v>
      </c>
      <c r="T79" s="10" t="s">
        <v>606</v>
      </c>
    </row>
    <row r="80" spans="1:20" x14ac:dyDescent="0.2">
      <c r="A80" s="10">
        <v>67</v>
      </c>
      <c r="B80" s="10" t="s">
        <v>743</v>
      </c>
      <c r="C80" s="10">
        <v>40</v>
      </c>
      <c r="D80" s="10" t="s">
        <v>28</v>
      </c>
      <c r="E80" s="10" t="s">
        <v>50</v>
      </c>
      <c r="F80" s="10" t="s">
        <v>615</v>
      </c>
      <c r="G80" s="10">
        <v>3680</v>
      </c>
      <c r="H80" s="12" t="s">
        <v>744</v>
      </c>
      <c r="I80" s="10" t="s">
        <v>731</v>
      </c>
      <c r="J80" s="10" t="s">
        <v>735</v>
      </c>
      <c r="K80" s="13">
        <v>44413</v>
      </c>
      <c r="L80" s="10">
        <v>36</v>
      </c>
      <c r="M80" s="13"/>
      <c r="N80" s="42"/>
      <c r="O80" s="10"/>
      <c r="P80" s="10"/>
      <c r="Q80" s="10"/>
      <c r="R80" s="10"/>
      <c r="S80" s="10" t="s">
        <v>33</v>
      </c>
      <c r="T80" s="10" t="s">
        <v>606</v>
      </c>
    </row>
    <row r="81" spans="1:20" x14ac:dyDescent="0.2">
      <c r="A81" s="10">
        <v>68</v>
      </c>
      <c r="B81" s="10" t="s">
        <v>745</v>
      </c>
      <c r="C81" s="10">
        <v>40</v>
      </c>
      <c r="D81" s="10" t="s">
        <v>28</v>
      </c>
      <c r="E81" s="10" t="s">
        <v>29</v>
      </c>
      <c r="F81" s="10" t="s">
        <v>746</v>
      </c>
      <c r="G81" s="10">
        <v>3680</v>
      </c>
      <c r="H81" s="12" t="s">
        <v>747</v>
      </c>
      <c r="I81" s="10" t="s">
        <v>731</v>
      </c>
      <c r="J81" s="10" t="s">
        <v>735</v>
      </c>
      <c r="K81" s="13">
        <v>44414</v>
      </c>
      <c r="L81" s="10">
        <v>35</v>
      </c>
      <c r="M81" s="13"/>
      <c r="N81" s="42">
        <v>355580</v>
      </c>
      <c r="O81" s="10" t="s">
        <v>586</v>
      </c>
      <c r="P81" s="10"/>
      <c r="Q81" s="10"/>
      <c r="R81" s="10"/>
      <c r="S81" s="10" t="s">
        <v>33</v>
      </c>
      <c r="T81" s="10" t="s">
        <v>606</v>
      </c>
    </row>
    <row r="82" spans="1:20" x14ac:dyDescent="0.2">
      <c r="A82" s="10">
        <v>69</v>
      </c>
      <c r="B82" s="10" t="s">
        <v>748</v>
      </c>
      <c r="C82" s="10">
        <v>40</v>
      </c>
      <c r="D82" s="10" t="s">
        <v>28</v>
      </c>
      <c r="E82" s="10" t="s">
        <v>50</v>
      </c>
      <c r="F82" s="10" t="s">
        <v>51</v>
      </c>
      <c r="G82" s="10">
        <v>3740</v>
      </c>
      <c r="H82" s="12" t="s">
        <v>139</v>
      </c>
      <c r="I82" s="10" t="s">
        <v>731</v>
      </c>
      <c r="J82" s="10" t="s">
        <v>735</v>
      </c>
      <c r="K82" s="13">
        <v>44414</v>
      </c>
      <c r="L82" s="10">
        <v>35</v>
      </c>
      <c r="M82" s="13"/>
      <c r="N82" s="42"/>
      <c r="O82" s="10"/>
      <c r="P82" s="10"/>
      <c r="Q82" s="10"/>
      <c r="R82" s="10"/>
      <c r="S82" s="10" t="s">
        <v>33</v>
      </c>
      <c r="T82" s="10" t="s">
        <v>606</v>
      </c>
    </row>
    <row r="83" spans="1:20" x14ac:dyDescent="0.2">
      <c r="A83" s="10">
        <v>70</v>
      </c>
      <c r="B83" s="10" t="s">
        <v>749</v>
      </c>
      <c r="C83" s="10">
        <v>20</v>
      </c>
      <c r="D83" s="10" t="s">
        <v>28</v>
      </c>
      <c r="E83" s="10" t="s">
        <v>29</v>
      </c>
      <c r="F83" s="10" t="s">
        <v>97</v>
      </c>
      <c r="G83" s="10">
        <v>2200</v>
      </c>
      <c r="H83" s="12" t="s">
        <v>655</v>
      </c>
      <c r="I83" s="10" t="s">
        <v>731</v>
      </c>
      <c r="J83" s="10" t="s">
        <v>87</v>
      </c>
      <c r="K83" s="13">
        <v>44415</v>
      </c>
      <c r="L83" s="10">
        <v>34</v>
      </c>
      <c r="M83" s="13"/>
      <c r="N83" s="42">
        <v>4591490</v>
      </c>
      <c r="O83" s="10" t="s">
        <v>585</v>
      </c>
      <c r="P83" s="10"/>
      <c r="Q83" s="10"/>
      <c r="R83" s="10" t="s">
        <v>621</v>
      </c>
      <c r="S83" s="10" t="s">
        <v>33</v>
      </c>
      <c r="T83" s="10"/>
    </row>
    <row r="84" spans="1:20" x14ac:dyDescent="0.2">
      <c r="A84" s="10">
        <v>71</v>
      </c>
      <c r="B84" s="10" t="s">
        <v>750</v>
      </c>
      <c r="C84" s="10">
        <v>40</v>
      </c>
      <c r="D84" s="10" t="s">
        <v>28</v>
      </c>
      <c r="E84" s="10" t="s">
        <v>50</v>
      </c>
      <c r="F84" s="10" t="s">
        <v>751</v>
      </c>
      <c r="G84" s="10">
        <v>3745</v>
      </c>
      <c r="H84" s="12" t="s">
        <v>725</v>
      </c>
      <c r="I84" s="10" t="s">
        <v>731</v>
      </c>
      <c r="J84" s="10" t="s">
        <v>735</v>
      </c>
      <c r="K84" s="13">
        <v>44415</v>
      </c>
      <c r="L84" s="10">
        <v>34</v>
      </c>
      <c r="M84" s="13"/>
      <c r="N84" s="42"/>
      <c r="O84" s="10"/>
      <c r="P84" s="10"/>
      <c r="Q84" s="10"/>
      <c r="R84" s="10"/>
      <c r="S84" s="10" t="s">
        <v>33</v>
      </c>
      <c r="T84" s="10" t="s">
        <v>606</v>
      </c>
    </row>
    <row r="85" spans="1:20" x14ac:dyDescent="0.2">
      <c r="A85" s="10">
        <v>72</v>
      </c>
      <c r="B85" s="10" t="s">
        <v>752</v>
      </c>
      <c r="C85" s="10">
        <v>40</v>
      </c>
      <c r="D85" s="10" t="s">
        <v>28</v>
      </c>
      <c r="E85" s="10" t="s">
        <v>50</v>
      </c>
      <c r="F85" s="10" t="s">
        <v>753</v>
      </c>
      <c r="G85" s="10">
        <v>3690</v>
      </c>
      <c r="H85" s="12" t="s">
        <v>330</v>
      </c>
      <c r="I85" s="10" t="s">
        <v>731</v>
      </c>
      <c r="J85" s="10" t="s">
        <v>605</v>
      </c>
      <c r="K85" s="13">
        <v>44420</v>
      </c>
      <c r="L85" s="10">
        <v>29</v>
      </c>
      <c r="M85" s="13"/>
      <c r="N85" s="42"/>
      <c r="O85" s="10"/>
      <c r="P85" s="10"/>
      <c r="Q85" s="10"/>
      <c r="R85" s="10"/>
      <c r="S85" s="10" t="s">
        <v>33</v>
      </c>
      <c r="T85" s="10" t="s">
        <v>606</v>
      </c>
    </row>
    <row r="86" spans="1:20" x14ac:dyDescent="0.2">
      <c r="A86" s="10">
        <v>73</v>
      </c>
      <c r="B86" s="10" t="s">
        <v>754</v>
      </c>
      <c r="C86" s="10">
        <v>40</v>
      </c>
      <c r="D86" s="10" t="s">
        <v>28</v>
      </c>
      <c r="E86" s="10" t="s">
        <v>29</v>
      </c>
      <c r="F86" s="10" t="s">
        <v>625</v>
      </c>
      <c r="G86" s="10">
        <v>3740</v>
      </c>
      <c r="H86" s="12" t="s">
        <v>755</v>
      </c>
      <c r="I86" s="10" t="s">
        <v>731</v>
      </c>
      <c r="J86" s="10" t="s">
        <v>605</v>
      </c>
      <c r="K86" s="13">
        <v>44420</v>
      </c>
      <c r="L86" s="10">
        <v>29</v>
      </c>
      <c r="M86" s="13"/>
      <c r="N86" s="42">
        <v>301300</v>
      </c>
      <c r="O86" s="10" t="s">
        <v>586</v>
      </c>
      <c r="P86" s="10"/>
      <c r="Q86" s="10"/>
      <c r="R86" s="10"/>
      <c r="S86" s="10" t="s">
        <v>33</v>
      </c>
      <c r="T86" s="10" t="s">
        <v>606</v>
      </c>
    </row>
    <row r="87" spans="1:20" x14ac:dyDescent="0.2">
      <c r="A87" s="10">
        <v>74</v>
      </c>
      <c r="B87" s="10" t="s">
        <v>756</v>
      </c>
      <c r="C87" s="10">
        <v>40</v>
      </c>
      <c r="D87" s="10" t="s">
        <v>28</v>
      </c>
      <c r="E87" s="10" t="s">
        <v>29</v>
      </c>
      <c r="F87" s="10" t="s">
        <v>625</v>
      </c>
      <c r="G87" s="10">
        <v>3740</v>
      </c>
      <c r="H87" s="12" t="s">
        <v>94</v>
      </c>
      <c r="I87" s="10" t="s">
        <v>731</v>
      </c>
      <c r="J87" s="10" t="s">
        <v>605</v>
      </c>
      <c r="K87" s="13">
        <v>44420</v>
      </c>
      <c r="L87" s="10">
        <v>29</v>
      </c>
      <c r="M87" s="13"/>
      <c r="N87" s="42">
        <v>150650</v>
      </c>
      <c r="O87" s="10" t="s">
        <v>586</v>
      </c>
      <c r="P87" s="10"/>
      <c r="Q87" s="10"/>
      <c r="R87" s="10"/>
      <c r="S87" s="10" t="s">
        <v>33</v>
      </c>
      <c r="T87" s="10" t="s">
        <v>606</v>
      </c>
    </row>
    <row r="88" spans="1:20" x14ac:dyDescent="0.2">
      <c r="A88" s="10">
        <v>75</v>
      </c>
      <c r="B88" s="10" t="s">
        <v>757</v>
      </c>
      <c r="C88" s="10">
        <v>40</v>
      </c>
      <c r="D88" s="10" t="s">
        <v>28</v>
      </c>
      <c r="E88" s="10" t="s">
        <v>50</v>
      </c>
      <c r="F88" s="10" t="s">
        <v>462</v>
      </c>
      <c r="G88" s="10">
        <v>3640</v>
      </c>
      <c r="H88" s="12" t="s">
        <v>758</v>
      </c>
      <c r="I88" s="10" t="s">
        <v>731</v>
      </c>
      <c r="J88" s="10" t="s">
        <v>605</v>
      </c>
      <c r="K88" s="13">
        <v>44420</v>
      </c>
      <c r="L88" s="10">
        <v>29</v>
      </c>
      <c r="M88" s="13"/>
      <c r="N88" s="42"/>
      <c r="O88" s="10"/>
      <c r="P88" s="10"/>
      <c r="Q88" s="10"/>
      <c r="R88" s="10"/>
      <c r="S88" s="10" t="s">
        <v>33</v>
      </c>
      <c r="T88" s="10" t="s">
        <v>606</v>
      </c>
    </row>
    <row r="89" spans="1:20" x14ac:dyDescent="0.2">
      <c r="A89" s="10">
        <v>76</v>
      </c>
      <c r="B89" s="10" t="s">
        <v>759</v>
      </c>
      <c r="C89" s="10">
        <v>40</v>
      </c>
      <c r="D89" s="10" t="s">
        <v>487</v>
      </c>
      <c r="E89" s="10" t="s">
        <v>29</v>
      </c>
      <c r="F89" s="10" t="s">
        <v>506</v>
      </c>
      <c r="G89" s="10">
        <v>3840</v>
      </c>
      <c r="H89" s="12" t="s">
        <v>760</v>
      </c>
      <c r="I89" s="10" t="s">
        <v>761</v>
      </c>
      <c r="J89" s="10" t="s">
        <v>608</v>
      </c>
      <c r="K89" s="13">
        <v>44420</v>
      </c>
      <c r="L89" s="10">
        <v>29</v>
      </c>
      <c r="M89" s="13"/>
      <c r="N89" s="42">
        <v>207345</v>
      </c>
      <c r="O89" s="10" t="s">
        <v>585</v>
      </c>
      <c r="P89" s="10"/>
      <c r="Q89" s="10"/>
      <c r="R89" s="10"/>
      <c r="S89" s="10" t="s">
        <v>33</v>
      </c>
      <c r="T89" s="10" t="s">
        <v>617</v>
      </c>
    </row>
    <row r="90" spans="1:20" x14ac:dyDescent="0.2">
      <c r="A90" s="10">
        <v>77</v>
      </c>
      <c r="B90" s="10" t="s">
        <v>762</v>
      </c>
      <c r="C90" s="10">
        <v>40</v>
      </c>
      <c r="D90" s="10" t="s">
        <v>487</v>
      </c>
      <c r="E90" s="10" t="s">
        <v>29</v>
      </c>
      <c r="F90" s="10" t="s">
        <v>488</v>
      </c>
      <c r="G90" s="10">
        <v>3700</v>
      </c>
      <c r="H90" s="12" t="s">
        <v>763</v>
      </c>
      <c r="I90" s="10" t="s">
        <v>761</v>
      </c>
      <c r="J90" s="10" t="s">
        <v>67</v>
      </c>
      <c r="K90" s="13">
        <v>44420</v>
      </c>
      <c r="L90" s="10">
        <v>29</v>
      </c>
      <c r="M90" s="13"/>
      <c r="N90" s="42">
        <v>107870</v>
      </c>
      <c r="O90" s="10" t="s">
        <v>585</v>
      </c>
      <c r="P90" s="10"/>
      <c r="Q90" s="10"/>
      <c r="R90" s="10"/>
      <c r="S90" s="10" t="s">
        <v>33</v>
      </c>
      <c r="T90" s="10" t="s">
        <v>617</v>
      </c>
    </row>
    <row r="91" spans="1:20" x14ac:dyDescent="0.2">
      <c r="A91" s="10">
        <v>78</v>
      </c>
      <c r="B91" s="10" t="s">
        <v>764</v>
      </c>
      <c r="C91" s="10">
        <v>40</v>
      </c>
      <c r="D91" s="10" t="s">
        <v>28</v>
      </c>
      <c r="E91" s="10" t="s">
        <v>29</v>
      </c>
      <c r="F91" s="10" t="s">
        <v>488</v>
      </c>
      <c r="G91" s="10">
        <v>3700</v>
      </c>
      <c r="H91" s="12" t="s">
        <v>233</v>
      </c>
      <c r="I91" s="10" t="s">
        <v>731</v>
      </c>
      <c r="J91" s="10" t="s">
        <v>605</v>
      </c>
      <c r="K91" s="13">
        <v>44420</v>
      </c>
      <c r="L91" s="10">
        <v>29</v>
      </c>
      <c r="M91" s="13"/>
      <c r="N91" s="42">
        <v>360663</v>
      </c>
      <c r="O91" s="10" t="s">
        <v>586</v>
      </c>
      <c r="P91" s="10"/>
      <c r="Q91" s="10"/>
      <c r="R91" s="10"/>
      <c r="S91" s="10" t="s">
        <v>33</v>
      </c>
      <c r="T91" s="10" t="s">
        <v>606</v>
      </c>
    </row>
    <row r="92" spans="1:20" x14ac:dyDescent="0.2">
      <c r="A92" s="10">
        <v>79</v>
      </c>
      <c r="B92" s="10" t="s">
        <v>765</v>
      </c>
      <c r="C92" s="10">
        <v>40</v>
      </c>
      <c r="D92" s="10" t="s">
        <v>28</v>
      </c>
      <c r="E92" s="10" t="s">
        <v>29</v>
      </c>
      <c r="F92" s="10" t="s">
        <v>746</v>
      </c>
      <c r="G92" s="10">
        <v>3680</v>
      </c>
      <c r="H92" s="12" t="s">
        <v>766</v>
      </c>
      <c r="I92" s="10" t="s">
        <v>731</v>
      </c>
      <c r="J92" s="10" t="s">
        <v>605</v>
      </c>
      <c r="K92" s="13">
        <v>44420</v>
      </c>
      <c r="L92" s="10">
        <v>29</v>
      </c>
      <c r="M92" s="13"/>
      <c r="N92" s="42">
        <v>723120</v>
      </c>
      <c r="O92" s="10" t="s">
        <v>586</v>
      </c>
      <c r="P92" s="10"/>
      <c r="Q92" s="10"/>
      <c r="R92" s="10"/>
      <c r="S92" s="10" t="s">
        <v>33</v>
      </c>
      <c r="T92" s="10" t="s">
        <v>606</v>
      </c>
    </row>
    <row r="93" spans="1:20" x14ac:dyDescent="0.2">
      <c r="A93" s="10">
        <v>80</v>
      </c>
      <c r="B93" s="10" t="s">
        <v>767</v>
      </c>
      <c r="C93" s="10">
        <v>40</v>
      </c>
      <c r="D93" s="10" t="s">
        <v>28</v>
      </c>
      <c r="E93" s="10" t="s">
        <v>29</v>
      </c>
      <c r="F93" s="10" t="s">
        <v>612</v>
      </c>
      <c r="G93" s="10">
        <v>3660</v>
      </c>
      <c r="H93" s="12" t="s">
        <v>768</v>
      </c>
      <c r="I93" s="10" t="s">
        <v>731</v>
      </c>
      <c r="J93" s="10" t="s">
        <v>605</v>
      </c>
      <c r="K93" s="13">
        <v>44420</v>
      </c>
      <c r="L93" s="10">
        <v>29</v>
      </c>
      <c r="M93" s="13"/>
      <c r="N93" s="42">
        <v>1536630</v>
      </c>
      <c r="O93" s="10" t="s">
        <v>586</v>
      </c>
      <c r="P93" s="10"/>
      <c r="Q93" s="10"/>
      <c r="R93" s="10"/>
      <c r="S93" s="10" t="s">
        <v>33</v>
      </c>
      <c r="T93" s="10" t="s">
        <v>606</v>
      </c>
    </row>
    <row r="94" spans="1:20" x14ac:dyDescent="0.2">
      <c r="A94" s="10">
        <v>81</v>
      </c>
      <c r="B94" s="10" t="s">
        <v>769</v>
      </c>
      <c r="C94" s="10">
        <v>40</v>
      </c>
      <c r="D94" s="10" t="s">
        <v>28</v>
      </c>
      <c r="E94" s="10" t="s">
        <v>50</v>
      </c>
      <c r="F94" s="10" t="s">
        <v>770</v>
      </c>
      <c r="G94" s="10">
        <v>3745</v>
      </c>
      <c r="H94" s="12" t="s">
        <v>771</v>
      </c>
      <c r="I94" s="10" t="s">
        <v>731</v>
      </c>
      <c r="J94" s="10" t="s">
        <v>605</v>
      </c>
      <c r="K94" s="13">
        <v>44420</v>
      </c>
      <c r="L94" s="10">
        <v>29</v>
      </c>
      <c r="M94" s="13"/>
      <c r="N94" s="42"/>
      <c r="O94" s="10"/>
      <c r="P94" s="10"/>
      <c r="Q94" s="10"/>
      <c r="R94" s="10"/>
      <c r="S94" s="10" t="s">
        <v>33</v>
      </c>
      <c r="T94" s="10" t="s">
        <v>606</v>
      </c>
    </row>
    <row r="95" spans="1:20" x14ac:dyDescent="0.2">
      <c r="A95" s="10">
        <v>82</v>
      </c>
      <c r="B95" s="10" t="s">
        <v>772</v>
      </c>
      <c r="C95" s="10">
        <v>40</v>
      </c>
      <c r="D95" s="10" t="s">
        <v>487</v>
      </c>
      <c r="E95" s="10" t="s">
        <v>50</v>
      </c>
      <c r="F95" s="10" t="s">
        <v>506</v>
      </c>
      <c r="G95" s="10">
        <v>3840</v>
      </c>
      <c r="H95" s="12" t="s">
        <v>773</v>
      </c>
      <c r="I95" s="10" t="s">
        <v>761</v>
      </c>
      <c r="J95" s="10" t="s">
        <v>67</v>
      </c>
      <c r="K95" s="13">
        <v>44421</v>
      </c>
      <c r="L95" s="10">
        <v>28</v>
      </c>
      <c r="M95" s="13"/>
      <c r="N95" s="42"/>
      <c r="O95" s="10"/>
      <c r="P95" s="10"/>
      <c r="Q95" s="10"/>
      <c r="R95" s="10"/>
      <c r="S95" s="10" t="s">
        <v>103</v>
      </c>
      <c r="T95" s="10" t="s">
        <v>617</v>
      </c>
    </row>
    <row r="96" spans="1:20" x14ac:dyDescent="0.2">
      <c r="A96" s="10">
        <v>83</v>
      </c>
      <c r="B96" s="10" t="s">
        <v>774</v>
      </c>
      <c r="C96" s="10">
        <v>40</v>
      </c>
      <c r="D96" s="10" t="s">
        <v>487</v>
      </c>
      <c r="E96" s="10" t="s">
        <v>29</v>
      </c>
      <c r="F96" s="10" t="s">
        <v>506</v>
      </c>
      <c r="G96" s="10">
        <v>3840</v>
      </c>
      <c r="H96" s="12" t="s">
        <v>223</v>
      </c>
      <c r="I96" s="10" t="s">
        <v>761</v>
      </c>
      <c r="J96" s="10" t="s">
        <v>46</v>
      </c>
      <c r="K96" s="13">
        <v>44421</v>
      </c>
      <c r="L96" s="10">
        <v>28</v>
      </c>
      <c r="M96" s="13"/>
      <c r="N96" s="42">
        <v>210910</v>
      </c>
      <c r="O96" s="10" t="s">
        <v>585</v>
      </c>
      <c r="P96" s="10"/>
      <c r="Q96" s="10"/>
      <c r="R96" s="10"/>
      <c r="S96" s="10" t="s">
        <v>33</v>
      </c>
      <c r="T96" s="10" t="s">
        <v>601</v>
      </c>
    </row>
    <row r="97" spans="1:20" x14ac:dyDescent="0.2">
      <c r="A97" s="10">
        <v>84</v>
      </c>
      <c r="B97" s="10" t="s">
        <v>775</v>
      </c>
      <c r="C97" s="10">
        <v>40</v>
      </c>
      <c r="D97" s="10" t="s">
        <v>487</v>
      </c>
      <c r="E97" s="10" t="s">
        <v>29</v>
      </c>
      <c r="F97" s="10" t="s">
        <v>603</v>
      </c>
      <c r="G97" s="10">
        <v>3890</v>
      </c>
      <c r="H97" s="12" t="s">
        <v>375</v>
      </c>
      <c r="I97" s="10" t="s">
        <v>761</v>
      </c>
      <c r="J97" s="10" t="s">
        <v>605</v>
      </c>
      <c r="K97" s="13">
        <v>44421</v>
      </c>
      <c r="L97" s="10">
        <v>28</v>
      </c>
      <c r="M97" s="13"/>
      <c r="N97" s="42">
        <v>250700</v>
      </c>
      <c r="O97" s="10" t="s">
        <v>585</v>
      </c>
      <c r="P97" s="10"/>
      <c r="Q97" s="10"/>
      <c r="R97" s="10"/>
      <c r="S97" s="10" t="s">
        <v>33</v>
      </c>
      <c r="T97" s="10" t="s">
        <v>601</v>
      </c>
    </row>
    <row r="98" spans="1:20" x14ac:dyDescent="0.2">
      <c r="A98" s="10">
        <v>85</v>
      </c>
      <c r="B98" s="10" t="s">
        <v>776</v>
      </c>
      <c r="C98" s="10">
        <v>40</v>
      </c>
      <c r="D98" s="10" t="s">
        <v>487</v>
      </c>
      <c r="E98" s="10" t="s">
        <v>50</v>
      </c>
      <c r="F98" s="10" t="s">
        <v>652</v>
      </c>
      <c r="G98" s="10">
        <v>3940</v>
      </c>
      <c r="H98" s="12" t="s">
        <v>139</v>
      </c>
      <c r="I98" s="10" t="s">
        <v>761</v>
      </c>
      <c r="J98" s="10" t="s">
        <v>605</v>
      </c>
      <c r="K98" s="13">
        <v>44422</v>
      </c>
      <c r="L98" s="10">
        <v>27</v>
      </c>
      <c r="M98" s="13"/>
      <c r="N98" s="42"/>
      <c r="O98" s="10"/>
      <c r="P98" s="10"/>
      <c r="Q98" s="10"/>
      <c r="R98" s="10"/>
      <c r="S98" s="10" t="s">
        <v>33</v>
      </c>
      <c r="T98" s="10" t="s">
        <v>601</v>
      </c>
    </row>
    <row r="99" spans="1:20" x14ac:dyDescent="0.2">
      <c r="A99" s="10">
        <v>86</v>
      </c>
      <c r="B99" s="10" t="s">
        <v>777</v>
      </c>
      <c r="C99" s="10">
        <v>20</v>
      </c>
      <c r="D99" s="10" t="s">
        <v>28</v>
      </c>
      <c r="E99" s="10" t="s">
        <v>29</v>
      </c>
      <c r="F99" s="10" t="s">
        <v>57</v>
      </c>
      <c r="G99" s="10">
        <v>2100</v>
      </c>
      <c r="H99" s="12" t="s">
        <v>228</v>
      </c>
      <c r="I99" s="10" t="s">
        <v>352</v>
      </c>
      <c r="J99" s="10" t="s">
        <v>87</v>
      </c>
      <c r="K99" s="13">
        <v>44426</v>
      </c>
      <c r="L99" s="10">
        <v>23</v>
      </c>
      <c r="M99" s="13"/>
      <c r="N99" s="42">
        <v>3006270</v>
      </c>
      <c r="O99" s="10" t="s">
        <v>586</v>
      </c>
      <c r="P99" s="10"/>
      <c r="Q99" s="10"/>
      <c r="R99" s="10" t="s">
        <v>778</v>
      </c>
      <c r="S99" s="10" t="s">
        <v>33</v>
      </c>
      <c r="T99" s="10"/>
    </row>
    <row r="100" spans="1:20" x14ac:dyDescent="0.2">
      <c r="A100" s="10">
        <v>87</v>
      </c>
      <c r="B100" s="10" t="s">
        <v>779</v>
      </c>
      <c r="C100" s="10">
        <v>40</v>
      </c>
      <c r="D100" s="10" t="s">
        <v>84</v>
      </c>
      <c r="E100" s="10" t="s">
        <v>50</v>
      </c>
      <c r="F100" s="10" t="s">
        <v>780</v>
      </c>
      <c r="G100" s="10">
        <v>4600</v>
      </c>
      <c r="H100" s="12" t="s">
        <v>117</v>
      </c>
      <c r="I100" s="10" t="s">
        <v>352</v>
      </c>
      <c r="J100" s="10" t="s">
        <v>87</v>
      </c>
      <c r="K100" s="13">
        <v>44427</v>
      </c>
      <c r="L100" s="10">
        <v>22</v>
      </c>
      <c r="M100" s="13"/>
      <c r="N100" s="42"/>
      <c r="O100" s="10"/>
      <c r="P100" s="10"/>
      <c r="Q100" s="10"/>
      <c r="R100" s="10" t="s">
        <v>778</v>
      </c>
      <c r="S100" s="10" t="s">
        <v>33</v>
      </c>
      <c r="T100" s="10"/>
    </row>
    <row r="101" spans="1:20" x14ac:dyDescent="0.2">
      <c r="A101" s="10">
        <v>88</v>
      </c>
      <c r="B101" s="10" t="s">
        <v>781</v>
      </c>
      <c r="C101" s="10">
        <v>20</v>
      </c>
      <c r="D101" s="10" t="s">
        <v>28</v>
      </c>
      <c r="E101" s="10" t="s">
        <v>29</v>
      </c>
      <c r="F101" s="10" t="s">
        <v>57</v>
      </c>
      <c r="G101" s="10">
        <v>2180</v>
      </c>
      <c r="H101" s="12" t="s">
        <v>233</v>
      </c>
      <c r="I101" s="10" t="s">
        <v>352</v>
      </c>
      <c r="J101" s="10" t="s">
        <v>87</v>
      </c>
      <c r="K101" s="13">
        <v>44427</v>
      </c>
      <c r="L101" s="10">
        <v>22</v>
      </c>
      <c r="M101" s="13"/>
      <c r="N101" s="42">
        <v>3761995</v>
      </c>
      <c r="O101" s="10" t="s">
        <v>585</v>
      </c>
      <c r="P101" s="10"/>
      <c r="Q101" s="10"/>
      <c r="R101" s="10" t="s">
        <v>621</v>
      </c>
      <c r="S101" s="10" t="s">
        <v>33</v>
      </c>
      <c r="T101" s="10"/>
    </row>
    <row r="102" spans="1:20" x14ac:dyDescent="0.2">
      <c r="A102" s="10">
        <v>89</v>
      </c>
      <c r="B102" s="10" t="s">
        <v>782</v>
      </c>
      <c r="C102" s="10">
        <v>40</v>
      </c>
      <c r="D102" s="10" t="s">
        <v>84</v>
      </c>
      <c r="E102" s="10" t="s">
        <v>50</v>
      </c>
      <c r="F102" s="10" t="s">
        <v>783</v>
      </c>
      <c r="G102" s="10">
        <v>4630</v>
      </c>
      <c r="H102" s="12" t="s">
        <v>784</v>
      </c>
      <c r="I102" s="10" t="s">
        <v>352</v>
      </c>
      <c r="J102" s="10" t="s">
        <v>87</v>
      </c>
      <c r="K102" s="13">
        <v>44427</v>
      </c>
      <c r="L102" s="10">
        <v>22</v>
      </c>
      <c r="M102" s="13"/>
      <c r="N102" s="42"/>
      <c r="O102" s="10"/>
      <c r="P102" s="10"/>
      <c r="Q102" s="10"/>
      <c r="R102" s="10" t="s">
        <v>778</v>
      </c>
      <c r="S102" s="10" t="s">
        <v>33</v>
      </c>
      <c r="T102" s="10"/>
    </row>
    <row r="103" spans="1:20" x14ac:dyDescent="0.2">
      <c r="A103" s="10">
        <v>90</v>
      </c>
      <c r="B103" s="10" t="s">
        <v>785</v>
      </c>
      <c r="C103" s="10">
        <v>20</v>
      </c>
      <c r="D103" s="10" t="s">
        <v>28</v>
      </c>
      <c r="E103" s="10" t="s">
        <v>29</v>
      </c>
      <c r="F103" s="10" t="s">
        <v>97</v>
      </c>
      <c r="G103" s="10">
        <v>2200</v>
      </c>
      <c r="H103" s="12" t="s">
        <v>786</v>
      </c>
      <c r="I103" s="10" t="s">
        <v>352</v>
      </c>
      <c r="J103" s="10" t="s">
        <v>87</v>
      </c>
      <c r="K103" s="13">
        <v>44428</v>
      </c>
      <c r="L103" s="10">
        <v>21</v>
      </c>
      <c r="M103" s="13"/>
      <c r="N103" s="42">
        <v>995613</v>
      </c>
      <c r="O103" s="10" t="s">
        <v>585</v>
      </c>
      <c r="P103" s="10"/>
      <c r="Q103" s="10"/>
      <c r="R103" s="10" t="s">
        <v>621</v>
      </c>
      <c r="S103" s="10" t="s">
        <v>33</v>
      </c>
      <c r="T103" s="10"/>
    </row>
    <row r="104" spans="1:20" x14ac:dyDescent="0.2">
      <c r="A104" s="10">
        <v>91</v>
      </c>
      <c r="B104" s="10" t="s">
        <v>787</v>
      </c>
      <c r="C104" s="10">
        <v>20</v>
      </c>
      <c r="D104" s="10" t="s">
        <v>28</v>
      </c>
      <c r="E104" s="10" t="s">
        <v>29</v>
      </c>
      <c r="F104" s="10" t="s">
        <v>145</v>
      </c>
      <c r="G104" s="10">
        <v>2160</v>
      </c>
      <c r="H104" s="12" t="s">
        <v>441</v>
      </c>
      <c r="I104" s="10" t="s">
        <v>352</v>
      </c>
      <c r="J104" s="10" t="s">
        <v>87</v>
      </c>
      <c r="K104" s="13">
        <v>44428</v>
      </c>
      <c r="L104" s="10">
        <v>21</v>
      </c>
      <c r="M104" s="13"/>
      <c r="N104" s="42">
        <v>2248997.5</v>
      </c>
      <c r="O104" s="10" t="s">
        <v>585</v>
      </c>
      <c r="P104" s="10"/>
      <c r="Q104" s="10"/>
      <c r="R104" s="10" t="s">
        <v>621</v>
      </c>
      <c r="S104" s="10" t="s">
        <v>33</v>
      </c>
      <c r="T104" s="10"/>
    </row>
    <row r="105" spans="1:20" x14ac:dyDescent="0.2">
      <c r="A105" s="10">
        <v>92</v>
      </c>
      <c r="B105" s="10" t="s">
        <v>788</v>
      </c>
      <c r="C105" s="10">
        <v>20</v>
      </c>
      <c r="D105" s="10" t="s">
        <v>28</v>
      </c>
      <c r="E105" s="10" t="s">
        <v>29</v>
      </c>
      <c r="F105" s="10" t="s">
        <v>135</v>
      </c>
      <c r="G105" s="10">
        <v>2220</v>
      </c>
      <c r="H105" s="12" t="s">
        <v>789</v>
      </c>
      <c r="I105" s="10" t="s">
        <v>352</v>
      </c>
      <c r="J105" s="10" t="s">
        <v>87</v>
      </c>
      <c r="K105" s="13">
        <v>44428</v>
      </c>
      <c r="L105" s="10">
        <v>21</v>
      </c>
      <c r="M105" s="13"/>
      <c r="N105" s="42">
        <v>3409002.5</v>
      </c>
      <c r="O105" s="10" t="s">
        <v>585</v>
      </c>
      <c r="P105" s="10"/>
      <c r="Q105" s="10"/>
      <c r="R105" s="10" t="s">
        <v>621</v>
      </c>
      <c r="S105" s="10" t="s">
        <v>33</v>
      </c>
      <c r="T105" s="10"/>
    </row>
    <row r="106" spans="1:20" x14ac:dyDescent="0.2">
      <c r="A106" s="10">
        <v>93</v>
      </c>
      <c r="B106" s="10" t="s">
        <v>790</v>
      </c>
      <c r="C106" s="10">
        <v>20</v>
      </c>
      <c r="D106" s="10" t="s">
        <v>28</v>
      </c>
      <c r="E106" s="10" t="s">
        <v>29</v>
      </c>
      <c r="F106" s="10" t="s">
        <v>31</v>
      </c>
      <c r="G106" s="10">
        <v>2280</v>
      </c>
      <c r="H106" s="12" t="s">
        <v>791</v>
      </c>
      <c r="I106" s="10" t="s">
        <v>352</v>
      </c>
      <c r="J106" s="10" t="s">
        <v>87</v>
      </c>
      <c r="K106" s="13">
        <v>44428</v>
      </c>
      <c r="L106" s="10">
        <v>21</v>
      </c>
      <c r="M106" s="13"/>
      <c r="N106" s="42">
        <v>618067.5</v>
      </c>
      <c r="O106" s="10" t="s">
        <v>585</v>
      </c>
      <c r="P106" s="10"/>
      <c r="Q106" s="10"/>
      <c r="R106" s="10" t="s">
        <v>621</v>
      </c>
      <c r="S106" s="10" t="s">
        <v>33</v>
      </c>
      <c r="T106" s="10"/>
    </row>
    <row r="107" spans="1:20" x14ac:dyDescent="0.2">
      <c r="A107" s="10">
        <v>94</v>
      </c>
      <c r="B107" s="10" t="s">
        <v>792</v>
      </c>
      <c r="C107" s="10">
        <v>20</v>
      </c>
      <c r="D107" s="10" t="s">
        <v>28</v>
      </c>
      <c r="E107" s="10" t="s">
        <v>29</v>
      </c>
      <c r="F107" s="10" t="s">
        <v>31</v>
      </c>
      <c r="G107" s="10">
        <v>2280</v>
      </c>
      <c r="H107" s="12" t="s">
        <v>330</v>
      </c>
      <c r="I107" s="10" t="s">
        <v>352</v>
      </c>
      <c r="J107" s="10" t="s">
        <v>87</v>
      </c>
      <c r="K107" s="13">
        <v>44428</v>
      </c>
      <c r="L107" s="10">
        <v>21</v>
      </c>
      <c r="M107" s="13"/>
      <c r="N107" s="42">
        <v>1895315.5</v>
      </c>
      <c r="O107" s="10" t="s">
        <v>585</v>
      </c>
      <c r="P107" s="10"/>
      <c r="Q107" s="10"/>
      <c r="R107" s="10" t="s">
        <v>621</v>
      </c>
      <c r="S107" s="10" t="s">
        <v>33</v>
      </c>
      <c r="T107" s="10"/>
    </row>
    <row r="108" spans="1:20" x14ac:dyDescent="0.2">
      <c r="A108" s="10">
        <v>95</v>
      </c>
      <c r="B108" s="10" t="s">
        <v>793</v>
      </c>
      <c r="C108" s="10">
        <v>20</v>
      </c>
      <c r="D108" s="10" t="s">
        <v>28</v>
      </c>
      <c r="E108" s="10" t="s">
        <v>29</v>
      </c>
      <c r="F108" s="10" t="s">
        <v>31</v>
      </c>
      <c r="G108" s="10">
        <v>2280</v>
      </c>
      <c r="H108" s="12" t="s">
        <v>696</v>
      </c>
      <c r="I108" s="10" t="s">
        <v>352</v>
      </c>
      <c r="J108" s="10" t="s">
        <v>87</v>
      </c>
      <c r="K108" s="13">
        <v>44428</v>
      </c>
      <c r="L108" s="10">
        <v>21</v>
      </c>
      <c r="M108" s="13"/>
      <c r="N108" s="42">
        <v>3205567.5</v>
      </c>
      <c r="O108" s="10" t="s">
        <v>585</v>
      </c>
      <c r="P108" s="10"/>
      <c r="Q108" s="10"/>
      <c r="R108" s="10" t="s">
        <v>621</v>
      </c>
      <c r="S108" s="10" t="s">
        <v>103</v>
      </c>
      <c r="T108" s="10"/>
    </row>
    <row r="109" spans="1:20" x14ac:dyDescent="0.2">
      <c r="A109" s="10">
        <v>96</v>
      </c>
      <c r="B109" s="10" t="s">
        <v>794</v>
      </c>
      <c r="C109" s="10">
        <v>20</v>
      </c>
      <c r="D109" s="10" t="s">
        <v>28</v>
      </c>
      <c r="E109" s="10" t="s">
        <v>29</v>
      </c>
      <c r="F109" s="10" t="s">
        <v>31</v>
      </c>
      <c r="G109" s="10">
        <v>2280</v>
      </c>
      <c r="H109" s="12" t="s">
        <v>725</v>
      </c>
      <c r="I109" s="10" t="s">
        <v>352</v>
      </c>
      <c r="J109" s="10" t="s">
        <v>87</v>
      </c>
      <c r="K109" s="13">
        <v>44428</v>
      </c>
      <c r="L109" s="10">
        <v>21</v>
      </c>
      <c r="M109" s="13"/>
      <c r="N109" s="42">
        <v>560452.5</v>
      </c>
      <c r="O109" s="10" t="s">
        <v>585</v>
      </c>
      <c r="P109" s="10"/>
      <c r="Q109" s="10"/>
      <c r="R109" s="10" t="s">
        <v>621</v>
      </c>
      <c r="S109" s="10" t="s">
        <v>33</v>
      </c>
      <c r="T109" s="10"/>
    </row>
    <row r="110" spans="1:20" x14ac:dyDescent="0.2">
      <c r="A110" s="10">
        <v>97</v>
      </c>
      <c r="B110" s="10" t="s">
        <v>795</v>
      </c>
      <c r="C110" s="10">
        <v>20</v>
      </c>
      <c r="D110" s="10" t="s">
        <v>28</v>
      </c>
      <c r="E110" s="10" t="s">
        <v>29</v>
      </c>
      <c r="F110" s="10" t="s">
        <v>31</v>
      </c>
      <c r="G110" s="10">
        <v>2280</v>
      </c>
      <c r="H110" s="12" t="s">
        <v>117</v>
      </c>
      <c r="I110" s="10" t="s">
        <v>352</v>
      </c>
      <c r="J110" s="10" t="s">
        <v>87</v>
      </c>
      <c r="K110" s="13">
        <v>44428</v>
      </c>
      <c r="L110" s="10">
        <v>21</v>
      </c>
      <c r="M110" s="13"/>
      <c r="N110" s="42">
        <v>1071800</v>
      </c>
      <c r="O110" s="10" t="s">
        <v>585</v>
      </c>
      <c r="P110" s="10"/>
      <c r="Q110" s="10"/>
      <c r="R110" s="10" t="s">
        <v>621</v>
      </c>
      <c r="S110" s="10" t="s">
        <v>103</v>
      </c>
      <c r="T110" s="10"/>
    </row>
    <row r="111" spans="1:20" x14ac:dyDescent="0.2">
      <c r="A111" s="10">
        <v>98</v>
      </c>
      <c r="B111" s="10" t="s">
        <v>796</v>
      </c>
      <c r="C111" s="10">
        <v>20</v>
      </c>
      <c r="D111" s="10" t="s">
        <v>28</v>
      </c>
      <c r="E111" s="10" t="s">
        <v>29</v>
      </c>
      <c r="F111" s="10" t="s">
        <v>31</v>
      </c>
      <c r="G111" s="10">
        <v>2280</v>
      </c>
      <c r="H111" s="12" t="s">
        <v>727</v>
      </c>
      <c r="I111" s="10" t="s">
        <v>352</v>
      </c>
      <c r="J111" s="10" t="s">
        <v>87</v>
      </c>
      <c r="K111" s="13">
        <v>44428</v>
      </c>
      <c r="L111" s="10">
        <v>21</v>
      </c>
      <c r="M111" s="13"/>
      <c r="N111" s="42">
        <v>4290132.5</v>
      </c>
      <c r="O111" s="10" t="s">
        <v>585</v>
      </c>
      <c r="P111" s="10"/>
      <c r="Q111" s="10"/>
      <c r="R111" s="10" t="s">
        <v>621</v>
      </c>
      <c r="S111" s="10" t="s">
        <v>103</v>
      </c>
      <c r="T111" s="10"/>
    </row>
    <row r="112" spans="1:20" x14ac:dyDescent="0.2">
      <c r="A112" s="10">
        <v>99</v>
      </c>
      <c r="B112" s="10" t="s">
        <v>797</v>
      </c>
      <c r="C112" s="10">
        <v>20</v>
      </c>
      <c r="D112" s="10" t="s">
        <v>28</v>
      </c>
      <c r="E112" s="10" t="s">
        <v>29</v>
      </c>
      <c r="F112" s="10" t="s">
        <v>31</v>
      </c>
      <c r="G112" s="10">
        <v>2280</v>
      </c>
      <c r="H112" s="12" t="s">
        <v>163</v>
      </c>
      <c r="I112" s="10" t="s">
        <v>352</v>
      </c>
      <c r="J112" s="10" t="s">
        <v>87</v>
      </c>
      <c r="K112" s="13">
        <v>44428</v>
      </c>
      <c r="L112" s="10">
        <v>21</v>
      </c>
      <c r="M112" s="13"/>
      <c r="N112" s="42">
        <v>1009125</v>
      </c>
      <c r="O112" s="10" t="s">
        <v>585</v>
      </c>
      <c r="P112" s="10"/>
      <c r="Q112" s="10"/>
      <c r="R112" s="10" t="s">
        <v>621</v>
      </c>
      <c r="S112" s="10" t="s">
        <v>33</v>
      </c>
      <c r="T112" s="10"/>
    </row>
    <row r="113" spans="1:20" x14ac:dyDescent="0.2">
      <c r="A113" s="10">
        <v>100</v>
      </c>
      <c r="B113" s="10" t="s">
        <v>798</v>
      </c>
      <c r="C113" s="10">
        <v>20</v>
      </c>
      <c r="D113" s="10" t="s">
        <v>28</v>
      </c>
      <c r="E113" s="10" t="s">
        <v>50</v>
      </c>
      <c r="F113" s="10" t="s">
        <v>31</v>
      </c>
      <c r="G113" s="10">
        <v>2280</v>
      </c>
      <c r="H113" s="12" t="s">
        <v>32</v>
      </c>
      <c r="I113" s="10" t="s">
        <v>352</v>
      </c>
      <c r="J113" s="10" t="s">
        <v>87</v>
      </c>
      <c r="K113" s="13">
        <v>44428</v>
      </c>
      <c r="L113" s="10">
        <v>21</v>
      </c>
      <c r="M113" s="13">
        <v>44446</v>
      </c>
      <c r="N113" s="42">
        <v>1945110</v>
      </c>
      <c r="O113" s="10" t="s">
        <v>584</v>
      </c>
      <c r="P113" s="10"/>
      <c r="Q113" s="10"/>
      <c r="R113" s="10" t="s">
        <v>621</v>
      </c>
      <c r="S113" s="10" t="s">
        <v>33</v>
      </c>
      <c r="T113" s="10"/>
    </row>
    <row r="114" spans="1:20" x14ac:dyDescent="0.2">
      <c r="A114" s="10">
        <v>101</v>
      </c>
      <c r="B114" s="10" t="s">
        <v>799</v>
      </c>
      <c r="C114" s="10">
        <v>20</v>
      </c>
      <c r="D114" s="10" t="s">
        <v>28</v>
      </c>
      <c r="E114" s="10" t="s">
        <v>29</v>
      </c>
      <c r="F114" s="10" t="s">
        <v>31</v>
      </c>
      <c r="G114" s="10">
        <v>2280</v>
      </c>
      <c r="H114" s="12" t="s">
        <v>139</v>
      </c>
      <c r="I114" s="10" t="s">
        <v>352</v>
      </c>
      <c r="J114" s="10" t="s">
        <v>87</v>
      </c>
      <c r="K114" s="13">
        <v>44428</v>
      </c>
      <c r="L114" s="10">
        <v>21</v>
      </c>
      <c r="M114" s="13"/>
      <c r="N114" s="42">
        <v>987332.5</v>
      </c>
      <c r="O114" s="10" t="s">
        <v>585</v>
      </c>
      <c r="P114" s="10"/>
      <c r="Q114" s="10"/>
      <c r="R114" s="10" t="s">
        <v>621</v>
      </c>
      <c r="S114" s="10" t="s">
        <v>33</v>
      </c>
      <c r="T114" s="10"/>
    </row>
    <row r="115" spans="1:20" x14ac:dyDescent="0.2">
      <c r="A115" s="10">
        <v>102</v>
      </c>
      <c r="B115" s="10" t="s">
        <v>800</v>
      </c>
      <c r="C115" s="10">
        <v>20</v>
      </c>
      <c r="D115" s="10" t="s">
        <v>28</v>
      </c>
      <c r="E115" s="10" t="s">
        <v>29</v>
      </c>
      <c r="F115" s="10" t="s">
        <v>31</v>
      </c>
      <c r="G115" s="10">
        <v>2280</v>
      </c>
      <c r="H115" s="12" t="s">
        <v>32</v>
      </c>
      <c r="I115" s="10" t="s">
        <v>352</v>
      </c>
      <c r="J115" s="10" t="s">
        <v>87</v>
      </c>
      <c r="K115" s="13">
        <v>44428</v>
      </c>
      <c r="L115" s="10">
        <v>21</v>
      </c>
      <c r="M115" s="13"/>
      <c r="N115" s="42">
        <v>1091810</v>
      </c>
      <c r="O115" s="10" t="s">
        <v>585</v>
      </c>
      <c r="P115" s="10"/>
      <c r="Q115" s="10"/>
      <c r="R115" s="10" t="s">
        <v>621</v>
      </c>
      <c r="S115" s="10" t="s">
        <v>33</v>
      </c>
      <c r="T115" s="10"/>
    </row>
    <row r="116" spans="1:20" x14ac:dyDescent="0.2">
      <c r="A116" s="10">
        <v>103</v>
      </c>
      <c r="B116" s="10" t="s">
        <v>801</v>
      </c>
      <c r="C116" s="10">
        <v>20</v>
      </c>
      <c r="D116" s="10" t="s">
        <v>28</v>
      </c>
      <c r="E116" s="10" t="s">
        <v>29</v>
      </c>
      <c r="F116" s="10" t="s">
        <v>31</v>
      </c>
      <c r="G116" s="10">
        <v>2280</v>
      </c>
      <c r="H116" s="12" t="s">
        <v>112</v>
      </c>
      <c r="I116" s="10" t="s">
        <v>352</v>
      </c>
      <c r="J116" s="10" t="s">
        <v>87</v>
      </c>
      <c r="K116" s="13">
        <v>44428</v>
      </c>
      <c r="L116" s="10">
        <v>21</v>
      </c>
      <c r="M116" s="13"/>
      <c r="N116" s="42">
        <v>1010160</v>
      </c>
      <c r="O116" s="10" t="s">
        <v>585</v>
      </c>
      <c r="P116" s="10"/>
      <c r="Q116" s="10"/>
      <c r="R116" s="10" t="s">
        <v>621</v>
      </c>
      <c r="S116" s="10" t="s">
        <v>33</v>
      </c>
      <c r="T116" s="10"/>
    </row>
    <row r="117" spans="1:20" x14ac:dyDescent="0.2">
      <c r="A117" s="10">
        <v>104</v>
      </c>
      <c r="B117" s="10" t="s">
        <v>802</v>
      </c>
      <c r="C117" s="10">
        <v>20</v>
      </c>
      <c r="D117" s="10" t="s">
        <v>28</v>
      </c>
      <c r="E117" s="10" t="s">
        <v>29</v>
      </c>
      <c r="F117" s="10" t="s">
        <v>135</v>
      </c>
      <c r="G117" s="10">
        <v>2220</v>
      </c>
      <c r="H117" s="12" t="s">
        <v>191</v>
      </c>
      <c r="I117" s="10" t="s">
        <v>352</v>
      </c>
      <c r="J117" s="10" t="s">
        <v>87</v>
      </c>
      <c r="K117" s="13">
        <v>44428</v>
      </c>
      <c r="L117" s="10">
        <v>21</v>
      </c>
      <c r="M117" s="13"/>
      <c r="N117" s="42">
        <v>1328595</v>
      </c>
      <c r="O117" s="10" t="s">
        <v>585</v>
      </c>
      <c r="P117" s="10"/>
      <c r="Q117" s="10"/>
      <c r="R117" s="10" t="s">
        <v>621</v>
      </c>
      <c r="S117" s="10" t="s">
        <v>103</v>
      </c>
      <c r="T117" s="10"/>
    </row>
    <row r="118" spans="1:20" x14ac:dyDescent="0.2">
      <c r="A118" s="10">
        <v>105</v>
      </c>
      <c r="B118" s="10" t="s">
        <v>803</v>
      </c>
      <c r="C118" s="10">
        <v>20</v>
      </c>
      <c r="D118" s="10" t="s">
        <v>28</v>
      </c>
      <c r="E118" s="10" t="s">
        <v>50</v>
      </c>
      <c r="F118" s="10" t="s">
        <v>135</v>
      </c>
      <c r="G118" s="10">
        <v>2220</v>
      </c>
      <c r="H118" s="12" t="s">
        <v>228</v>
      </c>
      <c r="I118" s="10" t="s">
        <v>352</v>
      </c>
      <c r="J118" s="10" t="s">
        <v>87</v>
      </c>
      <c r="K118" s="13">
        <v>44428</v>
      </c>
      <c r="L118" s="10">
        <v>21</v>
      </c>
      <c r="M118" s="13">
        <v>44447</v>
      </c>
      <c r="N118" s="42">
        <v>1881228</v>
      </c>
      <c r="O118" s="10" t="s">
        <v>584</v>
      </c>
      <c r="P118" s="10"/>
      <c r="Q118" s="10"/>
      <c r="R118" s="10" t="s">
        <v>621</v>
      </c>
      <c r="S118" s="10" t="s">
        <v>33</v>
      </c>
      <c r="T118" s="10"/>
    </row>
    <row r="119" spans="1:20" x14ac:dyDescent="0.2">
      <c r="A119" s="10">
        <v>106</v>
      </c>
      <c r="B119" s="10" t="s">
        <v>804</v>
      </c>
      <c r="C119" s="10">
        <v>20</v>
      </c>
      <c r="D119" s="10" t="s">
        <v>28</v>
      </c>
      <c r="E119" s="10" t="s">
        <v>29</v>
      </c>
      <c r="F119" s="10" t="s">
        <v>153</v>
      </c>
      <c r="G119" s="10">
        <v>2100</v>
      </c>
      <c r="H119" s="12" t="s">
        <v>760</v>
      </c>
      <c r="I119" s="10" t="s">
        <v>352</v>
      </c>
      <c r="J119" s="10" t="s">
        <v>87</v>
      </c>
      <c r="K119" s="13">
        <v>44428</v>
      </c>
      <c r="L119" s="10">
        <v>21</v>
      </c>
      <c r="M119" s="13"/>
      <c r="N119" s="42">
        <v>886478</v>
      </c>
      <c r="O119" s="10" t="s">
        <v>585</v>
      </c>
      <c r="P119" s="10"/>
      <c r="Q119" s="10"/>
      <c r="R119" s="10" t="s">
        <v>621</v>
      </c>
      <c r="S119" s="10" t="s">
        <v>103</v>
      </c>
      <c r="T119" s="10"/>
    </row>
    <row r="120" spans="1:20" x14ac:dyDescent="0.2">
      <c r="A120" s="10">
        <v>107</v>
      </c>
      <c r="B120" s="10" t="s">
        <v>805</v>
      </c>
      <c r="C120" s="10">
        <v>20</v>
      </c>
      <c r="D120" s="10" t="s">
        <v>28</v>
      </c>
      <c r="E120" s="10" t="s">
        <v>29</v>
      </c>
      <c r="F120" s="10" t="s">
        <v>135</v>
      </c>
      <c r="G120" s="10">
        <v>2220</v>
      </c>
      <c r="H120" s="12" t="s">
        <v>806</v>
      </c>
      <c r="I120" s="10" t="s">
        <v>352</v>
      </c>
      <c r="J120" s="10" t="s">
        <v>87</v>
      </c>
      <c r="K120" s="13">
        <v>44428</v>
      </c>
      <c r="L120" s="10">
        <v>21</v>
      </c>
      <c r="M120" s="13"/>
      <c r="N120" s="42">
        <v>1604998</v>
      </c>
      <c r="O120" s="10" t="s">
        <v>585</v>
      </c>
      <c r="P120" s="10"/>
      <c r="Q120" s="10"/>
      <c r="R120" s="10" t="s">
        <v>621</v>
      </c>
      <c r="S120" s="10" t="s">
        <v>33</v>
      </c>
      <c r="T120" s="10"/>
    </row>
    <row r="121" spans="1:20" x14ac:dyDescent="0.2">
      <c r="A121" s="10">
        <v>108</v>
      </c>
      <c r="B121" s="10" t="s">
        <v>807</v>
      </c>
      <c r="C121" s="10">
        <v>20</v>
      </c>
      <c r="D121" s="10" t="s">
        <v>28</v>
      </c>
      <c r="E121" s="10" t="s">
        <v>29</v>
      </c>
      <c r="F121" s="10" t="s">
        <v>135</v>
      </c>
      <c r="G121" s="10">
        <v>2220</v>
      </c>
      <c r="H121" s="12" t="s">
        <v>194</v>
      </c>
      <c r="I121" s="10" t="s">
        <v>352</v>
      </c>
      <c r="J121" s="10" t="s">
        <v>87</v>
      </c>
      <c r="K121" s="13">
        <v>44428</v>
      </c>
      <c r="L121" s="10">
        <v>21</v>
      </c>
      <c r="M121" s="13"/>
      <c r="N121" s="42">
        <v>572125</v>
      </c>
      <c r="O121" s="10" t="s">
        <v>585</v>
      </c>
      <c r="P121" s="10"/>
      <c r="Q121" s="10"/>
      <c r="R121" s="10" t="s">
        <v>621</v>
      </c>
      <c r="S121" s="10" t="s">
        <v>33</v>
      </c>
      <c r="T121" s="10"/>
    </row>
    <row r="122" spans="1:20" x14ac:dyDescent="0.2">
      <c r="A122" s="10">
        <v>109</v>
      </c>
      <c r="B122" s="10" t="s">
        <v>808</v>
      </c>
      <c r="C122" s="10">
        <v>20</v>
      </c>
      <c r="D122" s="10" t="s">
        <v>28</v>
      </c>
      <c r="E122" s="10" t="s">
        <v>29</v>
      </c>
      <c r="F122" s="10" t="s">
        <v>31</v>
      </c>
      <c r="G122" s="10">
        <v>2280</v>
      </c>
      <c r="H122" s="12" t="s">
        <v>65</v>
      </c>
      <c r="I122" s="10" t="s">
        <v>352</v>
      </c>
      <c r="J122" s="10" t="s">
        <v>87</v>
      </c>
      <c r="K122" s="13">
        <v>44428</v>
      </c>
      <c r="L122" s="10">
        <v>21</v>
      </c>
      <c r="M122" s="13"/>
      <c r="N122" s="42">
        <v>1572165.5</v>
      </c>
      <c r="O122" s="10" t="s">
        <v>585</v>
      </c>
      <c r="P122" s="10"/>
      <c r="Q122" s="10"/>
      <c r="R122" s="10" t="s">
        <v>621</v>
      </c>
      <c r="S122" s="10" t="s">
        <v>33</v>
      </c>
      <c r="T122" s="10"/>
    </row>
    <row r="123" spans="1:20" x14ac:dyDescent="0.2">
      <c r="A123" s="10">
        <v>110</v>
      </c>
      <c r="B123" s="10" t="s">
        <v>809</v>
      </c>
      <c r="C123" s="10">
        <v>20</v>
      </c>
      <c r="D123" s="10" t="s">
        <v>28</v>
      </c>
      <c r="E123" s="10" t="s">
        <v>29</v>
      </c>
      <c r="F123" s="10" t="s">
        <v>97</v>
      </c>
      <c r="G123" s="10">
        <v>2200</v>
      </c>
      <c r="H123" s="12" t="s">
        <v>810</v>
      </c>
      <c r="I123" s="10" t="s">
        <v>352</v>
      </c>
      <c r="J123" s="10" t="s">
        <v>87</v>
      </c>
      <c r="K123" s="13">
        <v>44428</v>
      </c>
      <c r="L123" s="10">
        <v>21</v>
      </c>
      <c r="M123" s="13"/>
      <c r="N123" s="42">
        <v>421820</v>
      </c>
      <c r="O123" s="10" t="s">
        <v>585</v>
      </c>
      <c r="P123" s="10"/>
      <c r="Q123" s="10"/>
      <c r="R123" s="10" t="s">
        <v>621</v>
      </c>
      <c r="S123" s="10" t="s">
        <v>33</v>
      </c>
      <c r="T123" s="10"/>
    </row>
    <row r="124" spans="1:20" x14ac:dyDescent="0.2">
      <c r="A124" s="10">
        <v>111</v>
      </c>
      <c r="B124" s="10" t="s">
        <v>811</v>
      </c>
      <c r="C124" s="10">
        <v>20</v>
      </c>
      <c r="D124" s="10" t="s">
        <v>28</v>
      </c>
      <c r="E124" s="10" t="s">
        <v>29</v>
      </c>
      <c r="F124" s="10" t="s">
        <v>31</v>
      </c>
      <c r="G124" s="10">
        <v>2280</v>
      </c>
      <c r="H124" s="12" t="s">
        <v>648</v>
      </c>
      <c r="I124" s="10" t="s">
        <v>352</v>
      </c>
      <c r="J124" s="10" t="s">
        <v>87</v>
      </c>
      <c r="K124" s="13">
        <v>44428</v>
      </c>
      <c r="L124" s="10">
        <v>21</v>
      </c>
      <c r="M124" s="13"/>
      <c r="N124" s="42">
        <v>1354068</v>
      </c>
      <c r="O124" s="10" t="s">
        <v>585</v>
      </c>
      <c r="P124" s="10"/>
      <c r="Q124" s="10"/>
      <c r="R124" s="10" t="s">
        <v>621</v>
      </c>
      <c r="S124" s="10" t="s">
        <v>33</v>
      </c>
      <c r="T124" s="10"/>
    </row>
    <row r="125" spans="1:20" x14ac:dyDescent="0.2">
      <c r="A125" s="10">
        <v>112</v>
      </c>
      <c r="B125" s="10" t="s">
        <v>812</v>
      </c>
      <c r="C125" s="10">
        <v>20</v>
      </c>
      <c r="D125" s="10" t="s">
        <v>28</v>
      </c>
      <c r="E125" s="10" t="s">
        <v>29</v>
      </c>
      <c r="F125" s="10" t="s">
        <v>97</v>
      </c>
      <c r="G125" s="10">
        <v>2200</v>
      </c>
      <c r="H125" s="12" t="s">
        <v>786</v>
      </c>
      <c r="I125" s="10" t="s">
        <v>352</v>
      </c>
      <c r="J125" s="10" t="s">
        <v>87</v>
      </c>
      <c r="K125" s="13">
        <v>44428</v>
      </c>
      <c r="L125" s="10">
        <v>21</v>
      </c>
      <c r="M125" s="13"/>
      <c r="N125" s="42">
        <v>1891882.5</v>
      </c>
      <c r="O125" s="10" t="s">
        <v>585</v>
      </c>
      <c r="P125" s="10"/>
      <c r="Q125" s="10"/>
      <c r="R125" s="10" t="s">
        <v>621</v>
      </c>
      <c r="S125" s="10" t="s">
        <v>33</v>
      </c>
      <c r="T125" s="10"/>
    </row>
    <row r="126" spans="1:20" x14ac:dyDescent="0.2">
      <c r="A126" s="10">
        <v>113</v>
      </c>
      <c r="B126" s="10" t="s">
        <v>813</v>
      </c>
      <c r="C126" s="10">
        <v>20</v>
      </c>
      <c r="D126" s="10" t="s">
        <v>28</v>
      </c>
      <c r="E126" s="10" t="s">
        <v>29</v>
      </c>
      <c r="F126" s="10" t="s">
        <v>31</v>
      </c>
      <c r="G126" s="10">
        <v>2280</v>
      </c>
      <c r="H126" s="12" t="s">
        <v>626</v>
      </c>
      <c r="I126" s="10" t="s">
        <v>352</v>
      </c>
      <c r="J126" s="10" t="s">
        <v>87</v>
      </c>
      <c r="K126" s="13">
        <v>44428</v>
      </c>
      <c r="L126" s="10">
        <v>21</v>
      </c>
      <c r="M126" s="13"/>
      <c r="N126" s="42">
        <v>1569060</v>
      </c>
      <c r="O126" s="10" t="s">
        <v>585</v>
      </c>
      <c r="P126" s="10"/>
      <c r="Q126" s="10"/>
      <c r="R126" s="10" t="s">
        <v>621</v>
      </c>
      <c r="S126" s="10" t="s">
        <v>33</v>
      </c>
      <c r="T126" s="10"/>
    </row>
    <row r="127" spans="1:20" x14ac:dyDescent="0.2">
      <c r="A127" s="10">
        <v>114</v>
      </c>
      <c r="B127" s="10" t="s">
        <v>814</v>
      </c>
      <c r="C127" s="10">
        <v>20</v>
      </c>
      <c r="D127" s="10" t="s">
        <v>28</v>
      </c>
      <c r="E127" s="10" t="s">
        <v>29</v>
      </c>
      <c r="F127" s="10" t="s">
        <v>31</v>
      </c>
      <c r="G127" s="10">
        <v>2280</v>
      </c>
      <c r="H127" s="12" t="s">
        <v>639</v>
      </c>
      <c r="I127" s="10" t="s">
        <v>352</v>
      </c>
      <c r="J127" s="10" t="s">
        <v>87</v>
      </c>
      <c r="K127" s="13">
        <v>44428</v>
      </c>
      <c r="L127" s="10">
        <v>21</v>
      </c>
      <c r="M127" s="13"/>
      <c r="N127" s="42">
        <v>3032320</v>
      </c>
      <c r="O127" s="10" t="s">
        <v>585</v>
      </c>
      <c r="P127" s="10"/>
      <c r="Q127" s="10"/>
      <c r="R127" s="10" t="s">
        <v>621</v>
      </c>
      <c r="S127" s="10" t="s">
        <v>33</v>
      </c>
      <c r="T127" s="10"/>
    </row>
    <row r="128" spans="1:20" x14ac:dyDescent="0.2">
      <c r="A128" s="10">
        <v>115</v>
      </c>
      <c r="B128" s="10" t="s">
        <v>815</v>
      </c>
      <c r="C128" s="10">
        <v>20</v>
      </c>
      <c r="D128" s="10" t="s">
        <v>28</v>
      </c>
      <c r="E128" s="10" t="s">
        <v>29</v>
      </c>
      <c r="F128" s="10" t="s">
        <v>135</v>
      </c>
      <c r="G128" s="10">
        <v>2220</v>
      </c>
      <c r="H128" s="12" t="s">
        <v>207</v>
      </c>
      <c r="I128" s="10" t="s">
        <v>352</v>
      </c>
      <c r="J128" s="10" t="s">
        <v>87</v>
      </c>
      <c r="K128" s="13">
        <v>44428</v>
      </c>
      <c r="L128" s="10">
        <v>21</v>
      </c>
      <c r="M128" s="13"/>
      <c r="N128" s="42">
        <v>1367638</v>
      </c>
      <c r="O128" s="10" t="s">
        <v>585</v>
      </c>
      <c r="P128" s="10"/>
      <c r="Q128" s="10"/>
      <c r="R128" s="10" t="s">
        <v>621</v>
      </c>
      <c r="S128" s="10" t="s">
        <v>103</v>
      </c>
      <c r="T128" s="10"/>
    </row>
    <row r="129" spans="1:20" x14ac:dyDescent="0.2">
      <c r="A129" s="10">
        <v>116</v>
      </c>
      <c r="B129" s="10" t="s">
        <v>816</v>
      </c>
      <c r="C129" s="10">
        <v>20</v>
      </c>
      <c r="D129" s="10" t="s">
        <v>28</v>
      </c>
      <c r="E129" s="10" t="s">
        <v>50</v>
      </c>
      <c r="F129" s="10" t="s">
        <v>57</v>
      </c>
      <c r="G129" s="10">
        <v>2180</v>
      </c>
      <c r="H129" s="12" t="s">
        <v>655</v>
      </c>
      <c r="I129" s="10" t="s">
        <v>352</v>
      </c>
      <c r="J129" s="10" t="s">
        <v>87</v>
      </c>
      <c r="K129" s="13">
        <v>44428</v>
      </c>
      <c r="L129" s="10">
        <v>21</v>
      </c>
      <c r="M129" s="13">
        <v>44446</v>
      </c>
      <c r="N129" s="42">
        <v>674762.5</v>
      </c>
      <c r="O129" s="10" t="s">
        <v>584</v>
      </c>
      <c r="P129" s="10"/>
      <c r="Q129" s="10"/>
      <c r="R129" s="10" t="s">
        <v>621</v>
      </c>
      <c r="S129" s="10" t="s">
        <v>33</v>
      </c>
      <c r="T129" s="10"/>
    </row>
    <row r="130" spans="1:20" x14ac:dyDescent="0.2">
      <c r="A130" s="10">
        <v>117</v>
      </c>
      <c r="B130" s="10" t="s">
        <v>817</v>
      </c>
      <c r="C130" s="10">
        <v>20</v>
      </c>
      <c r="D130" s="10" t="s">
        <v>28</v>
      </c>
      <c r="E130" s="10" t="s">
        <v>29</v>
      </c>
      <c r="F130" s="10" t="s">
        <v>241</v>
      </c>
      <c r="G130" s="10">
        <v>2230</v>
      </c>
      <c r="H130" s="12" t="s">
        <v>112</v>
      </c>
      <c r="I130" s="10" t="s">
        <v>352</v>
      </c>
      <c r="J130" s="10" t="s">
        <v>87</v>
      </c>
      <c r="K130" s="13">
        <v>44428</v>
      </c>
      <c r="L130" s="10">
        <v>21</v>
      </c>
      <c r="M130" s="13"/>
      <c r="N130" s="42">
        <v>2492510</v>
      </c>
      <c r="O130" s="10" t="s">
        <v>585</v>
      </c>
      <c r="P130" s="10"/>
      <c r="Q130" s="10"/>
      <c r="R130" s="10" t="s">
        <v>621</v>
      </c>
      <c r="S130" s="10" t="s">
        <v>33</v>
      </c>
      <c r="T130" s="10"/>
    </row>
    <row r="131" spans="1:20" x14ac:dyDescent="0.2">
      <c r="A131" s="10">
        <v>118</v>
      </c>
      <c r="B131" s="10" t="s">
        <v>818</v>
      </c>
      <c r="C131" s="10">
        <v>20</v>
      </c>
      <c r="D131" s="10" t="s">
        <v>28</v>
      </c>
      <c r="E131" s="10" t="s">
        <v>50</v>
      </c>
      <c r="F131" s="10" t="s">
        <v>97</v>
      </c>
      <c r="G131" s="10">
        <v>2200</v>
      </c>
      <c r="H131" s="12" t="s">
        <v>128</v>
      </c>
      <c r="I131" s="10" t="s">
        <v>352</v>
      </c>
      <c r="J131" s="10" t="s">
        <v>87</v>
      </c>
      <c r="K131" s="13">
        <v>44428</v>
      </c>
      <c r="L131" s="10">
        <v>21</v>
      </c>
      <c r="M131" s="13">
        <v>44448</v>
      </c>
      <c r="N131" s="42">
        <v>477250</v>
      </c>
      <c r="O131" s="10" t="s">
        <v>584</v>
      </c>
      <c r="P131" s="10"/>
      <c r="Q131" s="10"/>
      <c r="R131" s="10" t="s">
        <v>621</v>
      </c>
      <c r="S131" s="10" t="s">
        <v>33</v>
      </c>
      <c r="T131" s="10"/>
    </row>
    <row r="132" spans="1:20" x14ac:dyDescent="0.2">
      <c r="A132" s="10">
        <v>119</v>
      </c>
      <c r="B132" s="10" t="s">
        <v>819</v>
      </c>
      <c r="C132" s="10">
        <v>20</v>
      </c>
      <c r="D132" s="10" t="s">
        <v>28</v>
      </c>
      <c r="E132" s="10" t="s">
        <v>29</v>
      </c>
      <c r="F132" s="10" t="s">
        <v>97</v>
      </c>
      <c r="G132" s="10">
        <v>2200</v>
      </c>
      <c r="H132" s="12" t="s">
        <v>91</v>
      </c>
      <c r="I132" s="10" t="s">
        <v>352</v>
      </c>
      <c r="J132" s="10" t="s">
        <v>87</v>
      </c>
      <c r="K132" s="13">
        <v>44428</v>
      </c>
      <c r="L132" s="10">
        <v>21</v>
      </c>
      <c r="M132" s="13"/>
      <c r="N132" s="42">
        <v>888547.5</v>
      </c>
      <c r="O132" s="10" t="s">
        <v>585</v>
      </c>
      <c r="P132" s="10"/>
      <c r="Q132" s="10"/>
      <c r="R132" s="10" t="s">
        <v>621</v>
      </c>
      <c r="S132" s="10" t="s">
        <v>33</v>
      </c>
      <c r="T132" s="10"/>
    </row>
    <row r="133" spans="1:20" x14ac:dyDescent="0.2">
      <c r="A133" s="10">
        <v>120</v>
      </c>
      <c r="B133" s="10" t="s">
        <v>820</v>
      </c>
      <c r="C133" s="10">
        <v>20</v>
      </c>
      <c r="D133" s="10" t="s">
        <v>28</v>
      </c>
      <c r="E133" s="10" t="s">
        <v>29</v>
      </c>
      <c r="F133" s="10" t="s">
        <v>241</v>
      </c>
      <c r="G133" s="10">
        <v>2230</v>
      </c>
      <c r="H133" s="12" t="s">
        <v>639</v>
      </c>
      <c r="I133" s="10" t="s">
        <v>352</v>
      </c>
      <c r="J133" s="10" t="s">
        <v>87</v>
      </c>
      <c r="K133" s="13">
        <v>44428</v>
      </c>
      <c r="L133" s="10">
        <v>21</v>
      </c>
      <c r="M133" s="13"/>
      <c r="N133" s="42">
        <v>1210088</v>
      </c>
      <c r="O133" s="10" t="s">
        <v>585</v>
      </c>
      <c r="P133" s="10"/>
      <c r="Q133" s="10"/>
      <c r="R133" s="10" t="s">
        <v>621</v>
      </c>
      <c r="S133" s="10" t="s">
        <v>33</v>
      </c>
      <c r="T133" s="10"/>
    </row>
    <row r="134" spans="1:20" x14ac:dyDescent="0.2">
      <c r="A134" s="10">
        <v>121</v>
      </c>
      <c r="B134" s="10" t="s">
        <v>821</v>
      </c>
      <c r="C134" s="10">
        <v>20</v>
      </c>
      <c r="D134" s="10" t="s">
        <v>28</v>
      </c>
      <c r="E134" s="10" t="s">
        <v>29</v>
      </c>
      <c r="F134" s="10" t="s">
        <v>822</v>
      </c>
      <c r="G134" s="10">
        <v>2290</v>
      </c>
      <c r="H134" s="12" t="s">
        <v>823</v>
      </c>
      <c r="I134" s="10" t="s">
        <v>352</v>
      </c>
      <c r="J134" s="10" t="s">
        <v>87</v>
      </c>
      <c r="K134" s="13">
        <v>44429</v>
      </c>
      <c r="L134" s="10">
        <v>20</v>
      </c>
      <c r="M134" s="13"/>
      <c r="N134" s="42">
        <v>525033</v>
      </c>
      <c r="O134" s="10" t="s">
        <v>585</v>
      </c>
      <c r="P134" s="10"/>
      <c r="Q134" s="10"/>
      <c r="R134" s="10" t="s">
        <v>621</v>
      </c>
      <c r="S134" s="10" t="s">
        <v>33</v>
      </c>
      <c r="T134" s="10"/>
    </row>
    <row r="135" spans="1:20" x14ac:dyDescent="0.2">
      <c r="A135" s="10">
        <v>122</v>
      </c>
      <c r="B135" s="10" t="s">
        <v>824</v>
      </c>
      <c r="C135" s="10">
        <v>20</v>
      </c>
      <c r="D135" s="10" t="s">
        <v>28</v>
      </c>
      <c r="E135" s="10" t="s">
        <v>29</v>
      </c>
      <c r="F135" s="10" t="s">
        <v>135</v>
      </c>
      <c r="G135" s="10">
        <v>2220</v>
      </c>
      <c r="H135" s="12" t="s">
        <v>810</v>
      </c>
      <c r="I135" s="10" t="s">
        <v>352</v>
      </c>
      <c r="J135" s="10" t="s">
        <v>87</v>
      </c>
      <c r="K135" s="13">
        <v>44429</v>
      </c>
      <c r="L135" s="10">
        <v>20</v>
      </c>
      <c r="M135" s="13"/>
      <c r="N135" s="42">
        <v>907408</v>
      </c>
      <c r="O135" s="10" t="s">
        <v>585</v>
      </c>
      <c r="P135" s="10"/>
      <c r="Q135" s="10"/>
      <c r="R135" s="10" t="s">
        <v>621</v>
      </c>
      <c r="S135" s="10" t="s">
        <v>33</v>
      </c>
      <c r="T135" s="10"/>
    </row>
    <row r="136" spans="1:20" x14ac:dyDescent="0.2">
      <c r="A136" s="10">
        <v>123</v>
      </c>
      <c r="B136" s="10" t="s">
        <v>825</v>
      </c>
      <c r="C136" s="10">
        <v>20</v>
      </c>
      <c r="D136" s="10" t="s">
        <v>28</v>
      </c>
      <c r="E136" s="10" t="s">
        <v>29</v>
      </c>
      <c r="F136" s="10" t="s">
        <v>31</v>
      </c>
      <c r="G136" s="10">
        <v>2280</v>
      </c>
      <c r="H136" s="12" t="s">
        <v>826</v>
      </c>
      <c r="I136" s="10" t="s">
        <v>352</v>
      </c>
      <c r="J136" s="10" t="s">
        <v>87</v>
      </c>
      <c r="K136" s="13">
        <v>44429</v>
      </c>
      <c r="L136" s="10">
        <v>20</v>
      </c>
      <c r="M136" s="13"/>
      <c r="N136" s="42">
        <v>926210</v>
      </c>
      <c r="O136" s="10" t="s">
        <v>585</v>
      </c>
      <c r="P136" s="10"/>
      <c r="Q136" s="10"/>
      <c r="R136" s="10" t="s">
        <v>621</v>
      </c>
      <c r="S136" s="10" t="s">
        <v>33</v>
      </c>
      <c r="T136" s="10"/>
    </row>
    <row r="137" spans="1:20" x14ac:dyDescent="0.2">
      <c r="A137" s="10">
        <v>124</v>
      </c>
      <c r="B137" s="10" t="s">
        <v>827</v>
      </c>
      <c r="C137" s="10">
        <v>20</v>
      </c>
      <c r="D137" s="10" t="s">
        <v>28</v>
      </c>
      <c r="E137" s="10" t="s">
        <v>29</v>
      </c>
      <c r="F137" s="10" t="s">
        <v>241</v>
      </c>
      <c r="G137" s="10">
        <v>2230</v>
      </c>
      <c r="H137" s="12" t="s">
        <v>163</v>
      </c>
      <c r="I137" s="10" t="s">
        <v>352</v>
      </c>
      <c r="J137" s="10" t="s">
        <v>87</v>
      </c>
      <c r="K137" s="13">
        <v>44429</v>
      </c>
      <c r="L137" s="10">
        <v>20</v>
      </c>
      <c r="M137" s="13"/>
      <c r="N137" s="42">
        <v>4104925</v>
      </c>
      <c r="O137" s="10" t="s">
        <v>585</v>
      </c>
      <c r="P137" s="10"/>
      <c r="Q137" s="10"/>
      <c r="R137" s="10" t="s">
        <v>621</v>
      </c>
      <c r="S137" s="10" t="s">
        <v>103</v>
      </c>
      <c r="T137" s="10"/>
    </row>
    <row r="138" spans="1:20" x14ac:dyDescent="0.2">
      <c r="A138" s="10">
        <v>125</v>
      </c>
      <c r="B138" s="10" t="s">
        <v>828</v>
      </c>
      <c r="C138" s="10">
        <v>20</v>
      </c>
      <c r="D138" s="10" t="s">
        <v>28</v>
      </c>
      <c r="E138" s="10" t="s">
        <v>29</v>
      </c>
      <c r="F138" s="10" t="s">
        <v>97</v>
      </c>
      <c r="G138" s="10">
        <v>2200</v>
      </c>
      <c r="H138" s="12" t="s">
        <v>829</v>
      </c>
      <c r="I138" s="10" t="s">
        <v>830</v>
      </c>
      <c r="J138" s="10" t="s">
        <v>87</v>
      </c>
      <c r="K138" s="13">
        <v>44429</v>
      </c>
      <c r="L138" s="10">
        <v>20</v>
      </c>
      <c r="M138" s="13"/>
      <c r="N138" s="42">
        <v>3555685.5</v>
      </c>
      <c r="O138" s="10" t="s">
        <v>585</v>
      </c>
      <c r="P138" s="10"/>
      <c r="Q138" s="10"/>
      <c r="R138" s="10" t="s">
        <v>621</v>
      </c>
      <c r="S138" s="10" t="s">
        <v>33</v>
      </c>
      <c r="T138" s="10"/>
    </row>
    <row r="139" spans="1:20" x14ac:dyDescent="0.2">
      <c r="A139" s="10">
        <v>126</v>
      </c>
      <c r="B139" s="10" t="s">
        <v>831</v>
      </c>
      <c r="C139" s="10">
        <v>20</v>
      </c>
      <c r="D139" s="10" t="s">
        <v>28</v>
      </c>
      <c r="E139" s="10" t="s">
        <v>29</v>
      </c>
      <c r="F139" s="10" t="s">
        <v>127</v>
      </c>
      <c r="G139" s="10">
        <v>2185</v>
      </c>
      <c r="H139" s="12" t="s">
        <v>417</v>
      </c>
      <c r="I139" s="10" t="s">
        <v>352</v>
      </c>
      <c r="J139" s="10" t="s">
        <v>87</v>
      </c>
      <c r="K139" s="13">
        <v>44429</v>
      </c>
      <c r="L139" s="10">
        <v>20</v>
      </c>
      <c r="M139" s="13"/>
      <c r="N139" s="42">
        <v>1553592.5</v>
      </c>
      <c r="O139" s="10" t="s">
        <v>585</v>
      </c>
      <c r="P139" s="10"/>
      <c r="Q139" s="10"/>
      <c r="R139" s="10" t="s">
        <v>621</v>
      </c>
      <c r="S139" s="10" t="s">
        <v>33</v>
      </c>
      <c r="T139" s="10"/>
    </row>
    <row r="140" spans="1:20" x14ac:dyDescent="0.2">
      <c r="A140" s="10">
        <v>127</v>
      </c>
      <c r="B140" s="10" t="s">
        <v>832</v>
      </c>
      <c r="C140" s="10">
        <v>20</v>
      </c>
      <c r="D140" s="10" t="s">
        <v>28</v>
      </c>
      <c r="E140" s="10" t="s">
        <v>29</v>
      </c>
      <c r="F140" s="10" t="s">
        <v>31</v>
      </c>
      <c r="G140" s="10">
        <v>2280</v>
      </c>
      <c r="H140" s="12" t="s">
        <v>639</v>
      </c>
      <c r="I140" s="10" t="s">
        <v>352</v>
      </c>
      <c r="J140" s="10" t="s">
        <v>87</v>
      </c>
      <c r="K140" s="13">
        <v>44429</v>
      </c>
      <c r="L140" s="10">
        <v>20</v>
      </c>
      <c r="M140" s="13"/>
      <c r="N140" s="42">
        <v>1305020</v>
      </c>
      <c r="O140" s="10" t="s">
        <v>585</v>
      </c>
      <c r="P140" s="10"/>
      <c r="Q140" s="10"/>
      <c r="R140" s="10" t="s">
        <v>621</v>
      </c>
      <c r="S140" s="10" t="s">
        <v>103</v>
      </c>
      <c r="T140" s="10"/>
    </row>
    <row r="141" spans="1:20" x14ac:dyDescent="0.2">
      <c r="A141" s="10">
        <v>128</v>
      </c>
      <c r="B141" s="10" t="s">
        <v>833</v>
      </c>
      <c r="C141" s="10">
        <v>20</v>
      </c>
      <c r="D141" s="10" t="s">
        <v>28</v>
      </c>
      <c r="E141" s="10" t="s">
        <v>29</v>
      </c>
      <c r="F141" s="10" t="s">
        <v>31</v>
      </c>
      <c r="G141" s="10">
        <v>2280</v>
      </c>
      <c r="H141" s="12" t="s">
        <v>834</v>
      </c>
      <c r="I141" s="10" t="s">
        <v>352</v>
      </c>
      <c r="J141" s="10" t="s">
        <v>87</v>
      </c>
      <c r="K141" s="13">
        <v>44429</v>
      </c>
      <c r="L141" s="10">
        <v>20</v>
      </c>
      <c r="M141" s="13"/>
      <c r="N141" s="42">
        <v>4012545.5</v>
      </c>
      <c r="O141" s="10" t="s">
        <v>585</v>
      </c>
      <c r="P141" s="10"/>
      <c r="Q141" s="10"/>
      <c r="R141" s="10" t="s">
        <v>621</v>
      </c>
      <c r="S141" s="10" t="s">
        <v>33</v>
      </c>
      <c r="T141" s="10"/>
    </row>
    <row r="142" spans="1:20" x14ac:dyDescent="0.2">
      <c r="A142" s="10">
        <v>129</v>
      </c>
      <c r="B142" s="10" t="s">
        <v>835</v>
      </c>
      <c r="C142" s="10">
        <v>20</v>
      </c>
      <c r="D142" s="10" t="s">
        <v>28</v>
      </c>
      <c r="E142" s="10" t="s">
        <v>29</v>
      </c>
      <c r="F142" s="10" t="s">
        <v>31</v>
      </c>
      <c r="G142" s="10">
        <v>2280</v>
      </c>
      <c r="H142" s="12" t="s">
        <v>94</v>
      </c>
      <c r="I142" s="10" t="s">
        <v>352</v>
      </c>
      <c r="J142" s="10" t="s">
        <v>87</v>
      </c>
      <c r="K142" s="13">
        <v>44429</v>
      </c>
      <c r="L142" s="10">
        <v>20</v>
      </c>
      <c r="M142" s="13"/>
      <c r="N142" s="42">
        <v>1893418</v>
      </c>
      <c r="O142" s="10" t="s">
        <v>585</v>
      </c>
      <c r="P142" s="10"/>
      <c r="Q142" s="10"/>
      <c r="R142" s="10" t="s">
        <v>621</v>
      </c>
      <c r="S142" s="10" t="s">
        <v>33</v>
      </c>
      <c r="T142" s="10"/>
    </row>
    <row r="143" spans="1:20" x14ac:dyDescent="0.2">
      <c r="A143" s="10">
        <v>130</v>
      </c>
      <c r="B143" s="10" t="s">
        <v>836</v>
      </c>
      <c r="C143" s="10">
        <v>20</v>
      </c>
      <c r="D143" s="10" t="s">
        <v>28</v>
      </c>
      <c r="E143" s="10" t="s">
        <v>29</v>
      </c>
      <c r="F143" s="10" t="s">
        <v>31</v>
      </c>
      <c r="G143" s="10">
        <v>2280</v>
      </c>
      <c r="H143" s="12" t="s">
        <v>32</v>
      </c>
      <c r="I143" s="10" t="s">
        <v>352</v>
      </c>
      <c r="J143" s="10" t="s">
        <v>87</v>
      </c>
      <c r="K143" s="13">
        <v>44429</v>
      </c>
      <c r="L143" s="10">
        <v>20</v>
      </c>
      <c r="M143" s="13"/>
      <c r="N143" s="42">
        <v>965885</v>
      </c>
      <c r="O143" s="10" t="s">
        <v>585</v>
      </c>
      <c r="P143" s="10"/>
      <c r="Q143" s="10"/>
      <c r="R143" s="10" t="s">
        <v>621</v>
      </c>
      <c r="S143" s="10" t="s">
        <v>33</v>
      </c>
      <c r="T143" s="10"/>
    </row>
    <row r="144" spans="1:20" x14ac:dyDescent="0.2">
      <c r="A144" s="10">
        <v>131</v>
      </c>
      <c r="B144" s="10" t="s">
        <v>837</v>
      </c>
      <c r="C144" s="10">
        <v>20</v>
      </c>
      <c r="D144" s="10" t="s">
        <v>28</v>
      </c>
      <c r="E144" s="10" t="s">
        <v>29</v>
      </c>
      <c r="F144" s="10" t="s">
        <v>31</v>
      </c>
      <c r="G144" s="10">
        <v>2280</v>
      </c>
      <c r="H144" s="12" t="s">
        <v>216</v>
      </c>
      <c r="I144" s="10" t="s">
        <v>830</v>
      </c>
      <c r="J144" s="10" t="s">
        <v>87</v>
      </c>
      <c r="K144" s="13">
        <v>44429</v>
      </c>
      <c r="L144" s="10">
        <v>20</v>
      </c>
      <c r="M144" s="13"/>
      <c r="N144" s="42">
        <v>1259020</v>
      </c>
      <c r="O144" s="10" t="s">
        <v>585</v>
      </c>
      <c r="P144" s="10"/>
      <c r="Q144" s="10"/>
      <c r="R144" s="10" t="s">
        <v>621</v>
      </c>
      <c r="S144" s="10" t="s">
        <v>33</v>
      </c>
      <c r="T144" s="10"/>
    </row>
    <row r="145" spans="1:20" x14ac:dyDescent="0.2">
      <c r="A145" s="10">
        <v>132</v>
      </c>
      <c r="B145" s="10" t="s">
        <v>838</v>
      </c>
      <c r="C145" s="10">
        <v>20</v>
      </c>
      <c r="D145" s="10" t="s">
        <v>28</v>
      </c>
      <c r="E145" s="10" t="s">
        <v>29</v>
      </c>
      <c r="F145" s="10" t="s">
        <v>31</v>
      </c>
      <c r="G145" s="10">
        <v>2280</v>
      </c>
      <c r="H145" s="12" t="s">
        <v>132</v>
      </c>
      <c r="I145" s="10" t="s">
        <v>352</v>
      </c>
      <c r="J145" s="10" t="s">
        <v>87</v>
      </c>
      <c r="K145" s="13">
        <v>44429</v>
      </c>
      <c r="L145" s="10">
        <v>20</v>
      </c>
      <c r="M145" s="13"/>
      <c r="N145" s="42">
        <v>2033487.5</v>
      </c>
      <c r="O145" s="10" t="s">
        <v>585</v>
      </c>
      <c r="P145" s="10"/>
      <c r="Q145" s="10"/>
      <c r="R145" s="10" t="s">
        <v>621</v>
      </c>
      <c r="S145" s="10" t="s">
        <v>33</v>
      </c>
      <c r="T145" s="10"/>
    </row>
    <row r="146" spans="1:20" x14ac:dyDescent="0.2">
      <c r="A146" s="10">
        <v>133</v>
      </c>
      <c r="B146" s="10" t="s">
        <v>839</v>
      </c>
      <c r="C146" s="10">
        <v>20</v>
      </c>
      <c r="D146" s="10" t="s">
        <v>28</v>
      </c>
      <c r="E146" s="10" t="s">
        <v>50</v>
      </c>
      <c r="F146" s="10" t="s">
        <v>97</v>
      </c>
      <c r="G146" s="10">
        <v>2200</v>
      </c>
      <c r="H146" s="12" t="s">
        <v>823</v>
      </c>
      <c r="I146" s="10" t="s">
        <v>352</v>
      </c>
      <c r="J146" s="10" t="s">
        <v>87</v>
      </c>
      <c r="K146" s="13">
        <v>44429</v>
      </c>
      <c r="L146" s="10">
        <v>20</v>
      </c>
      <c r="M146" s="13">
        <v>44446</v>
      </c>
      <c r="N146" s="42">
        <v>1390350</v>
      </c>
      <c r="O146" s="10" t="s">
        <v>584</v>
      </c>
      <c r="P146" s="10"/>
      <c r="Q146" s="10"/>
      <c r="R146" s="10" t="s">
        <v>621</v>
      </c>
      <c r="S146" s="10" t="s">
        <v>33</v>
      </c>
      <c r="T146" s="10"/>
    </row>
    <row r="147" spans="1:20" x14ac:dyDescent="0.2">
      <c r="A147" s="10">
        <v>134</v>
      </c>
      <c r="B147" s="10" t="s">
        <v>840</v>
      </c>
      <c r="C147" s="10">
        <v>20</v>
      </c>
      <c r="D147" s="10" t="s">
        <v>28</v>
      </c>
      <c r="E147" s="10" t="s">
        <v>50</v>
      </c>
      <c r="F147" s="10" t="s">
        <v>31</v>
      </c>
      <c r="G147" s="10">
        <v>2280</v>
      </c>
      <c r="H147" s="12" t="s">
        <v>784</v>
      </c>
      <c r="I147" s="10" t="s">
        <v>352</v>
      </c>
      <c r="J147" s="10" t="s">
        <v>87</v>
      </c>
      <c r="K147" s="13">
        <v>44429</v>
      </c>
      <c r="L147" s="10">
        <v>20</v>
      </c>
      <c r="M147" s="13">
        <v>44448</v>
      </c>
      <c r="N147" s="42">
        <v>660215</v>
      </c>
      <c r="O147" s="10" t="s">
        <v>584</v>
      </c>
      <c r="P147" s="10"/>
      <c r="Q147" s="10"/>
      <c r="R147" s="10" t="s">
        <v>621</v>
      </c>
      <c r="S147" s="10" t="s">
        <v>33</v>
      </c>
      <c r="T147" s="10"/>
    </row>
    <row r="148" spans="1:20" x14ac:dyDescent="0.2">
      <c r="A148" s="10">
        <v>135</v>
      </c>
      <c r="B148" s="10" t="s">
        <v>841</v>
      </c>
      <c r="C148" s="10">
        <v>20</v>
      </c>
      <c r="D148" s="10" t="s">
        <v>28</v>
      </c>
      <c r="E148" s="10" t="s">
        <v>29</v>
      </c>
      <c r="F148" s="10" t="s">
        <v>97</v>
      </c>
      <c r="G148" s="10">
        <v>2200</v>
      </c>
      <c r="H148" s="12" t="s">
        <v>560</v>
      </c>
      <c r="I148" s="10" t="s">
        <v>830</v>
      </c>
      <c r="J148" s="10" t="s">
        <v>87</v>
      </c>
      <c r="K148" s="13">
        <v>44429</v>
      </c>
      <c r="L148" s="10">
        <v>20</v>
      </c>
      <c r="M148" s="13"/>
      <c r="N148" s="42">
        <v>1084450</v>
      </c>
      <c r="O148" s="10" t="s">
        <v>585</v>
      </c>
      <c r="P148" s="10"/>
      <c r="Q148" s="10"/>
      <c r="R148" s="10" t="s">
        <v>621</v>
      </c>
      <c r="S148" s="10" t="s">
        <v>33</v>
      </c>
      <c r="T148" s="10"/>
    </row>
    <row r="149" spans="1:20" x14ac:dyDescent="0.2">
      <c r="A149" s="10">
        <v>136</v>
      </c>
      <c r="B149" s="10" t="s">
        <v>842</v>
      </c>
      <c r="C149" s="10">
        <v>20</v>
      </c>
      <c r="D149" s="10" t="s">
        <v>28</v>
      </c>
      <c r="E149" s="10" t="s">
        <v>29</v>
      </c>
      <c r="F149" s="10" t="s">
        <v>97</v>
      </c>
      <c r="G149" s="10">
        <v>2200</v>
      </c>
      <c r="H149" s="12" t="s">
        <v>199</v>
      </c>
      <c r="I149" s="10" t="s">
        <v>352</v>
      </c>
      <c r="J149" s="10" t="s">
        <v>87</v>
      </c>
      <c r="K149" s="13">
        <v>44429</v>
      </c>
      <c r="L149" s="10">
        <v>20</v>
      </c>
      <c r="M149" s="13"/>
      <c r="N149" s="42">
        <v>1998240.5</v>
      </c>
      <c r="O149" s="10" t="s">
        <v>585</v>
      </c>
      <c r="P149" s="10"/>
      <c r="Q149" s="10"/>
      <c r="R149" s="10" t="s">
        <v>621</v>
      </c>
      <c r="S149" s="10" t="s">
        <v>33</v>
      </c>
      <c r="T149" s="10"/>
    </row>
    <row r="150" spans="1:20" x14ac:dyDescent="0.2">
      <c r="A150" s="10">
        <v>137</v>
      </c>
      <c r="B150" s="10" t="s">
        <v>843</v>
      </c>
      <c r="C150" s="10">
        <v>20</v>
      </c>
      <c r="D150" s="10" t="s">
        <v>28</v>
      </c>
      <c r="E150" s="10" t="s">
        <v>29</v>
      </c>
      <c r="F150" s="10" t="s">
        <v>283</v>
      </c>
      <c r="G150" s="10">
        <v>2210</v>
      </c>
      <c r="H150" s="12" t="s">
        <v>844</v>
      </c>
      <c r="I150" s="10" t="s">
        <v>830</v>
      </c>
      <c r="J150" s="10" t="s">
        <v>87</v>
      </c>
      <c r="K150" s="13">
        <v>44431</v>
      </c>
      <c r="L150" s="10">
        <v>18</v>
      </c>
      <c r="M150" s="13"/>
      <c r="N150" s="42">
        <v>1494195</v>
      </c>
      <c r="O150" s="10" t="s">
        <v>585</v>
      </c>
      <c r="P150" s="10"/>
      <c r="Q150" s="10"/>
      <c r="R150" s="10" t="s">
        <v>621</v>
      </c>
      <c r="S150" s="10" t="s">
        <v>33</v>
      </c>
      <c r="T150" s="10"/>
    </row>
    <row r="151" spans="1:20" x14ac:dyDescent="0.2">
      <c r="A151" s="10">
        <v>138</v>
      </c>
      <c r="B151" s="10" t="s">
        <v>845</v>
      </c>
      <c r="C151" s="10">
        <v>20</v>
      </c>
      <c r="D151" s="10" t="s">
        <v>28</v>
      </c>
      <c r="E151" s="10" t="s">
        <v>50</v>
      </c>
      <c r="F151" s="10" t="s">
        <v>97</v>
      </c>
      <c r="G151" s="10">
        <v>2200</v>
      </c>
      <c r="H151" s="12" t="s">
        <v>846</v>
      </c>
      <c r="I151" s="10" t="s">
        <v>830</v>
      </c>
      <c r="J151" s="10" t="s">
        <v>87</v>
      </c>
      <c r="K151" s="13">
        <v>44431</v>
      </c>
      <c r="L151" s="10">
        <v>18</v>
      </c>
      <c r="M151" s="13">
        <v>44448</v>
      </c>
      <c r="N151" s="42">
        <v>788210</v>
      </c>
      <c r="O151" s="10" t="s">
        <v>584</v>
      </c>
      <c r="P151" s="10"/>
      <c r="Q151" s="10"/>
      <c r="R151" s="10" t="s">
        <v>621</v>
      </c>
      <c r="S151" s="10" t="s">
        <v>33</v>
      </c>
      <c r="T151" s="10"/>
    </row>
    <row r="152" spans="1:20" x14ac:dyDescent="0.2">
      <c r="A152" s="10">
        <v>139</v>
      </c>
      <c r="B152" s="10" t="s">
        <v>847</v>
      </c>
      <c r="C152" s="10">
        <v>20</v>
      </c>
      <c r="D152" s="10" t="s">
        <v>28</v>
      </c>
      <c r="E152" s="10" t="s">
        <v>29</v>
      </c>
      <c r="F152" s="10" t="s">
        <v>31</v>
      </c>
      <c r="G152" s="10">
        <v>2280</v>
      </c>
      <c r="H152" s="12" t="s">
        <v>848</v>
      </c>
      <c r="I152" s="10" t="s">
        <v>830</v>
      </c>
      <c r="J152" s="10" t="s">
        <v>87</v>
      </c>
      <c r="K152" s="13">
        <v>44431</v>
      </c>
      <c r="L152" s="10">
        <v>18</v>
      </c>
      <c r="M152" s="13"/>
      <c r="N152" s="42">
        <v>1011770</v>
      </c>
      <c r="O152" s="10" t="s">
        <v>585</v>
      </c>
      <c r="P152" s="10"/>
      <c r="Q152" s="10"/>
      <c r="R152" s="10" t="s">
        <v>621</v>
      </c>
      <c r="S152" s="10" t="s">
        <v>33</v>
      </c>
      <c r="T152" s="10"/>
    </row>
    <row r="153" spans="1:20" x14ac:dyDescent="0.2">
      <c r="A153" s="10">
        <v>140</v>
      </c>
      <c r="B153" s="10" t="s">
        <v>849</v>
      </c>
      <c r="C153" s="10">
        <v>20</v>
      </c>
      <c r="D153" s="10" t="s">
        <v>28</v>
      </c>
      <c r="E153" s="10" t="s">
        <v>50</v>
      </c>
      <c r="F153" s="10" t="s">
        <v>822</v>
      </c>
      <c r="G153" s="10">
        <v>2290</v>
      </c>
      <c r="H153" s="12" t="s">
        <v>850</v>
      </c>
      <c r="I153" s="10" t="s">
        <v>830</v>
      </c>
      <c r="J153" s="10" t="s">
        <v>87</v>
      </c>
      <c r="K153" s="13">
        <v>44431</v>
      </c>
      <c r="L153" s="10">
        <v>18</v>
      </c>
      <c r="M153" s="13">
        <v>44448</v>
      </c>
      <c r="N153" s="42">
        <v>901657.5</v>
      </c>
      <c r="O153" s="10" t="s">
        <v>584</v>
      </c>
      <c r="P153" s="10"/>
      <c r="Q153" s="10"/>
      <c r="R153" s="10" t="s">
        <v>621</v>
      </c>
      <c r="S153" s="10" t="s">
        <v>33</v>
      </c>
      <c r="T153" s="10"/>
    </row>
    <row r="154" spans="1:20" x14ac:dyDescent="0.2">
      <c r="A154" s="10">
        <v>141</v>
      </c>
      <c r="B154" s="10" t="s">
        <v>851</v>
      </c>
      <c r="C154" s="10">
        <v>20</v>
      </c>
      <c r="D154" s="10" t="s">
        <v>28</v>
      </c>
      <c r="E154" s="10" t="s">
        <v>50</v>
      </c>
      <c r="F154" s="10" t="s">
        <v>241</v>
      </c>
      <c r="G154" s="10">
        <v>2230</v>
      </c>
      <c r="H154" s="12" t="s">
        <v>91</v>
      </c>
      <c r="I154" s="10" t="s">
        <v>830</v>
      </c>
      <c r="J154" s="10" t="s">
        <v>87</v>
      </c>
      <c r="K154" s="13">
        <v>44431</v>
      </c>
      <c r="L154" s="10">
        <v>18</v>
      </c>
      <c r="M154" s="13">
        <v>44448</v>
      </c>
      <c r="N154" s="42">
        <v>552978</v>
      </c>
      <c r="O154" s="10" t="s">
        <v>584</v>
      </c>
      <c r="P154" s="10"/>
      <c r="Q154" s="10"/>
      <c r="R154" s="10" t="s">
        <v>621</v>
      </c>
      <c r="S154" s="10" t="s">
        <v>33</v>
      </c>
      <c r="T154" s="10"/>
    </row>
    <row r="155" spans="1:20" x14ac:dyDescent="0.2">
      <c r="A155" s="10">
        <v>142</v>
      </c>
      <c r="B155" s="10" t="s">
        <v>852</v>
      </c>
      <c r="C155" s="10">
        <v>20</v>
      </c>
      <c r="D155" s="10" t="s">
        <v>28</v>
      </c>
      <c r="E155" s="10" t="s">
        <v>50</v>
      </c>
      <c r="F155" s="10" t="s">
        <v>97</v>
      </c>
      <c r="G155" s="10">
        <v>2200</v>
      </c>
      <c r="H155" s="12" t="s">
        <v>823</v>
      </c>
      <c r="I155" s="10" t="s">
        <v>830</v>
      </c>
      <c r="J155" s="10" t="s">
        <v>87</v>
      </c>
      <c r="K155" s="13">
        <v>44431</v>
      </c>
      <c r="L155" s="10">
        <v>18</v>
      </c>
      <c r="M155" s="13">
        <v>44448</v>
      </c>
      <c r="N155" s="42">
        <v>779298</v>
      </c>
      <c r="O155" s="10" t="s">
        <v>584</v>
      </c>
      <c r="P155" s="10"/>
      <c r="Q155" s="10"/>
      <c r="R155" s="10" t="s">
        <v>621</v>
      </c>
      <c r="S155" s="10" t="s">
        <v>33</v>
      </c>
      <c r="T155" s="10"/>
    </row>
    <row r="156" spans="1:20" x14ac:dyDescent="0.2">
      <c r="A156" s="10">
        <v>143</v>
      </c>
      <c r="B156" s="10" t="s">
        <v>853</v>
      </c>
      <c r="C156" s="10">
        <v>20</v>
      </c>
      <c r="D156" s="10" t="s">
        <v>28</v>
      </c>
      <c r="E156" s="10" t="s">
        <v>29</v>
      </c>
      <c r="F156" s="10" t="s">
        <v>31</v>
      </c>
      <c r="G156" s="10">
        <v>2280</v>
      </c>
      <c r="H156" s="12" t="s">
        <v>139</v>
      </c>
      <c r="I156" s="10" t="s">
        <v>830</v>
      </c>
      <c r="J156" s="10" t="s">
        <v>87</v>
      </c>
      <c r="K156" s="13">
        <v>44431</v>
      </c>
      <c r="L156" s="10">
        <v>18</v>
      </c>
      <c r="M156" s="13"/>
      <c r="N156" s="42">
        <v>2172120</v>
      </c>
      <c r="O156" s="10" t="s">
        <v>585</v>
      </c>
      <c r="P156" s="10"/>
      <c r="Q156" s="10"/>
      <c r="R156" s="10" t="s">
        <v>621</v>
      </c>
      <c r="S156" s="10" t="s">
        <v>33</v>
      </c>
      <c r="T156" s="10"/>
    </row>
    <row r="157" spans="1:20" x14ac:dyDescent="0.2">
      <c r="A157" s="10">
        <v>144</v>
      </c>
      <c r="B157" s="10" t="s">
        <v>854</v>
      </c>
      <c r="C157" s="10">
        <v>20</v>
      </c>
      <c r="D157" s="10" t="s">
        <v>28</v>
      </c>
      <c r="E157" s="10" t="s">
        <v>29</v>
      </c>
      <c r="F157" s="10" t="s">
        <v>31</v>
      </c>
      <c r="G157" s="10">
        <v>2280</v>
      </c>
      <c r="H157" s="12" t="s">
        <v>639</v>
      </c>
      <c r="I157" s="10" t="s">
        <v>830</v>
      </c>
      <c r="J157" s="10" t="s">
        <v>87</v>
      </c>
      <c r="K157" s="13">
        <v>44431</v>
      </c>
      <c r="L157" s="10">
        <v>18</v>
      </c>
      <c r="M157" s="13"/>
      <c r="N157" s="42">
        <v>1041785</v>
      </c>
      <c r="O157" s="10" t="s">
        <v>585</v>
      </c>
      <c r="P157" s="10"/>
      <c r="Q157" s="10"/>
      <c r="R157" s="10" t="s">
        <v>621</v>
      </c>
      <c r="S157" s="10" t="s">
        <v>33</v>
      </c>
      <c r="T157" s="10"/>
    </row>
    <row r="158" spans="1:20" x14ac:dyDescent="0.2">
      <c r="A158" s="10">
        <v>145</v>
      </c>
      <c r="B158" s="10" t="s">
        <v>855</v>
      </c>
      <c r="C158" s="10">
        <v>20</v>
      </c>
      <c r="D158" s="10" t="s">
        <v>28</v>
      </c>
      <c r="E158" s="10" t="s">
        <v>29</v>
      </c>
      <c r="F158" s="10" t="s">
        <v>97</v>
      </c>
      <c r="G158" s="10">
        <v>2200</v>
      </c>
      <c r="H158" s="12" t="s">
        <v>856</v>
      </c>
      <c r="I158" s="10" t="s">
        <v>830</v>
      </c>
      <c r="J158" s="10" t="s">
        <v>87</v>
      </c>
      <c r="K158" s="13">
        <v>44431</v>
      </c>
      <c r="L158" s="10">
        <v>18</v>
      </c>
      <c r="M158" s="13"/>
      <c r="N158" s="42">
        <v>2488657.5</v>
      </c>
      <c r="O158" s="10" t="s">
        <v>585</v>
      </c>
      <c r="P158" s="10"/>
      <c r="Q158" s="10"/>
      <c r="R158" s="10" t="s">
        <v>621</v>
      </c>
      <c r="S158" s="10" t="s">
        <v>33</v>
      </c>
      <c r="T158" s="10"/>
    </row>
    <row r="159" spans="1:20" x14ac:dyDescent="0.2">
      <c r="A159" s="10">
        <v>146</v>
      </c>
      <c r="B159" s="10" t="s">
        <v>857</v>
      </c>
      <c r="C159" s="10">
        <v>20</v>
      </c>
      <c r="D159" s="10" t="s">
        <v>28</v>
      </c>
      <c r="E159" s="10" t="s">
        <v>29</v>
      </c>
      <c r="F159" s="10" t="s">
        <v>127</v>
      </c>
      <c r="G159" s="10">
        <v>2185</v>
      </c>
      <c r="H159" s="12" t="s">
        <v>94</v>
      </c>
      <c r="I159" s="10" t="s">
        <v>352</v>
      </c>
      <c r="J159" s="10" t="s">
        <v>87</v>
      </c>
      <c r="K159" s="13">
        <v>44432</v>
      </c>
      <c r="L159" s="10">
        <v>17</v>
      </c>
      <c r="M159" s="13"/>
      <c r="N159" s="42">
        <v>3544530</v>
      </c>
      <c r="O159" s="10" t="s">
        <v>585</v>
      </c>
      <c r="P159" s="10"/>
      <c r="Q159" s="10"/>
      <c r="R159" s="10" t="s">
        <v>715</v>
      </c>
      <c r="S159" s="10" t="s">
        <v>33</v>
      </c>
      <c r="T159" s="10"/>
    </row>
    <row r="160" spans="1:20" x14ac:dyDescent="0.2">
      <c r="A160" s="10">
        <v>147</v>
      </c>
      <c r="B160" s="10" t="s">
        <v>858</v>
      </c>
      <c r="C160" s="10">
        <v>20</v>
      </c>
      <c r="D160" s="10" t="s">
        <v>28</v>
      </c>
      <c r="E160" s="10" t="s">
        <v>29</v>
      </c>
      <c r="F160" s="10" t="s">
        <v>97</v>
      </c>
      <c r="G160" s="10">
        <v>2200</v>
      </c>
      <c r="H160" s="12" t="s">
        <v>94</v>
      </c>
      <c r="I160" s="10" t="s">
        <v>352</v>
      </c>
      <c r="J160" s="10" t="s">
        <v>87</v>
      </c>
      <c r="K160" s="13">
        <v>44432</v>
      </c>
      <c r="L160" s="10">
        <v>17</v>
      </c>
      <c r="M160" s="13"/>
      <c r="N160" s="42">
        <v>414000</v>
      </c>
      <c r="O160" s="10" t="s">
        <v>585</v>
      </c>
      <c r="P160" s="10"/>
      <c r="Q160" s="10"/>
      <c r="R160" s="10" t="s">
        <v>715</v>
      </c>
      <c r="S160" s="10" t="s">
        <v>33</v>
      </c>
      <c r="T160" s="10"/>
    </row>
    <row r="161" spans="1:20" x14ac:dyDescent="0.2">
      <c r="A161" s="10">
        <v>148</v>
      </c>
      <c r="B161" s="10" t="s">
        <v>859</v>
      </c>
      <c r="C161" s="10">
        <v>20</v>
      </c>
      <c r="D161" s="10" t="s">
        <v>28</v>
      </c>
      <c r="E161" s="10" t="s">
        <v>50</v>
      </c>
      <c r="F161" s="10" t="s">
        <v>97</v>
      </c>
      <c r="G161" s="10">
        <v>2200</v>
      </c>
      <c r="H161" s="12" t="s">
        <v>860</v>
      </c>
      <c r="I161" s="10" t="s">
        <v>830</v>
      </c>
      <c r="J161" s="10" t="s">
        <v>87</v>
      </c>
      <c r="K161" s="13">
        <v>44432</v>
      </c>
      <c r="L161" s="10">
        <v>17</v>
      </c>
      <c r="M161" s="13">
        <v>44448</v>
      </c>
      <c r="N161" s="42">
        <v>692990</v>
      </c>
      <c r="O161" s="10" t="s">
        <v>584</v>
      </c>
      <c r="P161" s="10"/>
      <c r="Q161" s="10"/>
      <c r="R161" s="10" t="s">
        <v>715</v>
      </c>
      <c r="S161" s="10" t="s">
        <v>33</v>
      </c>
      <c r="T161" s="10"/>
    </row>
    <row r="162" spans="1:20" x14ac:dyDescent="0.2">
      <c r="A162" s="10">
        <v>149</v>
      </c>
      <c r="B162" s="10" t="s">
        <v>861</v>
      </c>
      <c r="C162" s="10">
        <v>20</v>
      </c>
      <c r="D162" s="10" t="s">
        <v>28</v>
      </c>
      <c r="E162" s="10" t="s">
        <v>29</v>
      </c>
      <c r="F162" s="10" t="s">
        <v>344</v>
      </c>
      <c r="G162" s="10">
        <v>2250</v>
      </c>
      <c r="H162" s="12" t="s">
        <v>345</v>
      </c>
      <c r="I162" s="10" t="s">
        <v>352</v>
      </c>
      <c r="J162" s="10" t="s">
        <v>87</v>
      </c>
      <c r="K162" s="13">
        <v>44432</v>
      </c>
      <c r="L162" s="10">
        <v>17</v>
      </c>
      <c r="M162" s="13"/>
      <c r="N162" s="42">
        <v>2871700.5</v>
      </c>
      <c r="O162" s="10" t="s">
        <v>585</v>
      </c>
      <c r="P162" s="10"/>
      <c r="Q162" s="10"/>
      <c r="R162" s="10" t="s">
        <v>621</v>
      </c>
      <c r="S162" s="10" t="s">
        <v>33</v>
      </c>
      <c r="T162" s="10"/>
    </row>
    <row r="163" spans="1:20" x14ac:dyDescent="0.2">
      <c r="A163" s="10">
        <v>150</v>
      </c>
      <c r="B163" s="10" t="s">
        <v>862</v>
      </c>
      <c r="C163" s="10">
        <v>20</v>
      </c>
      <c r="D163" s="10" t="s">
        <v>28</v>
      </c>
      <c r="E163" s="10" t="s">
        <v>29</v>
      </c>
      <c r="F163" s="10" t="s">
        <v>57</v>
      </c>
      <c r="G163" s="10">
        <v>2180</v>
      </c>
      <c r="H163" s="12" t="s">
        <v>646</v>
      </c>
      <c r="I163" s="10" t="s">
        <v>830</v>
      </c>
      <c r="J163" s="10" t="s">
        <v>87</v>
      </c>
      <c r="K163" s="13">
        <v>44432</v>
      </c>
      <c r="L163" s="10">
        <v>17</v>
      </c>
      <c r="M163" s="13"/>
      <c r="N163" s="42">
        <v>927820</v>
      </c>
      <c r="O163" s="10" t="s">
        <v>585</v>
      </c>
      <c r="P163" s="10"/>
      <c r="Q163" s="10"/>
      <c r="R163" s="10" t="s">
        <v>621</v>
      </c>
      <c r="S163" s="10" t="s">
        <v>33</v>
      </c>
      <c r="T163" s="10"/>
    </row>
    <row r="164" spans="1:20" x14ac:dyDescent="0.2">
      <c r="A164" s="10">
        <v>151</v>
      </c>
      <c r="B164" s="10" t="s">
        <v>863</v>
      </c>
      <c r="C164" s="10">
        <v>20</v>
      </c>
      <c r="D164" s="10" t="s">
        <v>28</v>
      </c>
      <c r="E164" s="10" t="s">
        <v>29</v>
      </c>
      <c r="F164" s="10" t="s">
        <v>135</v>
      </c>
      <c r="G164" s="10">
        <v>2220</v>
      </c>
      <c r="H164" s="12" t="s">
        <v>864</v>
      </c>
      <c r="I164" s="10" t="s">
        <v>352</v>
      </c>
      <c r="J164" s="10" t="s">
        <v>87</v>
      </c>
      <c r="K164" s="13">
        <v>44432</v>
      </c>
      <c r="L164" s="10">
        <v>17</v>
      </c>
      <c r="M164" s="13"/>
      <c r="N164" s="42">
        <v>2427363</v>
      </c>
      <c r="O164" s="10" t="s">
        <v>585</v>
      </c>
      <c r="P164" s="10"/>
      <c r="Q164" s="10"/>
      <c r="R164" s="10" t="s">
        <v>621</v>
      </c>
      <c r="S164" s="10" t="s">
        <v>33</v>
      </c>
      <c r="T164" s="10"/>
    </row>
    <row r="165" spans="1:20" x14ac:dyDescent="0.2">
      <c r="A165" s="10">
        <v>152</v>
      </c>
      <c r="B165" s="10" t="s">
        <v>865</v>
      </c>
      <c r="C165" s="10">
        <v>20</v>
      </c>
      <c r="D165" s="10" t="s">
        <v>28</v>
      </c>
      <c r="E165" s="10" t="s">
        <v>29</v>
      </c>
      <c r="F165" s="10" t="s">
        <v>241</v>
      </c>
      <c r="G165" s="10">
        <v>2230</v>
      </c>
      <c r="H165" s="12" t="s">
        <v>866</v>
      </c>
      <c r="I165" s="10" t="s">
        <v>830</v>
      </c>
      <c r="J165" s="10" t="s">
        <v>87</v>
      </c>
      <c r="K165" s="13">
        <v>44432</v>
      </c>
      <c r="L165" s="10">
        <v>17</v>
      </c>
      <c r="M165" s="13"/>
      <c r="N165" s="42">
        <v>3032090</v>
      </c>
      <c r="O165" s="10" t="s">
        <v>585</v>
      </c>
      <c r="P165" s="10"/>
      <c r="Q165" s="10"/>
      <c r="R165" s="10" t="s">
        <v>621</v>
      </c>
      <c r="S165" s="10" t="s">
        <v>33</v>
      </c>
      <c r="T165" s="10"/>
    </row>
    <row r="166" spans="1:20" x14ac:dyDescent="0.2">
      <c r="A166" s="10">
        <v>153</v>
      </c>
      <c r="B166" s="10" t="s">
        <v>867</v>
      </c>
      <c r="C166" s="10">
        <v>20</v>
      </c>
      <c r="D166" s="10" t="s">
        <v>28</v>
      </c>
      <c r="E166" s="10" t="s">
        <v>50</v>
      </c>
      <c r="F166" s="10" t="s">
        <v>31</v>
      </c>
      <c r="G166" s="10">
        <v>2280</v>
      </c>
      <c r="H166" s="12" t="s">
        <v>725</v>
      </c>
      <c r="I166" s="10" t="s">
        <v>830</v>
      </c>
      <c r="J166" s="10" t="s">
        <v>87</v>
      </c>
      <c r="K166" s="13">
        <v>44432</v>
      </c>
      <c r="L166" s="10">
        <v>17</v>
      </c>
      <c r="M166" s="13">
        <v>44441</v>
      </c>
      <c r="N166" s="42">
        <v>0</v>
      </c>
      <c r="O166" s="10" t="s">
        <v>584</v>
      </c>
      <c r="P166" s="10"/>
      <c r="Q166" s="10"/>
      <c r="R166" s="10" t="s">
        <v>715</v>
      </c>
      <c r="S166" s="10" t="s">
        <v>33</v>
      </c>
      <c r="T166" s="10"/>
    </row>
    <row r="167" spans="1:20" x14ac:dyDescent="0.2">
      <c r="A167" s="10">
        <v>154</v>
      </c>
      <c r="B167" s="10" t="s">
        <v>868</v>
      </c>
      <c r="C167" s="10">
        <v>20</v>
      </c>
      <c r="D167" s="10" t="s">
        <v>28</v>
      </c>
      <c r="E167" s="10" t="s">
        <v>50</v>
      </c>
      <c r="F167" s="10" t="s">
        <v>31</v>
      </c>
      <c r="G167" s="10">
        <v>2280</v>
      </c>
      <c r="H167" s="12" t="s">
        <v>727</v>
      </c>
      <c r="I167" s="10" t="s">
        <v>830</v>
      </c>
      <c r="J167" s="10" t="s">
        <v>87</v>
      </c>
      <c r="K167" s="13">
        <v>44432</v>
      </c>
      <c r="L167" s="10">
        <v>17</v>
      </c>
      <c r="M167" s="13">
        <v>44448</v>
      </c>
      <c r="N167" s="42">
        <v>669093</v>
      </c>
      <c r="O167" s="10" t="s">
        <v>584</v>
      </c>
      <c r="P167" s="10"/>
      <c r="Q167" s="10"/>
      <c r="R167" s="10" t="s">
        <v>621</v>
      </c>
      <c r="S167" s="10" t="s">
        <v>33</v>
      </c>
      <c r="T167" s="10"/>
    </row>
    <row r="168" spans="1:20" x14ac:dyDescent="0.2">
      <c r="A168" s="10">
        <v>155</v>
      </c>
      <c r="B168" s="10" t="s">
        <v>869</v>
      </c>
      <c r="C168" s="10">
        <v>20</v>
      </c>
      <c r="D168" s="10" t="s">
        <v>28</v>
      </c>
      <c r="E168" s="10" t="s">
        <v>29</v>
      </c>
      <c r="F168" s="10" t="s">
        <v>31</v>
      </c>
      <c r="G168" s="10">
        <v>2280</v>
      </c>
      <c r="H168" s="12" t="s">
        <v>32</v>
      </c>
      <c r="I168" s="10" t="s">
        <v>830</v>
      </c>
      <c r="J168" s="10" t="s">
        <v>87</v>
      </c>
      <c r="K168" s="13">
        <v>44432</v>
      </c>
      <c r="L168" s="10">
        <v>17</v>
      </c>
      <c r="M168" s="13"/>
      <c r="N168" s="42">
        <v>1717065</v>
      </c>
      <c r="O168" s="10" t="s">
        <v>585</v>
      </c>
      <c r="P168" s="10"/>
      <c r="Q168" s="10"/>
      <c r="R168" s="10" t="s">
        <v>715</v>
      </c>
      <c r="S168" s="10" t="s">
        <v>33</v>
      </c>
      <c r="T168" s="10"/>
    </row>
    <row r="169" spans="1:20" x14ac:dyDescent="0.2">
      <c r="A169" s="10">
        <v>156</v>
      </c>
      <c r="B169" s="10" t="s">
        <v>870</v>
      </c>
      <c r="C169" s="10">
        <v>20</v>
      </c>
      <c r="D169" s="10" t="s">
        <v>28</v>
      </c>
      <c r="E169" s="10" t="s">
        <v>29</v>
      </c>
      <c r="F169" s="10" t="s">
        <v>31</v>
      </c>
      <c r="G169" s="10">
        <v>2280</v>
      </c>
      <c r="H169" s="12" t="s">
        <v>139</v>
      </c>
      <c r="I169" s="10" t="s">
        <v>352</v>
      </c>
      <c r="J169" s="10" t="s">
        <v>87</v>
      </c>
      <c r="K169" s="13">
        <v>44432</v>
      </c>
      <c r="L169" s="10">
        <v>17</v>
      </c>
      <c r="M169" s="13"/>
      <c r="N169" s="42">
        <v>1032527.5</v>
      </c>
      <c r="O169" s="10" t="s">
        <v>585</v>
      </c>
      <c r="P169" s="10"/>
      <c r="Q169" s="10"/>
      <c r="R169" s="10" t="s">
        <v>621</v>
      </c>
      <c r="S169" s="10" t="s">
        <v>33</v>
      </c>
      <c r="T169" s="10"/>
    </row>
    <row r="170" spans="1:20" x14ac:dyDescent="0.2">
      <c r="A170" s="10">
        <v>157</v>
      </c>
      <c r="B170" s="10" t="s">
        <v>871</v>
      </c>
      <c r="C170" s="10">
        <v>20</v>
      </c>
      <c r="D170" s="10" t="s">
        <v>28</v>
      </c>
      <c r="E170" s="10" t="s">
        <v>29</v>
      </c>
      <c r="F170" s="10" t="s">
        <v>31</v>
      </c>
      <c r="G170" s="10">
        <v>2280</v>
      </c>
      <c r="H170" s="12" t="s">
        <v>112</v>
      </c>
      <c r="I170" s="10" t="s">
        <v>830</v>
      </c>
      <c r="J170" s="10" t="s">
        <v>87</v>
      </c>
      <c r="K170" s="13">
        <v>44432</v>
      </c>
      <c r="L170" s="10">
        <v>17</v>
      </c>
      <c r="M170" s="13"/>
      <c r="N170" s="42">
        <v>1310080.5</v>
      </c>
      <c r="O170" s="10" t="s">
        <v>585</v>
      </c>
      <c r="P170" s="10"/>
      <c r="Q170" s="10"/>
      <c r="R170" s="10" t="s">
        <v>621</v>
      </c>
      <c r="S170" s="10" t="s">
        <v>33</v>
      </c>
      <c r="T170" s="10"/>
    </row>
    <row r="171" spans="1:20" x14ac:dyDescent="0.2">
      <c r="A171" s="10">
        <v>158</v>
      </c>
      <c r="B171" s="10" t="s">
        <v>872</v>
      </c>
      <c r="C171" s="10">
        <v>20</v>
      </c>
      <c r="D171" s="10" t="s">
        <v>28</v>
      </c>
      <c r="E171" s="10" t="s">
        <v>29</v>
      </c>
      <c r="F171" s="10" t="s">
        <v>31</v>
      </c>
      <c r="G171" s="10">
        <v>2280</v>
      </c>
      <c r="H171" s="12" t="s">
        <v>441</v>
      </c>
      <c r="I171" s="10" t="s">
        <v>830</v>
      </c>
      <c r="J171" s="10" t="s">
        <v>87</v>
      </c>
      <c r="K171" s="13">
        <v>44432</v>
      </c>
      <c r="L171" s="10">
        <v>17</v>
      </c>
      <c r="M171" s="13"/>
      <c r="N171" s="42">
        <v>542225</v>
      </c>
      <c r="O171" s="10" t="s">
        <v>585</v>
      </c>
      <c r="P171" s="10"/>
      <c r="Q171" s="10"/>
      <c r="R171" s="10" t="s">
        <v>621</v>
      </c>
      <c r="S171" s="10" t="s">
        <v>33</v>
      </c>
      <c r="T171" s="10"/>
    </row>
    <row r="172" spans="1:20" x14ac:dyDescent="0.2">
      <c r="A172" s="10">
        <v>159</v>
      </c>
      <c r="B172" s="10" t="s">
        <v>873</v>
      </c>
      <c r="C172" s="10">
        <v>40</v>
      </c>
      <c r="D172" s="10" t="s">
        <v>487</v>
      </c>
      <c r="E172" s="10" t="s">
        <v>29</v>
      </c>
      <c r="F172" s="10" t="s">
        <v>506</v>
      </c>
      <c r="G172" s="10">
        <v>3840</v>
      </c>
      <c r="H172" s="12" t="s">
        <v>874</v>
      </c>
      <c r="I172" s="10" t="s">
        <v>830</v>
      </c>
      <c r="J172" s="10" t="s">
        <v>67</v>
      </c>
      <c r="K172" s="13">
        <v>44432</v>
      </c>
      <c r="L172" s="10">
        <v>17</v>
      </c>
      <c r="M172" s="13"/>
      <c r="N172" s="42">
        <v>625600</v>
      </c>
      <c r="O172" s="10" t="s">
        <v>585</v>
      </c>
      <c r="P172" s="10"/>
      <c r="Q172" s="10"/>
      <c r="R172" s="10"/>
      <c r="S172" s="10" t="s">
        <v>33</v>
      </c>
      <c r="T172" s="10" t="s">
        <v>617</v>
      </c>
    </row>
    <row r="173" spans="1:20" x14ac:dyDescent="0.2">
      <c r="A173" s="10">
        <v>160</v>
      </c>
      <c r="B173" s="10" t="s">
        <v>875</v>
      </c>
      <c r="C173" s="10">
        <v>20</v>
      </c>
      <c r="D173" s="10" t="s">
        <v>28</v>
      </c>
      <c r="E173" s="10" t="s">
        <v>29</v>
      </c>
      <c r="F173" s="10" t="s">
        <v>31</v>
      </c>
      <c r="G173" s="10">
        <v>2280</v>
      </c>
      <c r="H173" s="12" t="s">
        <v>744</v>
      </c>
      <c r="I173" s="10" t="s">
        <v>830</v>
      </c>
      <c r="J173" s="10" t="s">
        <v>87</v>
      </c>
      <c r="K173" s="13">
        <v>44432</v>
      </c>
      <c r="L173" s="10">
        <v>17</v>
      </c>
      <c r="M173" s="13"/>
      <c r="N173" s="42">
        <v>843525</v>
      </c>
      <c r="O173" s="10" t="s">
        <v>585</v>
      </c>
      <c r="P173" s="10"/>
      <c r="Q173" s="10"/>
      <c r="R173" s="10" t="s">
        <v>715</v>
      </c>
      <c r="S173" s="10" t="s">
        <v>33</v>
      </c>
      <c r="T173" s="10"/>
    </row>
    <row r="174" spans="1:20" x14ac:dyDescent="0.2">
      <c r="A174" s="10">
        <v>161</v>
      </c>
      <c r="B174" s="10" t="s">
        <v>876</v>
      </c>
      <c r="C174" s="10">
        <v>20</v>
      </c>
      <c r="D174" s="10" t="s">
        <v>28</v>
      </c>
      <c r="E174" s="10" t="s">
        <v>29</v>
      </c>
      <c r="F174" s="10" t="s">
        <v>31</v>
      </c>
      <c r="G174" s="10">
        <v>2280</v>
      </c>
      <c r="H174" s="12" t="s">
        <v>744</v>
      </c>
      <c r="I174" s="10" t="s">
        <v>830</v>
      </c>
      <c r="J174" s="10" t="s">
        <v>87</v>
      </c>
      <c r="K174" s="13">
        <v>44432</v>
      </c>
      <c r="L174" s="10">
        <v>17</v>
      </c>
      <c r="M174" s="13"/>
      <c r="N174" s="42">
        <v>1114810</v>
      </c>
      <c r="O174" s="10" t="s">
        <v>585</v>
      </c>
      <c r="P174" s="10"/>
      <c r="Q174" s="10"/>
      <c r="R174" s="10" t="s">
        <v>621</v>
      </c>
      <c r="S174" s="10" t="s">
        <v>33</v>
      </c>
      <c r="T174" s="10"/>
    </row>
    <row r="175" spans="1:20" x14ac:dyDescent="0.2">
      <c r="A175" s="10">
        <v>162</v>
      </c>
      <c r="B175" s="10" t="s">
        <v>877</v>
      </c>
      <c r="C175" s="10">
        <v>20</v>
      </c>
      <c r="D175" s="10" t="s">
        <v>28</v>
      </c>
      <c r="E175" s="10" t="s">
        <v>29</v>
      </c>
      <c r="F175" s="10" t="s">
        <v>31</v>
      </c>
      <c r="G175" s="10">
        <v>2280</v>
      </c>
      <c r="H175" s="12" t="s">
        <v>639</v>
      </c>
      <c r="I175" s="10" t="s">
        <v>352</v>
      </c>
      <c r="J175" s="10" t="s">
        <v>87</v>
      </c>
      <c r="K175" s="13">
        <v>44432</v>
      </c>
      <c r="L175" s="10">
        <v>17</v>
      </c>
      <c r="M175" s="13"/>
      <c r="N175" s="42">
        <v>811957.5</v>
      </c>
      <c r="O175" s="10" t="s">
        <v>585</v>
      </c>
      <c r="P175" s="10"/>
      <c r="Q175" s="10"/>
      <c r="R175" s="10" t="s">
        <v>621</v>
      </c>
      <c r="S175" s="10" t="s">
        <v>33</v>
      </c>
      <c r="T175" s="10"/>
    </row>
    <row r="176" spans="1:20" x14ac:dyDescent="0.2">
      <c r="A176" s="10">
        <v>163</v>
      </c>
      <c r="B176" s="10" t="s">
        <v>878</v>
      </c>
      <c r="C176" s="10">
        <v>40</v>
      </c>
      <c r="D176" s="10" t="s">
        <v>487</v>
      </c>
      <c r="E176" s="10" t="s">
        <v>29</v>
      </c>
      <c r="F176" s="10" t="s">
        <v>506</v>
      </c>
      <c r="G176" s="10">
        <v>3840</v>
      </c>
      <c r="H176" s="12" t="s">
        <v>768</v>
      </c>
      <c r="I176" s="10" t="s">
        <v>830</v>
      </c>
      <c r="J176" s="10" t="s">
        <v>67</v>
      </c>
      <c r="K176" s="13">
        <v>44432</v>
      </c>
      <c r="L176" s="10">
        <v>17</v>
      </c>
      <c r="M176" s="13"/>
      <c r="N176" s="42">
        <v>198260</v>
      </c>
      <c r="O176" s="10" t="s">
        <v>585</v>
      </c>
      <c r="P176" s="10"/>
      <c r="Q176" s="10"/>
      <c r="R176" s="10"/>
      <c r="S176" s="10" t="s">
        <v>103</v>
      </c>
      <c r="T176" s="10" t="s">
        <v>617</v>
      </c>
    </row>
    <row r="177" spans="1:20" x14ac:dyDescent="0.2">
      <c r="A177" s="10">
        <v>164</v>
      </c>
      <c r="B177" s="10" t="s">
        <v>879</v>
      </c>
      <c r="C177" s="10">
        <v>20</v>
      </c>
      <c r="D177" s="10" t="s">
        <v>28</v>
      </c>
      <c r="E177" s="10" t="s">
        <v>29</v>
      </c>
      <c r="F177" s="10" t="s">
        <v>241</v>
      </c>
      <c r="G177" s="10">
        <v>2230</v>
      </c>
      <c r="H177" s="12" t="s">
        <v>112</v>
      </c>
      <c r="I177" s="10" t="s">
        <v>352</v>
      </c>
      <c r="J177" s="10" t="s">
        <v>87</v>
      </c>
      <c r="K177" s="13">
        <v>44432</v>
      </c>
      <c r="L177" s="10">
        <v>17</v>
      </c>
      <c r="M177" s="13"/>
      <c r="N177" s="42">
        <v>542225</v>
      </c>
      <c r="O177" s="10" t="s">
        <v>585</v>
      </c>
      <c r="P177" s="10"/>
      <c r="Q177" s="10"/>
      <c r="R177" s="10" t="s">
        <v>715</v>
      </c>
      <c r="S177" s="10" t="s">
        <v>33</v>
      </c>
      <c r="T177" s="10"/>
    </row>
    <row r="178" spans="1:20" x14ac:dyDescent="0.2">
      <c r="A178" s="10">
        <v>165</v>
      </c>
      <c r="B178" s="10" t="s">
        <v>880</v>
      </c>
      <c r="C178" s="10">
        <v>20</v>
      </c>
      <c r="D178" s="10" t="s">
        <v>28</v>
      </c>
      <c r="E178" s="10" t="s">
        <v>50</v>
      </c>
      <c r="F178" s="10" t="s">
        <v>97</v>
      </c>
      <c r="G178" s="10">
        <v>2200</v>
      </c>
      <c r="H178" s="12" t="s">
        <v>560</v>
      </c>
      <c r="I178" s="10" t="s">
        <v>830</v>
      </c>
      <c r="J178" s="10" t="s">
        <v>87</v>
      </c>
      <c r="K178" s="13">
        <v>44432</v>
      </c>
      <c r="L178" s="10">
        <v>17</v>
      </c>
      <c r="M178" s="13"/>
      <c r="N178" s="42">
        <v>825412.5</v>
      </c>
      <c r="O178" s="10" t="s">
        <v>585</v>
      </c>
      <c r="P178" s="10"/>
      <c r="Q178" s="10"/>
      <c r="R178" s="10" t="s">
        <v>715</v>
      </c>
      <c r="S178" s="10" t="s">
        <v>33</v>
      </c>
      <c r="T178" s="10"/>
    </row>
    <row r="179" spans="1:20" x14ac:dyDescent="0.2">
      <c r="A179" s="10">
        <v>166</v>
      </c>
      <c r="B179" s="10" t="s">
        <v>881</v>
      </c>
      <c r="C179" s="10">
        <v>20</v>
      </c>
      <c r="D179" s="10" t="s">
        <v>28</v>
      </c>
      <c r="E179" s="10" t="s">
        <v>50</v>
      </c>
      <c r="F179" s="10" t="s">
        <v>97</v>
      </c>
      <c r="G179" s="10">
        <v>2200</v>
      </c>
      <c r="H179" s="12" t="s">
        <v>128</v>
      </c>
      <c r="I179" s="10" t="s">
        <v>352</v>
      </c>
      <c r="J179" s="10" t="s">
        <v>87</v>
      </c>
      <c r="K179" s="13">
        <v>44432</v>
      </c>
      <c r="L179" s="10">
        <v>17</v>
      </c>
      <c r="M179" s="13">
        <v>44446</v>
      </c>
      <c r="N179" s="42">
        <v>560108</v>
      </c>
      <c r="O179" s="10" t="s">
        <v>584</v>
      </c>
      <c r="P179" s="10"/>
      <c r="Q179" s="10"/>
      <c r="R179" s="10" t="s">
        <v>621</v>
      </c>
      <c r="S179" s="10" t="s">
        <v>33</v>
      </c>
      <c r="T179" s="10"/>
    </row>
    <row r="180" spans="1:20" x14ac:dyDescent="0.2">
      <c r="A180" s="10">
        <v>167</v>
      </c>
      <c r="B180" s="10" t="s">
        <v>882</v>
      </c>
      <c r="C180" s="10">
        <v>20</v>
      </c>
      <c r="D180" s="10" t="s">
        <v>28</v>
      </c>
      <c r="E180" s="10" t="s">
        <v>50</v>
      </c>
      <c r="F180" s="10" t="s">
        <v>153</v>
      </c>
      <c r="G180" s="10">
        <v>2100</v>
      </c>
      <c r="H180" s="12" t="s">
        <v>228</v>
      </c>
      <c r="I180" s="10" t="s">
        <v>830</v>
      </c>
      <c r="J180" s="10" t="s">
        <v>87</v>
      </c>
      <c r="K180" s="13">
        <v>44432</v>
      </c>
      <c r="L180" s="10">
        <v>17</v>
      </c>
      <c r="M180" s="13">
        <v>44448</v>
      </c>
      <c r="N180" s="42">
        <v>493005</v>
      </c>
      <c r="O180" s="10" t="s">
        <v>584</v>
      </c>
      <c r="P180" s="10"/>
      <c r="Q180" s="10"/>
      <c r="R180" s="10" t="s">
        <v>621</v>
      </c>
      <c r="S180" s="10" t="s">
        <v>33</v>
      </c>
      <c r="T180" s="10"/>
    </row>
    <row r="181" spans="1:20" x14ac:dyDescent="0.2">
      <c r="A181" s="10">
        <v>168</v>
      </c>
      <c r="B181" s="10" t="s">
        <v>883</v>
      </c>
      <c r="C181" s="10">
        <v>20</v>
      </c>
      <c r="D181" s="10" t="s">
        <v>28</v>
      </c>
      <c r="E181" s="10" t="s">
        <v>29</v>
      </c>
      <c r="F181" s="10" t="s">
        <v>97</v>
      </c>
      <c r="G181" s="10">
        <v>2200</v>
      </c>
      <c r="H181" s="12" t="s">
        <v>302</v>
      </c>
      <c r="I181" s="10" t="s">
        <v>352</v>
      </c>
      <c r="J181" s="10" t="s">
        <v>87</v>
      </c>
      <c r="K181" s="13">
        <v>44432</v>
      </c>
      <c r="L181" s="10">
        <v>17</v>
      </c>
      <c r="M181" s="13"/>
      <c r="N181" s="42">
        <v>542225</v>
      </c>
      <c r="O181" s="10" t="s">
        <v>585</v>
      </c>
      <c r="P181" s="10"/>
      <c r="Q181" s="10"/>
      <c r="R181" s="10" t="s">
        <v>715</v>
      </c>
      <c r="S181" s="10" t="s">
        <v>33</v>
      </c>
      <c r="T181" s="10"/>
    </row>
    <row r="182" spans="1:20" x14ac:dyDescent="0.2">
      <c r="A182" s="10">
        <v>169</v>
      </c>
      <c r="B182" s="10" t="s">
        <v>884</v>
      </c>
      <c r="C182" s="10">
        <v>20</v>
      </c>
      <c r="D182" s="10" t="s">
        <v>28</v>
      </c>
      <c r="E182" s="10" t="s">
        <v>50</v>
      </c>
      <c r="F182" s="10" t="s">
        <v>241</v>
      </c>
      <c r="G182" s="10">
        <v>2230</v>
      </c>
      <c r="H182" s="12" t="s">
        <v>885</v>
      </c>
      <c r="I182" s="10" t="s">
        <v>352</v>
      </c>
      <c r="J182" s="10" t="s">
        <v>87</v>
      </c>
      <c r="K182" s="13">
        <v>44432</v>
      </c>
      <c r="L182" s="10">
        <v>17</v>
      </c>
      <c r="M182" s="13">
        <v>44446</v>
      </c>
      <c r="N182" s="42">
        <v>700753</v>
      </c>
      <c r="O182" s="10" t="s">
        <v>584</v>
      </c>
      <c r="P182" s="10"/>
      <c r="Q182" s="10"/>
      <c r="R182" s="10" t="s">
        <v>621</v>
      </c>
      <c r="S182" s="10" t="s">
        <v>33</v>
      </c>
      <c r="T182" s="10"/>
    </row>
    <row r="183" spans="1:20" x14ac:dyDescent="0.2">
      <c r="A183" s="10">
        <v>170</v>
      </c>
      <c r="B183" s="10" t="s">
        <v>886</v>
      </c>
      <c r="C183" s="10">
        <v>40</v>
      </c>
      <c r="D183" s="10" t="s">
        <v>487</v>
      </c>
      <c r="E183" s="10" t="s">
        <v>29</v>
      </c>
      <c r="F183" s="10" t="s">
        <v>495</v>
      </c>
      <c r="G183" s="10">
        <v>3850</v>
      </c>
      <c r="H183" s="12" t="s">
        <v>887</v>
      </c>
      <c r="I183" s="10" t="s">
        <v>830</v>
      </c>
      <c r="J183" s="10" t="s">
        <v>605</v>
      </c>
      <c r="K183" s="13">
        <v>44433</v>
      </c>
      <c r="L183" s="10">
        <v>16</v>
      </c>
      <c r="M183" s="13"/>
      <c r="N183" s="42">
        <v>168130</v>
      </c>
      <c r="O183" s="10" t="s">
        <v>585</v>
      </c>
      <c r="P183" s="10"/>
      <c r="Q183" s="10"/>
      <c r="R183" s="10"/>
      <c r="S183" s="10" t="s">
        <v>33</v>
      </c>
      <c r="T183" s="10" t="s">
        <v>601</v>
      </c>
    </row>
    <row r="184" spans="1:20" x14ac:dyDescent="0.2">
      <c r="A184" s="10">
        <v>171</v>
      </c>
      <c r="B184" s="10" t="s">
        <v>888</v>
      </c>
      <c r="C184" s="10">
        <v>40</v>
      </c>
      <c r="D184" s="10" t="s">
        <v>487</v>
      </c>
      <c r="E184" s="10" t="s">
        <v>50</v>
      </c>
      <c r="F184" s="10" t="s">
        <v>488</v>
      </c>
      <c r="G184" s="10">
        <v>3700</v>
      </c>
      <c r="H184" s="12" t="s">
        <v>633</v>
      </c>
      <c r="I184" s="10" t="s">
        <v>830</v>
      </c>
      <c r="J184" s="10" t="s">
        <v>67</v>
      </c>
      <c r="K184" s="13">
        <v>44433</v>
      </c>
      <c r="L184" s="10">
        <v>16</v>
      </c>
      <c r="M184" s="13"/>
      <c r="N184" s="42"/>
      <c r="O184" s="10"/>
      <c r="P184" s="10"/>
      <c r="Q184" s="10"/>
      <c r="R184" s="10"/>
      <c r="S184" s="10" t="s">
        <v>103</v>
      </c>
      <c r="T184" s="10" t="s">
        <v>617</v>
      </c>
    </row>
    <row r="185" spans="1:20" x14ac:dyDescent="0.2">
      <c r="A185" s="10">
        <v>172</v>
      </c>
      <c r="B185" s="10" t="s">
        <v>889</v>
      </c>
      <c r="C185" s="10">
        <v>40</v>
      </c>
      <c r="D185" s="10" t="s">
        <v>487</v>
      </c>
      <c r="E185" s="10" t="s">
        <v>50</v>
      </c>
      <c r="F185" s="10" t="s">
        <v>488</v>
      </c>
      <c r="G185" s="10">
        <v>3700</v>
      </c>
      <c r="H185" s="12" t="s">
        <v>292</v>
      </c>
      <c r="I185" s="10" t="s">
        <v>830</v>
      </c>
      <c r="J185" s="10" t="s">
        <v>67</v>
      </c>
      <c r="K185" s="13">
        <v>44433</v>
      </c>
      <c r="L185" s="10">
        <v>16</v>
      </c>
      <c r="M185" s="13"/>
      <c r="N185" s="42"/>
      <c r="O185" s="10"/>
      <c r="P185" s="10"/>
      <c r="Q185" s="10"/>
      <c r="R185" s="10"/>
      <c r="S185" s="10" t="s">
        <v>33</v>
      </c>
      <c r="T185" s="10" t="s">
        <v>617</v>
      </c>
    </row>
    <row r="186" spans="1:20" x14ac:dyDescent="0.2">
      <c r="A186" s="10">
        <v>173</v>
      </c>
      <c r="B186" s="10" t="s">
        <v>890</v>
      </c>
      <c r="C186" s="10">
        <v>20</v>
      </c>
      <c r="D186" s="10" t="s">
        <v>28</v>
      </c>
      <c r="E186" s="10" t="s">
        <v>29</v>
      </c>
      <c r="F186" s="10" t="s">
        <v>97</v>
      </c>
      <c r="G186" s="10">
        <v>2200</v>
      </c>
      <c r="H186" s="12" t="s">
        <v>786</v>
      </c>
      <c r="I186" s="10" t="s">
        <v>830</v>
      </c>
      <c r="J186" s="10" t="s">
        <v>87</v>
      </c>
      <c r="K186" s="13">
        <v>44433</v>
      </c>
      <c r="L186" s="10">
        <v>16</v>
      </c>
      <c r="M186" s="13"/>
      <c r="N186" s="42">
        <v>1203590</v>
      </c>
      <c r="O186" s="10" t="s">
        <v>585</v>
      </c>
      <c r="P186" s="10"/>
      <c r="Q186" s="10"/>
      <c r="R186" s="10" t="s">
        <v>621</v>
      </c>
      <c r="S186" s="10" t="s">
        <v>33</v>
      </c>
      <c r="T186" s="10"/>
    </row>
    <row r="187" spans="1:20" x14ac:dyDescent="0.2">
      <c r="A187" s="10">
        <v>174</v>
      </c>
      <c r="B187" s="10" t="s">
        <v>891</v>
      </c>
      <c r="C187" s="10">
        <v>20</v>
      </c>
      <c r="D187" s="10" t="s">
        <v>28</v>
      </c>
      <c r="E187" s="10" t="s">
        <v>29</v>
      </c>
      <c r="F187" s="10" t="s">
        <v>97</v>
      </c>
      <c r="G187" s="10">
        <v>2200</v>
      </c>
      <c r="H187" s="12" t="s">
        <v>892</v>
      </c>
      <c r="I187" s="10" t="s">
        <v>830</v>
      </c>
      <c r="J187" s="10" t="s">
        <v>87</v>
      </c>
      <c r="K187" s="13">
        <v>44433</v>
      </c>
      <c r="L187" s="10">
        <v>16</v>
      </c>
      <c r="M187" s="13"/>
      <c r="N187" s="42">
        <v>530437.5</v>
      </c>
      <c r="O187" s="10" t="s">
        <v>585</v>
      </c>
      <c r="P187" s="10"/>
      <c r="Q187" s="10"/>
      <c r="R187" s="10" t="s">
        <v>621</v>
      </c>
      <c r="S187" s="10" t="s">
        <v>33</v>
      </c>
      <c r="T187" s="10"/>
    </row>
    <row r="188" spans="1:20" x14ac:dyDescent="0.2">
      <c r="A188" s="10">
        <v>175</v>
      </c>
      <c r="B188" s="10" t="s">
        <v>893</v>
      </c>
      <c r="C188" s="10">
        <v>20</v>
      </c>
      <c r="D188" s="10" t="s">
        <v>28</v>
      </c>
      <c r="E188" s="10" t="s">
        <v>29</v>
      </c>
      <c r="F188" s="10" t="s">
        <v>135</v>
      </c>
      <c r="G188" s="10">
        <v>2220</v>
      </c>
      <c r="H188" s="12" t="s">
        <v>894</v>
      </c>
      <c r="I188" s="10" t="s">
        <v>830</v>
      </c>
      <c r="J188" s="10" t="s">
        <v>87</v>
      </c>
      <c r="K188" s="13">
        <v>44433</v>
      </c>
      <c r="L188" s="10">
        <v>16</v>
      </c>
      <c r="M188" s="13"/>
      <c r="N188" s="42">
        <v>650210</v>
      </c>
      <c r="O188" s="10" t="s">
        <v>585</v>
      </c>
      <c r="P188" s="10"/>
      <c r="Q188" s="10"/>
      <c r="R188" s="10" t="s">
        <v>715</v>
      </c>
      <c r="S188" s="10" t="s">
        <v>33</v>
      </c>
      <c r="T188" s="10"/>
    </row>
    <row r="189" spans="1:20" x14ac:dyDescent="0.2">
      <c r="A189" s="10">
        <v>176</v>
      </c>
      <c r="B189" s="10" t="s">
        <v>895</v>
      </c>
      <c r="C189" s="10">
        <v>20</v>
      </c>
      <c r="D189" s="10" t="s">
        <v>28</v>
      </c>
      <c r="E189" s="10" t="s">
        <v>29</v>
      </c>
      <c r="F189" s="10" t="s">
        <v>241</v>
      </c>
      <c r="G189" s="10">
        <v>2230</v>
      </c>
      <c r="H189" s="12" t="s">
        <v>892</v>
      </c>
      <c r="I189" s="10" t="s">
        <v>830</v>
      </c>
      <c r="J189" s="10" t="s">
        <v>87</v>
      </c>
      <c r="K189" s="13">
        <v>44433</v>
      </c>
      <c r="L189" s="10">
        <v>16</v>
      </c>
      <c r="M189" s="13"/>
      <c r="N189" s="42">
        <v>650210</v>
      </c>
      <c r="O189" s="10" t="s">
        <v>585</v>
      </c>
      <c r="P189" s="10"/>
      <c r="Q189" s="10"/>
      <c r="R189" s="10" t="s">
        <v>621</v>
      </c>
      <c r="S189" s="10" t="s">
        <v>33</v>
      </c>
      <c r="T189" s="10"/>
    </row>
    <row r="190" spans="1:20" x14ac:dyDescent="0.2">
      <c r="A190" s="10">
        <v>177</v>
      </c>
      <c r="B190" s="10" t="s">
        <v>896</v>
      </c>
      <c r="C190" s="10">
        <v>20</v>
      </c>
      <c r="D190" s="10" t="s">
        <v>28</v>
      </c>
      <c r="E190" s="10" t="s">
        <v>29</v>
      </c>
      <c r="F190" s="10" t="s">
        <v>241</v>
      </c>
      <c r="G190" s="10">
        <v>2230</v>
      </c>
      <c r="H190" s="12" t="s">
        <v>834</v>
      </c>
      <c r="I190" s="10" t="s">
        <v>830</v>
      </c>
      <c r="J190" s="10" t="s">
        <v>87</v>
      </c>
      <c r="K190" s="13">
        <v>44433</v>
      </c>
      <c r="L190" s="10">
        <v>16</v>
      </c>
      <c r="M190" s="13"/>
      <c r="N190" s="42">
        <v>451950</v>
      </c>
      <c r="O190" s="10" t="s">
        <v>585</v>
      </c>
      <c r="P190" s="10"/>
      <c r="Q190" s="10"/>
      <c r="R190" s="10" t="s">
        <v>715</v>
      </c>
      <c r="S190" s="10" t="s">
        <v>33</v>
      </c>
      <c r="T190" s="10"/>
    </row>
    <row r="191" spans="1:20" x14ac:dyDescent="0.2">
      <c r="A191" s="10">
        <v>178</v>
      </c>
      <c r="B191" s="10" t="s">
        <v>897</v>
      </c>
      <c r="C191" s="10">
        <v>20</v>
      </c>
      <c r="D191" s="10" t="s">
        <v>28</v>
      </c>
      <c r="E191" s="10" t="s">
        <v>29</v>
      </c>
      <c r="F191" s="10" t="s">
        <v>31</v>
      </c>
      <c r="G191" s="10">
        <v>2280</v>
      </c>
      <c r="H191" s="12" t="s">
        <v>112</v>
      </c>
      <c r="I191" s="10" t="s">
        <v>830</v>
      </c>
      <c r="J191" s="10" t="s">
        <v>87</v>
      </c>
      <c r="K191" s="13">
        <v>44433</v>
      </c>
      <c r="L191" s="10">
        <v>16</v>
      </c>
      <c r="M191" s="13"/>
      <c r="N191" s="42">
        <v>1714765</v>
      </c>
      <c r="O191" s="10" t="s">
        <v>585</v>
      </c>
      <c r="P191" s="10"/>
      <c r="Q191" s="10"/>
      <c r="R191" s="10" t="s">
        <v>621</v>
      </c>
      <c r="S191" s="10" t="s">
        <v>33</v>
      </c>
      <c r="T191" s="10"/>
    </row>
    <row r="192" spans="1:20" x14ac:dyDescent="0.2">
      <c r="A192" s="10">
        <v>179</v>
      </c>
      <c r="B192" s="10" t="s">
        <v>898</v>
      </c>
      <c r="C192" s="10">
        <v>20</v>
      </c>
      <c r="D192" s="10" t="s">
        <v>28</v>
      </c>
      <c r="E192" s="10" t="s">
        <v>50</v>
      </c>
      <c r="F192" s="10" t="s">
        <v>135</v>
      </c>
      <c r="G192" s="10">
        <v>2220</v>
      </c>
      <c r="H192" s="12" t="s">
        <v>194</v>
      </c>
      <c r="I192" s="10" t="s">
        <v>830</v>
      </c>
      <c r="J192" s="10" t="s">
        <v>87</v>
      </c>
      <c r="K192" s="13">
        <v>44433</v>
      </c>
      <c r="L192" s="10">
        <v>16</v>
      </c>
      <c r="M192" s="13"/>
      <c r="N192" s="42"/>
      <c r="O192" s="10"/>
      <c r="P192" s="10"/>
      <c r="Q192" s="10"/>
      <c r="R192" s="10" t="s">
        <v>778</v>
      </c>
      <c r="S192" s="10" t="s">
        <v>33</v>
      </c>
      <c r="T192" s="10"/>
    </row>
    <row r="193" spans="1:20" x14ac:dyDescent="0.2">
      <c r="A193" s="10">
        <v>180</v>
      </c>
      <c r="B193" s="10" t="s">
        <v>899</v>
      </c>
      <c r="C193" s="10">
        <v>20</v>
      </c>
      <c r="D193" s="10" t="s">
        <v>28</v>
      </c>
      <c r="E193" s="10" t="s">
        <v>29</v>
      </c>
      <c r="F193" s="10" t="s">
        <v>900</v>
      </c>
      <c r="G193" s="10">
        <v>2215</v>
      </c>
      <c r="H193" s="12" t="s">
        <v>65</v>
      </c>
      <c r="I193" s="10" t="s">
        <v>830</v>
      </c>
      <c r="J193" s="10" t="s">
        <v>87</v>
      </c>
      <c r="K193" s="13">
        <v>44433</v>
      </c>
      <c r="L193" s="10">
        <v>16</v>
      </c>
      <c r="M193" s="13"/>
      <c r="N193" s="42">
        <v>744395</v>
      </c>
      <c r="O193" s="10" t="s">
        <v>585</v>
      </c>
      <c r="P193" s="10"/>
      <c r="Q193" s="10"/>
      <c r="R193" s="10" t="s">
        <v>621</v>
      </c>
      <c r="S193" s="10" t="s">
        <v>33</v>
      </c>
      <c r="T193" s="10"/>
    </row>
    <row r="194" spans="1:20" x14ac:dyDescent="0.2">
      <c r="A194" s="10">
        <v>181</v>
      </c>
      <c r="B194" s="10" t="s">
        <v>901</v>
      </c>
      <c r="C194" s="10">
        <v>40</v>
      </c>
      <c r="D194" s="10" t="s">
        <v>487</v>
      </c>
      <c r="E194" s="10" t="s">
        <v>50</v>
      </c>
      <c r="F194" s="10" t="s">
        <v>506</v>
      </c>
      <c r="G194" s="10">
        <v>3840</v>
      </c>
      <c r="H194" s="12" t="s">
        <v>463</v>
      </c>
      <c r="I194" s="10" t="s">
        <v>830</v>
      </c>
      <c r="J194" s="10" t="s">
        <v>67</v>
      </c>
      <c r="K194" s="13">
        <v>44433</v>
      </c>
      <c r="L194" s="10">
        <v>16</v>
      </c>
      <c r="M194" s="13"/>
      <c r="N194" s="42"/>
      <c r="O194" s="10"/>
      <c r="P194" s="10"/>
      <c r="Q194" s="10"/>
      <c r="R194" s="10"/>
      <c r="S194" s="10" t="s">
        <v>103</v>
      </c>
      <c r="T194" s="10" t="s">
        <v>617</v>
      </c>
    </row>
    <row r="195" spans="1:20" x14ac:dyDescent="0.2">
      <c r="A195" s="10">
        <v>182</v>
      </c>
      <c r="B195" s="10" t="s">
        <v>902</v>
      </c>
      <c r="C195" s="10">
        <v>20</v>
      </c>
      <c r="D195" s="10" t="s">
        <v>28</v>
      </c>
      <c r="E195" s="10" t="s">
        <v>29</v>
      </c>
      <c r="F195" s="10" t="s">
        <v>57</v>
      </c>
      <c r="G195" s="10">
        <v>2180</v>
      </c>
      <c r="H195" s="12" t="s">
        <v>216</v>
      </c>
      <c r="I195" s="10" t="s">
        <v>830</v>
      </c>
      <c r="J195" s="10" t="s">
        <v>87</v>
      </c>
      <c r="K195" s="13">
        <v>44433</v>
      </c>
      <c r="L195" s="10">
        <v>16</v>
      </c>
      <c r="M195" s="13"/>
      <c r="N195" s="42">
        <v>3010585</v>
      </c>
      <c r="O195" s="10" t="s">
        <v>585</v>
      </c>
      <c r="P195" s="10"/>
      <c r="Q195" s="10"/>
      <c r="R195" s="10" t="s">
        <v>621</v>
      </c>
      <c r="S195" s="10" t="s">
        <v>33</v>
      </c>
      <c r="T195" s="10"/>
    </row>
    <row r="196" spans="1:20" x14ac:dyDescent="0.2">
      <c r="A196" s="10">
        <v>183</v>
      </c>
      <c r="B196" s="10" t="s">
        <v>903</v>
      </c>
      <c r="C196" s="10">
        <v>20</v>
      </c>
      <c r="D196" s="10" t="s">
        <v>28</v>
      </c>
      <c r="E196" s="10" t="s">
        <v>29</v>
      </c>
      <c r="F196" s="10" t="s">
        <v>97</v>
      </c>
      <c r="G196" s="10">
        <v>2200</v>
      </c>
      <c r="H196" s="12" t="s">
        <v>278</v>
      </c>
      <c r="I196" s="10" t="s">
        <v>830</v>
      </c>
      <c r="J196" s="10" t="s">
        <v>87</v>
      </c>
      <c r="K196" s="13">
        <v>44433</v>
      </c>
      <c r="L196" s="10">
        <v>16</v>
      </c>
      <c r="M196" s="13"/>
      <c r="N196" s="42">
        <v>620885.5</v>
      </c>
      <c r="O196" s="10" t="s">
        <v>585</v>
      </c>
      <c r="P196" s="10"/>
      <c r="Q196" s="10"/>
      <c r="R196" s="10" t="s">
        <v>621</v>
      </c>
      <c r="S196" s="10" t="s">
        <v>33</v>
      </c>
      <c r="T196" s="10"/>
    </row>
    <row r="197" spans="1:20" x14ac:dyDescent="0.2">
      <c r="A197" s="10">
        <v>184</v>
      </c>
      <c r="B197" s="10" t="s">
        <v>904</v>
      </c>
      <c r="C197" s="10">
        <v>40</v>
      </c>
      <c r="D197" s="10" t="s">
        <v>487</v>
      </c>
      <c r="E197" s="10" t="s">
        <v>50</v>
      </c>
      <c r="F197" s="10" t="s">
        <v>488</v>
      </c>
      <c r="G197" s="10">
        <v>3700</v>
      </c>
      <c r="H197" s="12" t="s">
        <v>760</v>
      </c>
      <c r="I197" s="10" t="s">
        <v>830</v>
      </c>
      <c r="J197" s="10" t="s">
        <v>67</v>
      </c>
      <c r="K197" s="13">
        <v>44434</v>
      </c>
      <c r="L197" s="10">
        <v>15</v>
      </c>
      <c r="M197" s="13"/>
      <c r="N197" s="42"/>
      <c r="O197" s="10"/>
      <c r="P197" s="10"/>
      <c r="Q197" s="10"/>
      <c r="R197" s="10"/>
      <c r="S197" s="10" t="s">
        <v>103</v>
      </c>
      <c r="T197" s="10" t="s">
        <v>617</v>
      </c>
    </row>
    <row r="198" spans="1:20" x14ac:dyDescent="0.2">
      <c r="A198" s="10">
        <v>185</v>
      </c>
      <c r="B198" s="10" t="s">
        <v>905</v>
      </c>
      <c r="C198" s="10">
        <v>40</v>
      </c>
      <c r="D198" s="10" t="s">
        <v>28</v>
      </c>
      <c r="E198" s="10" t="s">
        <v>29</v>
      </c>
      <c r="F198" s="10" t="s">
        <v>51</v>
      </c>
      <c r="G198" s="10">
        <v>3740</v>
      </c>
      <c r="H198" s="12" t="s">
        <v>32</v>
      </c>
      <c r="I198" s="10" t="s">
        <v>830</v>
      </c>
      <c r="J198" s="10" t="s">
        <v>67</v>
      </c>
      <c r="K198" s="13">
        <v>44434</v>
      </c>
      <c r="L198" s="10">
        <v>15</v>
      </c>
      <c r="M198" s="13"/>
      <c r="N198" s="42">
        <v>302450</v>
      </c>
      <c r="O198" s="10" t="s">
        <v>586</v>
      </c>
      <c r="P198" s="10"/>
      <c r="Q198" s="10"/>
      <c r="R198" s="10"/>
      <c r="S198" s="10" t="s">
        <v>33</v>
      </c>
      <c r="T198" s="10" t="s">
        <v>617</v>
      </c>
    </row>
    <row r="199" spans="1:20" x14ac:dyDescent="0.2">
      <c r="A199" s="10">
        <v>186</v>
      </c>
      <c r="B199" s="10" t="s">
        <v>906</v>
      </c>
      <c r="C199" s="10">
        <v>40</v>
      </c>
      <c r="D199" s="10" t="s">
        <v>487</v>
      </c>
      <c r="E199" s="10" t="s">
        <v>29</v>
      </c>
      <c r="F199" s="10" t="s">
        <v>652</v>
      </c>
      <c r="G199" s="10">
        <v>3940</v>
      </c>
      <c r="H199" s="12" t="s">
        <v>907</v>
      </c>
      <c r="I199" s="10" t="s">
        <v>830</v>
      </c>
      <c r="J199" s="10" t="s">
        <v>605</v>
      </c>
      <c r="K199" s="13">
        <v>44435</v>
      </c>
      <c r="L199" s="10">
        <v>14</v>
      </c>
      <c r="M199" s="13"/>
      <c r="N199" s="42">
        <v>1400700</v>
      </c>
      <c r="O199" s="10" t="s">
        <v>586</v>
      </c>
      <c r="P199" s="10"/>
      <c r="Q199" s="10"/>
      <c r="R199" s="10"/>
      <c r="S199" s="10" t="s">
        <v>33</v>
      </c>
      <c r="T199" s="10" t="s">
        <v>601</v>
      </c>
    </row>
    <row r="200" spans="1:20" x14ac:dyDescent="0.2">
      <c r="A200" s="10">
        <v>187</v>
      </c>
      <c r="B200" s="10" t="s">
        <v>908</v>
      </c>
      <c r="C200" s="10">
        <v>20</v>
      </c>
      <c r="D200" s="10" t="s">
        <v>28</v>
      </c>
      <c r="E200" s="10" t="s">
        <v>29</v>
      </c>
      <c r="F200" s="10" t="s">
        <v>135</v>
      </c>
      <c r="G200" s="10">
        <v>2220</v>
      </c>
      <c r="H200" s="12" t="s">
        <v>202</v>
      </c>
      <c r="I200" s="10" t="s">
        <v>465</v>
      </c>
      <c r="J200" s="10" t="s">
        <v>87</v>
      </c>
      <c r="K200" s="13">
        <v>44436</v>
      </c>
      <c r="L200" s="10">
        <v>13</v>
      </c>
      <c r="M200" s="13"/>
      <c r="N200" s="42">
        <v>714782.5</v>
      </c>
      <c r="O200" s="10" t="s">
        <v>585</v>
      </c>
      <c r="P200" s="10"/>
      <c r="Q200" s="10"/>
      <c r="R200" s="10" t="s">
        <v>621</v>
      </c>
      <c r="S200" s="10" t="s">
        <v>33</v>
      </c>
      <c r="T200" s="10"/>
    </row>
    <row r="201" spans="1:20" x14ac:dyDescent="0.2">
      <c r="A201" s="10">
        <v>188</v>
      </c>
      <c r="B201" s="10" t="s">
        <v>909</v>
      </c>
      <c r="C201" s="10">
        <v>20</v>
      </c>
      <c r="D201" s="10" t="s">
        <v>28</v>
      </c>
      <c r="E201" s="10" t="s">
        <v>29</v>
      </c>
      <c r="F201" s="10" t="s">
        <v>135</v>
      </c>
      <c r="G201" s="10">
        <v>2220</v>
      </c>
      <c r="H201" s="12" t="s">
        <v>910</v>
      </c>
      <c r="I201" s="10" t="s">
        <v>465</v>
      </c>
      <c r="J201" s="10" t="s">
        <v>87</v>
      </c>
      <c r="K201" s="13">
        <v>44436</v>
      </c>
      <c r="L201" s="10">
        <v>13</v>
      </c>
      <c r="M201" s="13"/>
      <c r="N201" s="42">
        <v>2606302.5</v>
      </c>
      <c r="O201" s="10" t="s">
        <v>585</v>
      </c>
      <c r="P201" s="10"/>
      <c r="Q201" s="10"/>
      <c r="R201" s="10" t="s">
        <v>621</v>
      </c>
      <c r="S201" s="10" t="s">
        <v>33</v>
      </c>
      <c r="T201" s="10"/>
    </row>
    <row r="202" spans="1:20" x14ac:dyDescent="0.2">
      <c r="A202" s="10">
        <v>189</v>
      </c>
      <c r="B202" s="10" t="s">
        <v>911</v>
      </c>
      <c r="C202" s="10">
        <v>40</v>
      </c>
      <c r="D202" s="10" t="s">
        <v>487</v>
      </c>
      <c r="E202" s="10" t="s">
        <v>50</v>
      </c>
      <c r="F202" s="10" t="s">
        <v>912</v>
      </c>
      <c r="G202" s="10">
        <v>3720</v>
      </c>
      <c r="H202" s="12" t="s">
        <v>664</v>
      </c>
      <c r="I202" s="10" t="s">
        <v>830</v>
      </c>
      <c r="J202" s="10" t="s">
        <v>605</v>
      </c>
      <c r="K202" s="13">
        <v>44436</v>
      </c>
      <c r="L202" s="10">
        <v>13</v>
      </c>
      <c r="M202" s="13"/>
      <c r="N202" s="42"/>
      <c r="O202" s="10"/>
      <c r="P202" s="10"/>
      <c r="Q202" s="10"/>
      <c r="R202" s="10"/>
      <c r="S202" s="10" t="s">
        <v>33</v>
      </c>
      <c r="T202" s="10" t="s">
        <v>601</v>
      </c>
    </row>
    <row r="203" spans="1:20" x14ac:dyDescent="0.2">
      <c r="A203" s="10">
        <v>190</v>
      </c>
      <c r="B203" s="10" t="s">
        <v>913</v>
      </c>
      <c r="C203" s="10">
        <v>20</v>
      </c>
      <c r="D203" s="10" t="s">
        <v>28</v>
      </c>
      <c r="E203" s="10" t="s">
        <v>29</v>
      </c>
      <c r="F203" s="10" t="s">
        <v>344</v>
      </c>
      <c r="G203" s="10">
        <v>2250</v>
      </c>
      <c r="H203" s="12" t="s">
        <v>345</v>
      </c>
      <c r="I203" s="10" t="s">
        <v>465</v>
      </c>
      <c r="J203" s="10" t="s">
        <v>87</v>
      </c>
      <c r="K203" s="13">
        <v>44436</v>
      </c>
      <c r="L203" s="10">
        <v>13</v>
      </c>
      <c r="M203" s="13"/>
      <c r="N203" s="42">
        <v>2361410.5</v>
      </c>
      <c r="O203" s="10" t="s">
        <v>585</v>
      </c>
      <c r="P203" s="10"/>
      <c r="Q203" s="10"/>
      <c r="R203" s="10" t="s">
        <v>621</v>
      </c>
      <c r="S203" s="10" t="s">
        <v>33</v>
      </c>
      <c r="T203" s="10"/>
    </row>
    <row r="204" spans="1:20" x14ac:dyDescent="0.2">
      <c r="A204" s="10">
        <v>191</v>
      </c>
      <c r="B204" s="10" t="s">
        <v>914</v>
      </c>
      <c r="C204" s="10">
        <v>20</v>
      </c>
      <c r="D204" s="10" t="s">
        <v>28</v>
      </c>
      <c r="E204" s="10" t="s">
        <v>29</v>
      </c>
      <c r="F204" s="10" t="s">
        <v>344</v>
      </c>
      <c r="G204" s="10">
        <v>2250</v>
      </c>
      <c r="H204" s="12" t="s">
        <v>806</v>
      </c>
      <c r="I204" s="10" t="s">
        <v>465</v>
      </c>
      <c r="J204" s="10" t="s">
        <v>87</v>
      </c>
      <c r="K204" s="13">
        <v>44436</v>
      </c>
      <c r="L204" s="10">
        <v>13</v>
      </c>
      <c r="M204" s="13"/>
      <c r="N204" s="42">
        <v>1349525</v>
      </c>
      <c r="O204" s="10" t="s">
        <v>585</v>
      </c>
      <c r="P204" s="10"/>
      <c r="Q204" s="10"/>
      <c r="R204" s="10" t="s">
        <v>778</v>
      </c>
      <c r="S204" s="10" t="s">
        <v>33</v>
      </c>
      <c r="T204" s="10"/>
    </row>
    <row r="205" spans="1:20" x14ac:dyDescent="0.2">
      <c r="A205" s="10">
        <v>192</v>
      </c>
      <c r="B205" s="10" t="s">
        <v>915</v>
      </c>
      <c r="C205" s="10">
        <v>20</v>
      </c>
      <c r="D205" s="10" t="s">
        <v>28</v>
      </c>
      <c r="E205" s="10" t="s">
        <v>29</v>
      </c>
      <c r="F205" s="10" t="s">
        <v>135</v>
      </c>
      <c r="G205" s="10">
        <v>2220</v>
      </c>
      <c r="H205" s="12" t="s">
        <v>916</v>
      </c>
      <c r="I205" s="10" t="s">
        <v>465</v>
      </c>
      <c r="J205" s="10" t="s">
        <v>87</v>
      </c>
      <c r="K205" s="13">
        <v>44436</v>
      </c>
      <c r="L205" s="10">
        <v>13</v>
      </c>
      <c r="M205" s="13"/>
      <c r="N205" s="42">
        <v>2228183</v>
      </c>
      <c r="O205" s="10" t="s">
        <v>585</v>
      </c>
      <c r="P205" s="10"/>
      <c r="Q205" s="10"/>
      <c r="R205" s="10" t="s">
        <v>621</v>
      </c>
      <c r="S205" s="10" t="s">
        <v>33</v>
      </c>
      <c r="T205" s="10"/>
    </row>
    <row r="206" spans="1:20" x14ac:dyDescent="0.2">
      <c r="A206" s="10">
        <v>193</v>
      </c>
      <c r="B206" s="10" t="s">
        <v>917</v>
      </c>
      <c r="C206" s="10">
        <v>20</v>
      </c>
      <c r="D206" s="10" t="s">
        <v>28</v>
      </c>
      <c r="E206" s="10" t="s">
        <v>29</v>
      </c>
      <c r="F206" s="10" t="s">
        <v>145</v>
      </c>
      <c r="G206" s="10">
        <v>2160</v>
      </c>
      <c r="H206" s="12" t="s">
        <v>696</v>
      </c>
      <c r="I206" s="10" t="s">
        <v>465</v>
      </c>
      <c r="J206" s="10" t="s">
        <v>87</v>
      </c>
      <c r="K206" s="13">
        <v>44436</v>
      </c>
      <c r="L206" s="10">
        <v>13</v>
      </c>
      <c r="M206" s="13"/>
      <c r="N206" s="42">
        <v>1474760</v>
      </c>
      <c r="O206" s="10" t="s">
        <v>586</v>
      </c>
      <c r="P206" s="10"/>
      <c r="Q206" s="10"/>
      <c r="R206" s="10" t="s">
        <v>621</v>
      </c>
      <c r="S206" s="10" t="s">
        <v>33</v>
      </c>
      <c r="T206" s="10"/>
    </row>
    <row r="207" spans="1:20" x14ac:dyDescent="0.2">
      <c r="A207" s="10">
        <v>194</v>
      </c>
      <c r="B207" s="10" t="s">
        <v>918</v>
      </c>
      <c r="C207" s="10">
        <v>20</v>
      </c>
      <c r="D207" s="10" t="s">
        <v>28</v>
      </c>
      <c r="E207" s="10" t="s">
        <v>50</v>
      </c>
      <c r="F207" s="10" t="s">
        <v>127</v>
      </c>
      <c r="G207" s="10">
        <v>2185</v>
      </c>
      <c r="H207" s="12" t="s">
        <v>128</v>
      </c>
      <c r="I207" s="10" t="s">
        <v>465</v>
      </c>
      <c r="J207" s="10" t="s">
        <v>87</v>
      </c>
      <c r="K207" s="13">
        <v>44436</v>
      </c>
      <c r="L207" s="10">
        <v>13</v>
      </c>
      <c r="M207" s="13">
        <v>44446</v>
      </c>
      <c r="N207" s="42">
        <v>3287275.5</v>
      </c>
      <c r="O207" s="10" t="s">
        <v>584</v>
      </c>
      <c r="P207" s="10"/>
      <c r="Q207" s="10"/>
      <c r="R207" s="10" t="s">
        <v>621</v>
      </c>
      <c r="S207" s="10" t="s">
        <v>33</v>
      </c>
      <c r="T207" s="10"/>
    </row>
    <row r="208" spans="1:20" x14ac:dyDescent="0.2">
      <c r="A208" s="10">
        <v>195</v>
      </c>
      <c r="B208" s="10" t="s">
        <v>919</v>
      </c>
      <c r="C208" s="10">
        <v>20</v>
      </c>
      <c r="D208" s="10" t="s">
        <v>28</v>
      </c>
      <c r="E208" s="10" t="s">
        <v>29</v>
      </c>
      <c r="F208" s="10" t="s">
        <v>31</v>
      </c>
      <c r="G208" s="10">
        <v>2280</v>
      </c>
      <c r="H208" s="12" t="s">
        <v>278</v>
      </c>
      <c r="I208" s="10" t="s">
        <v>465</v>
      </c>
      <c r="J208" s="10" t="s">
        <v>87</v>
      </c>
      <c r="K208" s="13">
        <v>44436</v>
      </c>
      <c r="L208" s="10">
        <v>13</v>
      </c>
      <c r="M208" s="13"/>
      <c r="N208" s="42">
        <v>2013535.5</v>
      </c>
      <c r="O208" s="10" t="s">
        <v>586</v>
      </c>
      <c r="P208" s="10"/>
      <c r="Q208" s="10"/>
      <c r="R208" s="10" t="s">
        <v>621</v>
      </c>
      <c r="S208" s="10" t="s">
        <v>33</v>
      </c>
      <c r="T208" s="10"/>
    </row>
    <row r="209" spans="1:20" x14ac:dyDescent="0.2">
      <c r="A209" s="10">
        <v>196</v>
      </c>
      <c r="B209" s="10" t="s">
        <v>920</v>
      </c>
      <c r="C209" s="10">
        <v>20</v>
      </c>
      <c r="D209" s="10" t="s">
        <v>28</v>
      </c>
      <c r="E209" s="10" t="s">
        <v>29</v>
      </c>
      <c r="F209" s="10" t="s">
        <v>31</v>
      </c>
      <c r="G209" s="10">
        <v>2280</v>
      </c>
      <c r="H209" s="12" t="s">
        <v>32</v>
      </c>
      <c r="I209" s="10" t="s">
        <v>465</v>
      </c>
      <c r="J209" s="10" t="s">
        <v>87</v>
      </c>
      <c r="K209" s="13">
        <v>44436</v>
      </c>
      <c r="L209" s="10">
        <v>13</v>
      </c>
      <c r="M209" s="13"/>
      <c r="N209" s="42">
        <v>2357097.5</v>
      </c>
      <c r="O209" s="10" t="s">
        <v>586</v>
      </c>
      <c r="P209" s="10"/>
      <c r="Q209" s="10"/>
      <c r="R209" s="10" t="s">
        <v>621</v>
      </c>
      <c r="S209" s="10" t="s">
        <v>33</v>
      </c>
      <c r="T209" s="10"/>
    </row>
    <row r="210" spans="1:20" x14ac:dyDescent="0.2">
      <c r="A210" s="10">
        <v>197</v>
      </c>
      <c r="B210" s="10" t="s">
        <v>921</v>
      </c>
      <c r="C210" s="10">
        <v>20</v>
      </c>
      <c r="D210" s="10" t="s">
        <v>28</v>
      </c>
      <c r="E210" s="10" t="s">
        <v>29</v>
      </c>
      <c r="F210" s="10" t="s">
        <v>31</v>
      </c>
      <c r="G210" s="10">
        <v>2280</v>
      </c>
      <c r="H210" s="12" t="s">
        <v>32</v>
      </c>
      <c r="I210" s="10" t="s">
        <v>465</v>
      </c>
      <c r="J210" s="10" t="s">
        <v>87</v>
      </c>
      <c r="K210" s="13">
        <v>44436</v>
      </c>
      <c r="L210" s="10">
        <v>13</v>
      </c>
      <c r="M210" s="13"/>
      <c r="N210" s="42">
        <v>2211968</v>
      </c>
      <c r="O210" s="10" t="s">
        <v>585</v>
      </c>
      <c r="P210" s="10"/>
      <c r="Q210" s="10"/>
      <c r="R210" s="10" t="s">
        <v>621</v>
      </c>
      <c r="S210" s="10" t="s">
        <v>33</v>
      </c>
      <c r="T210" s="10"/>
    </row>
    <row r="211" spans="1:20" x14ac:dyDescent="0.2">
      <c r="A211" s="10">
        <v>198</v>
      </c>
      <c r="B211" s="10" t="s">
        <v>922</v>
      </c>
      <c r="C211" s="10">
        <v>20</v>
      </c>
      <c r="D211" s="10" t="s">
        <v>28</v>
      </c>
      <c r="E211" s="10" t="s">
        <v>29</v>
      </c>
      <c r="F211" s="10" t="s">
        <v>31</v>
      </c>
      <c r="G211" s="10">
        <v>2280</v>
      </c>
      <c r="H211" s="12" t="s">
        <v>202</v>
      </c>
      <c r="I211" s="10" t="s">
        <v>465</v>
      </c>
      <c r="J211" s="10" t="s">
        <v>87</v>
      </c>
      <c r="K211" s="13">
        <v>44436</v>
      </c>
      <c r="L211" s="10">
        <v>13</v>
      </c>
      <c r="M211" s="13"/>
      <c r="N211" s="42">
        <v>4373105</v>
      </c>
      <c r="O211" s="10" t="s">
        <v>585</v>
      </c>
      <c r="P211" s="10"/>
      <c r="Q211" s="10"/>
      <c r="R211" s="10" t="s">
        <v>621</v>
      </c>
      <c r="S211" s="10" t="s">
        <v>33</v>
      </c>
      <c r="T211" s="10"/>
    </row>
    <row r="212" spans="1:20" x14ac:dyDescent="0.2">
      <c r="A212" s="10">
        <v>199</v>
      </c>
      <c r="B212" s="10" t="s">
        <v>923</v>
      </c>
      <c r="C212" s="10">
        <v>20</v>
      </c>
      <c r="D212" s="10" t="s">
        <v>28</v>
      </c>
      <c r="E212" s="10" t="s">
        <v>29</v>
      </c>
      <c r="F212" s="10" t="s">
        <v>57</v>
      </c>
      <c r="G212" s="10">
        <v>2180</v>
      </c>
      <c r="H212" s="12" t="s">
        <v>924</v>
      </c>
      <c r="I212" s="10" t="s">
        <v>465</v>
      </c>
      <c r="J212" s="10" t="s">
        <v>87</v>
      </c>
      <c r="K212" s="13">
        <v>44436</v>
      </c>
      <c r="L212" s="10">
        <v>13</v>
      </c>
      <c r="M212" s="13"/>
      <c r="N212" s="42">
        <v>2557256</v>
      </c>
      <c r="O212" s="10" t="s">
        <v>585</v>
      </c>
      <c r="P212" s="10"/>
      <c r="Q212" s="10"/>
      <c r="R212" s="10" t="s">
        <v>621</v>
      </c>
      <c r="S212" s="10" t="s">
        <v>33</v>
      </c>
      <c r="T212" s="10"/>
    </row>
    <row r="213" spans="1:20" x14ac:dyDescent="0.2">
      <c r="A213" s="10">
        <v>200</v>
      </c>
      <c r="B213" s="10" t="s">
        <v>925</v>
      </c>
      <c r="C213" s="10">
        <v>40</v>
      </c>
      <c r="D213" s="10" t="s">
        <v>487</v>
      </c>
      <c r="E213" s="10" t="s">
        <v>29</v>
      </c>
      <c r="F213" s="10" t="s">
        <v>699</v>
      </c>
      <c r="G213" s="10">
        <v>3900</v>
      </c>
      <c r="H213" s="12" t="s">
        <v>375</v>
      </c>
      <c r="I213" s="10" t="s">
        <v>830</v>
      </c>
      <c r="J213" s="10" t="s">
        <v>605</v>
      </c>
      <c r="K213" s="13">
        <v>44436</v>
      </c>
      <c r="L213" s="10">
        <v>13</v>
      </c>
      <c r="M213" s="13"/>
      <c r="N213" s="42">
        <v>210910</v>
      </c>
      <c r="O213" s="10" t="s">
        <v>585</v>
      </c>
      <c r="P213" s="10"/>
      <c r="Q213" s="10"/>
      <c r="R213" s="10"/>
      <c r="S213" s="10" t="s">
        <v>33</v>
      </c>
      <c r="T213" s="10" t="s">
        <v>601</v>
      </c>
    </row>
    <row r="214" spans="1:20" x14ac:dyDescent="0.2">
      <c r="A214" s="10">
        <v>201</v>
      </c>
      <c r="B214" s="10" t="s">
        <v>926</v>
      </c>
      <c r="C214" s="10">
        <v>20</v>
      </c>
      <c r="D214" s="10" t="s">
        <v>28</v>
      </c>
      <c r="E214" s="10" t="s">
        <v>29</v>
      </c>
      <c r="F214" s="10" t="s">
        <v>57</v>
      </c>
      <c r="G214" s="10">
        <v>2180</v>
      </c>
      <c r="H214" s="12" t="s">
        <v>233</v>
      </c>
      <c r="I214" s="10" t="s">
        <v>465</v>
      </c>
      <c r="J214" s="10" t="s">
        <v>87</v>
      </c>
      <c r="K214" s="13">
        <v>44436</v>
      </c>
      <c r="L214" s="10">
        <v>13</v>
      </c>
      <c r="M214" s="13"/>
      <c r="N214" s="42">
        <v>1674400</v>
      </c>
      <c r="O214" s="10" t="s">
        <v>585</v>
      </c>
      <c r="P214" s="10"/>
      <c r="Q214" s="10"/>
      <c r="R214" s="10" t="s">
        <v>621</v>
      </c>
      <c r="S214" s="10" t="s">
        <v>33</v>
      </c>
      <c r="T214" s="10"/>
    </row>
    <row r="215" spans="1:20" x14ac:dyDescent="0.2">
      <c r="A215" s="10">
        <v>202</v>
      </c>
      <c r="B215" s="10" t="s">
        <v>927</v>
      </c>
      <c r="C215" s="10">
        <v>20</v>
      </c>
      <c r="D215" s="10" t="s">
        <v>28</v>
      </c>
      <c r="E215" s="10" t="s">
        <v>29</v>
      </c>
      <c r="F215" s="10" t="s">
        <v>57</v>
      </c>
      <c r="G215" s="10">
        <v>2180</v>
      </c>
      <c r="H215" s="12" t="s">
        <v>128</v>
      </c>
      <c r="I215" s="10" t="s">
        <v>465</v>
      </c>
      <c r="J215" s="10" t="s">
        <v>87</v>
      </c>
      <c r="K215" s="13">
        <v>44436</v>
      </c>
      <c r="L215" s="10">
        <v>13</v>
      </c>
      <c r="M215" s="13"/>
      <c r="N215" s="42">
        <v>705698</v>
      </c>
      <c r="O215" s="10" t="s">
        <v>585</v>
      </c>
      <c r="P215" s="10"/>
      <c r="Q215" s="10"/>
      <c r="R215" s="10" t="s">
        <v>621</v>
      </c>
      <c r="S215" s="10" t="s">
        <v>33</v>
      </c>
      <c r="T215" s="10"/>
    </row>
    <row r="216" spans="1:20" x14ac:dyDescent="0.2">
      <c r="A216" s="10">
        <v>203</v>
      </c>
      <c r="B216" s="10" t="s">
        <v>928</v>
      </c>
      <c r="C216" s="10">
        <v>20</v>
      </c>
      <c r="D216" s="10" t="s">
        <v>28</v>
      </c>
      <c r="E216" s="10" t="s">
        <v>50</v>
      </c>
      <c r="F216" s="10" t="s">
        <v>153</v>
      </c>
      <c r="G216" s="10">
        <v>2100</v>
      </c>
      <c r="H216" s="12" t="s">
        <v>228</v>
      </c>
      <c r="I216" s="10" t="s">
        <v>465</v>
      </c>
      <c r="J216" s="10" t="s">
        <v>87</v>
      </c>
      <c r="K216" s="13">
        <v>44437</v>
      </c>
      <c r="L216" s="10">
        <v>12</v>
      </c>
      <c r="M216" s="13">
        <v>44446</v>
      </c>
      <c r="N216" s="42">
        <v>864628</v>
      </c>
      <c r="O216" s="10" t="s">
        <v>584</v>
      </c>
      <c r="P216" s="10"/>
      <c r="Q216" s="10"/>
      <c r="R216" s="10" t="s">
        <v>621</v>
      </c>
      <c r="S216" s="10" t="s">
        <v>33</v>
      </c>
      <c r="T216" s="10"/>
    </row>
    <row r="217" spans="1:20" x14ac:dyDescent="0.2">
      <c r="A217" s="10">
        <v>204</v>
      </c>
      <c r="B217" s="10" t="s">
        <v>929</v>
      </c>
      <c r="C217" s="10">
        <v>20</v>
      </c>
      <c r="D217" s="10" t="s">
        <v>28</v>
      </c>
      <c r="E217" s="10" t="s">
        <v>29</v>
      </c>
      <c r="F217" s="10" t="s">
        <v>97</v>
      </c>
      <c r="G217" s="10">
        <v>2200</v>
      </c>
      <c r="H217" s="12" t="s">
        <v>251</v>
      </c>
      <c r="I217" s="10" t="s">
        <v>465</v>
      </c>
      <c r="J217" s="10" t="s">
        <v>87</v>
      </c>
      <c r="K217" s="13">
        <v>44437</v>
      </c>
      <c r="L217" s="10">
        <v>12</v>
      </c>
      <c r="M217" s="13"/>
      <c r="N217" s="42">
        <v>1205200</v>
      </c>
      <c r="O217" s="10" t="s">
        <v>585</v>
      </c>
      <c r="P217" s="10"/>
      <c r="Q217" s="10"/>
      <c r="R217" s="10" t="s">
        <v>621</v>
      </c>
      <c r="S217" s="10" t="s">
        <v>33</v>
      </c>
      <c r="T217" s="10"/>
    </row>
    <row r="218" spans="1:20" x14ac:dyDescent="0.2">
      <c r="A218" s="10">
        <v>205</v>
      </c>
      <c r="B218" s="10" t="s">
        <v>930</v>
      </c>
      <c r="C218" s="10">
        <v>20</v>
      </c>
      <c r="D218" s="10" t="s">
        <v>28</v>
      </c>
      <c r="E218" s="10" t="s">
        <v>29</v>
      </c>
      <c r="F218" s="10" t="s">
        <v>135</v>
      </c>
      <c r="G218" s="10">
        <v>2220</v>
      </c>
      <c r="H218" s="12" t="s">
        <v>112</v>
      </c>
      <c r="I218" s="10" t="s">
        <v>465</v>
      </c>
      <c r="J218" s="10" t="s">
        <v>87</v>
      </c>
      <c r="K218" s="13">
        <v>44438</v>
      </c>
      <c r="L218" s="10">
        <v>11</v>
      </c>
      <c r="M218" s="13"/>
      <c r="N218" s="42">
        <v>675568</v>
      </c>
      <c r="O218" s="10" t="s">
        <v>585</v>
      </c>
      <c r="P218" s="10"/>
      <c r="Q218" s="10"/>
      <c r="R218" s="10" t="s">
        <v>621</v>
      </c>
      <c r="S218" s="10" t="s">
        <v>33</v>
      </c>
      <c r="T218" s="10"/>
    </row>
    <row r="219" spans="1:20" x14ac:dyDescent="0.2">
      <c r="A219" s="10">
        <v>206</v>
      </c>
      <c r="B219" s="10" t="s">
        <v>931</v>
      </c>
      <c r="C219" s="10">
        <v>20</v>
      </c>
      <c r="D219" s="10" t="s">
        <v>28</v>
      </c>
      <c r="E219" s="10" t="s">
        <v>29</v>
      </c>
      <c r="F219" s="10" t="s">
        <v>127</v>
      </c>
      <c r="G219" s="10">
        <v>2185</v>
      </c>
      <c r="H219" s="12" t="s">
        <v>194</v>
      </c>
      <c r="I219" s="10" t="s">
        <v>465</v>
      </c>
      <c r="J219" s="10" t="s">
        <v>87</v>
      </c>
      <c r="K219" s="13">
        <v>44438</v>
      </c>
      <c r="L219" s="10">
        <v>11</v>
      </c>
      <c r="M219" s="13"/>
      <c r="N219" s="42">
        <v>1574695</v>
      </c>
      <c r="O219" s="10" t="s">
        <v>585</v>
      </c>
      <c r="P219" s="10"/>
      <c r="Q219" s="10"/>
      <c r="R219" s="10" t="s">
        <v>621</v>
      </c>
      <c r="S219" s="10" t="s">
        <v>33</v>
      </c>
      <c r="T219" s="10"/>
    </row>
    <row r="220" spans="1:20" x14ac:dyDescent="0.2">
      <c r="A220" s="10">
        <v>207</v>
      </c>
      <c r="B220" s="10" t="s">
        <v>932</v>
      </c>
      <c r="C220" s="10">
        <v>40</v>
      </c>
      <c r="D220" s="10" t="s">
        <v>28</v>
      </c>
      <c r="E220" s="10" t="s">
        <v>29</v>
      </c>
      <c r="F220" s="10" t="s">
        <v>746</v>
      </c>
      <c r="G220" s="10">
        <v>3680</v>
      </c>
      <c r="H220" s="12" t="s">
        <v>848</v>
      </c>
      <c r="I220" s="10" t="s">
        <v>465</v>
      </c>
      <c r="J220" s="10" t="s">
        <v>735</v>
      </c>
      <c r="K220" s="13">
        <v>44438</v>
      </c>
      <c r="L220" s="10">
        <v>11</v>
      </c>
      <c r="M220" s="13"/>
      <c r="N220" s="42">
        <v>1961348</v>
      </c>
      <c r="O220" s="10" t="s">
        <v>586</v>
      </c>
      <c r="P220" s="10"/>
      <c r="Q220" s="10"/>
      <c r="R220" s="10"/>
      <c r="S220" s="10" t="s">
        <v>33</v>
      </c>
      <c r="T220" s="10" t="s">
        <v>606</v>
      </c>
    </row>
    <row r="221" spans="1:20" x14ac:dyDescent="0.2">
      <c r="A221" s="10">
        <v>208</v>
      </c>
      <c r="B221" s="10" t="s">
        <v>933</v>
      </c>
      <c r="C221" s="10">
        <v>40</v>
      </c>
      <c r="D221" s="10" t="s">
        <v>28</v>
      </c>
      <c r="E221" s="10" t="s">
        <v>29</v>
      </c>
      <c r="F221" s="10" t="s">
        <v>462</v>
      </c>
      <c r="G221" s="10">
        <v>3640</v>
      </c>
      <c r="H221" s="12" t="s">
        <v>771</v>
      </c>
      <c r="I221" s="10" t="s">
        <v>465</v>
      </c>
      <c r="J221" s="10" t="s">
        <v>735</v>
      </c>
      <c r="K221" s="13">
        <v>44438</v>
      </c>
      <c r="L221" s="10">
        <v>11</v>
      </c>
      <c r="M221" s="13"/>
      <c r="N221" s="42">
        <v>373635</v>
      </c>
      <c r="O221" s="10" t="s">
        <v>586</v>
      </c>
      <c r="P221" s="10"/>
      <c r="Q221" s="10"/>
      <c r="R221" s="10"/>
      <c r="S221" s="10" t="s">
        <v>33</v>
      </c>
      <c r="T221" s="10" t="s">
        <v>606</v>
      </c>
    </row>
    <row r="222" spans="1:20" x14ac:dyDescent="0.2">
      <c r="A222" s="10">
        <v>209</v>
      </c>
      <c r="B222" s="10" t="s">
        <v>934</v>
      </c>
      <c r="C222" s="10">
        <v>20</v>
      </c>
      <c r="D222" s="10" t="s">
        <v>28</v>
      </c>
      <c r="E222" s="10" t="s">
        <v>29</v>
      </c>
      <c r="F222" s="10" t="s">
        <v>344</v>
      </c>
      <c r="G222" s="10">
        <v>2250</v>
      </c>
      <c r="H222" s="12" t="s">
        <v>935</v>
      </c>
      <c r="I222" s="10" t="s">
        <v>465</v>
      </c>
      <c r="J222" s="10" t="s">
        <v>87</v>
      </c>
      <c r="K222" s="13">
        <v>44438</v>
      </c>
      <c r="L222" s="10">
        <v>11</v>
      </c>
      <c r="M222" s="13"/>
      <c r="N222" s="42">
        <v>1060473</v>
      </c>
      <c r="O222" s="10" t="s">
        <v>585</v>
      </c>
      <c r="P222" s="10"/>
      <c r="Q222" s="10"/>
      <c r="R222" s="10" t="s">
        <v>621</v>
      </c>
      <c r="S222" s="10" t="s">
        <v>33</v>
      </c>
      <c r="T222" s="10"/>
    </row>
    <row r="223" spans="1:20" x14ac:dyDescent="0.2">
      <c r="A223" s="10">
        <v>210</v>
      </c>
      <c r="B223" s="10" t="s">
        <v>936</v>
      </c>
      <c r="C223" s="10">
        <v>20</v>
      </c>
      <c r="D223" s="10" t="s">
        <v>28</v>
      </c>
      <c r="E223" s="10" t="s">
        <v>29</v>
      </c>
      <c r="F223" s="10" t="s">
        <v>135</v>
      </c>
      <c r="G223" s="10">
        <v>2220</v>
      </c>
      <c r="H223" s="12" t="s">
        <v>744</v>
      </c>
      <c r="I223" s="10" t="s">
        <v>465</v>
      </c>
      <c r="J223" s="10" t="s">
        <v>87</v>
      </c>
      <c r="K223" s="13">
        <v>44438</v>
      </c>
      <c r="L223" s="10">
        <v>11</v>
      </c>
      <c r="M223" s="13"/>
      <c r="N223" s="42">
        <v>274160</v>
      </c>
      <c r="O223" s="10" t="s">
        <v>585</v>
      </c>
      <c r="P223" s="10"/>
      <c r="Q223" s="10"/>
      <c r="R223" s="10" t="s">
        <v>621</v>
      </c>
      <c r="S223" s="10" t="s">
        <v>33</v>
      </c>
      <c r="T223" s="10"/>
    </row>
    <row r="224" spans="1:20" x14ac:dyDescent="0.2">
      <c r="A224" s="10">
        <v>211</v>
      </c>
      <c r="B224" s="10" t="s">
        <v>937</v>
      </c>
      <c r="C224" s="10">
        <v>20</v>
      </c>
      <c r="D224" s="10" t="s">
        <v>28</v>
      </c>
      <c r="E224" s="10" t="s">
        <v>29</v>
      </c>
      <c r="F224" s="10" t="s">
        <v>57</v>
      </c>
      <c r="G224" s="10">
        <v>2180</v>
      </c>
      <c r="H224" s="12" t="s">
        <v>456</v>
      </c>
      <c r="I224" s="10" t="s">
        <v>465</v>
      </c>
      <c r="J224" s="10" t="s">
        <v>87</v>
      </c>
      <c r="K224" s="13">
        <v>44438</v>
      </c>
      <c r="L224" s="10">
        <v>11</v>
      </c>
      <c r="M224" s="13"/>
      <c r="N224" s="42">
        <v>2168900</v>
      </c>
      <c r="O224" s="10" t="s">
        <v>585</v>
      </c>
      <c r="P224" s="10"/>
      <c r="Q224" s="10"/>
      <c r="R224" s="10" t="s">
        <v>621</v>
      </c>
      <c r="S224" s="10" t="s">
        <v>33</v>
      </c>
      <c r="T224" s="10"/>
    </row>
    <row r="225" spans="1:20" x14ac:dyDescent="0.2">
      <c r="A225" s="10">
        <v>212</v>
      </c>
      <c r="B225" s="10" t="s">
        <v>938</v>
      </c>
      <c r="C225" s="10">
        <v>20</v>
      </c>
      <c r="D225" s="10" t="s">
        <v>28</v>
      </c>
      <c r="E225" s="10" t="s">
        <v>29</v>
      </c>
      <c r="F225" s="10" t="s">
        <v>31</v>
      </c>
      <c r="G225" s="10">
        <v>2280</v>
      </c>
      <c r="H225" s="12" t="s">
        <v>939</v>
      </c>
      <c r="I225" s="10" t="s">
        <v>465</v>
      </c>
      <c r="J225" s="10" t="s">
        <v>87</v>
      </c>
      <c r="K225" s="13">
        <v>44438</v>
      </c>
      <c r="L225" s="10">
        <v>11</v>
      </c>
      <c r="M225" s="13"/>
      <c r="N225" s="42">
        <v>421820</v>
      </c>
      <c r="O225" s="10" t="s">
        <v>585</v>
      </c>
      <c r="P225" s="10"/>
      <c r="Q225" s="10"/>
      <c r="R225" s="10" t="s">
        <v>621</v>
      </c>
      <c r="S225" s="10" t="s">
        <v>33</v>
      </c>
      <c r="T225" s="10"/>
    </row>
    <row r="226" spans="1:20" x14ac:dyDescent="0.2">
      <c r="A226" s="10">
        <v>213</v>
      </c>
      <c r="B226" s="10" t="s">
        <v>940</v>
      </c>
      <c r="C226" s="10">
        <v>20</v>
      </c>
      <c r="D226" s="10" t="s">
        <v>28</v>
      </c>
      <c r="E226" s="10" t="s">
        <v>29</v>
      </c>
      <c r="F226" s="10" t="s">
        <v>941</v>
      </c>
      <c r="G226" s="10">
        <v>2245</v>
      </c>
      <c r="H226" s="12" t="s">
        <v>648</v>
      </c>
      <c r="I226" s="10" t="s">
        <v>465</v>
      </c>
      <c r="J226" s="10" t="s">
        <v>87</v>
      </c>
      <c r="K226" s="13">
        <v>44438</v>
      </c>
      <c r="L226" s="10">
        <v>11</v>
      </c>
      <c r="M226" s="13"/>
      <c r="N226" s="42">
        <v>489808</v>
      </c>
      <c r="O226" s="10" t="s">
        <v>585</v>
      </c>
      <c r="P226" s="10"/>
      <c r="Q226" s="10"/>
      <c r="R226" s="10" t="s">
        <v>621</v>
      </c>
      <c r="S226" s="10" t="s">
        <v>33</v>
      </c>
      <c r="T226" s="10"/>
    </row>
    <row r="227" spans="1:20" x14ac:dyDescent="0.2">
      <c r="A227" s="10">
        <v>214</v>
      </c>
      <c r="B227" s="10" t="s">
        <v>942</v>
      </c>
      <c r="C227" s="10">
        <v>20</v>
      </c>
      <c r="D227" s="10" t="s">
        <v>28</v>
      </c>
      <c r="E227" s="10" t="s">
        <v>29</v>
      </c>
      <c r="F227" s="10" t="s">
        <v>943</v>
      </c>
      <c r="G227" s="10">
        <v>2130</v>
      </c>
      <c r="H227" s="12" t="s">
        <v>944</v>
      </c>
      <c r="I227" s="10" t="s">
        <v>465</v>
      </c>
      <c r="J227" s="10" t="s">
        <v>87</v>
      </c>
      <c r="K227" s="13">
        <v>44438</v>
      </c>
      <c r="L227" s="10">
        <v>11</v>
      </c>
      <c r="M227" s="13"/>
      <c r="N227" s="42">
        <v>1530305</v>
      </c>
      <c r="O227" s="10" t="s">
        <v>585</v>
      </c>
      <c r="P227" s="10"/>
      <c r="Q227" s="10"/>
      <c r="R227" s="10" t="s">
        <v>621</v>
      </c>
      <c r="S227" s="10" t="s">
        <v>33</v>
      </c>
      <c r="T227" s="10"/>
    </row>
    <row r="228" spans="1:20" x14ac:dyDescent="0.2">
      <c r="A228" s="10">
        <v>215</v>
      </c>
      <c r="B228" s="10" t="s">
        <v>945</v>
      </c>
      <c r="C228" s="10">
        <v>20</v>
      </c>
      <c r="D228" s="10" t="s">
        <v>28</v>
      </c>
      <c r="E228" s="10" t="s">
        <v>29</v>
      </c>
      <c r="F228" s="10" t="s">
        <v>241</v>
      </c>
      <c r="G228" s="10">
        <v>2230</v>
      </c>
      <c r="H228" s="12" t="s">
        <v>91</v>
      </c>
      <c r="I228" s="10" t="s">
        <v>465</v>
      </c>
      <c r="J228" s="10" t="s">
        <v>87</v>
      </c>
      <c r="K228" s="13">
        <v>44438</v>
      </c>
      <c r="L228" s="10">
        <v>11</v>
      </c>
      <c r="M228" s="13"/>
      <c r="N228" s="42">
        <v>90390</v>
      </c>
      <c r="O228" s="10" t="s">
        <v>585</v>
      </c>
      <c r="P228" s="10"/>
      <c r="Q228" s="10"/>
      <c r="R228" s="10" t="s">
        <v>621</v>
      </c>
      <c r="S228" s="10" t="s">
        <v>33</v>
      </c>
      <c r="T228" s="10"/>
    </row>
    <row r="229" spans="1:20" x14ac:dyDescent="0.2">
      <c r="A229" s="10">
        <v>216</v>
      </c>
      <c r="B229" s="10" t="s">
        <v>946</v>
      </c>
      <c r="C229" s="10">
        <v>20</v>
      </c>
      <c r="D229" s="10" t="s">
        <v>28</v>
      </c>
      <c r="E229" s="10" t="s">
        <v>29</v>
      </c>
      <c r="F229" s="10" t="s">
        <v>97</v>
      </c>
      <c r="G229" s="10">
        <v>2200</v>
      </c>
      <c r="H229" s="12" t="s">
        <v>766</v>
      </c>
      <c r="I229" s="10" t="s">
        <v>465</v>
      </c>
      <c r="J229" s="10" t="s">
        <v>87</v>
      </c>
      <c r="K229" s="13">
        <v>44438</v>
      </c>
      <c r="L229" s="10">
        <v>11</v>
      </c>
      <c r="M229" s="13"/>
      <c r="N229" s="42">
        <v>2053613</v>
      </c>
      <c r="O229" s="10" t="s">
        <v>585</v>
      </c>
      <c r="P229" s="10"/>
      <c r="Q229" s="10"/>
      <c r="R229" s="10" t="s">
        <v>621</v>
      </c>
      <c r="S229" s="10" t="s">
        <v>33</v>
      </c>
      <c r="T229" s="10"/>
    </row>
    <row r="230" spans="1:20" x14ac:dyDescent="0.2">
      <c r="A230" s="10">
        <v>217</v>
      </c>
      <c r="B230" s="10" t="s">
        <v>947</v>
      </c>
      <c r="C230" s="10">
        <v>20</v>
      </c>
      <c r="D230" s="10" t="s">
        <v>28</v>
      </c>
      <c r="E230" s="10" t="s">
        <v>29</v>
      </c>
      <c r="F230" s="10" t="s">
        <v>97</v>
      </c>
      <c r="G230" s="10">
        <v>2200</v>
      </c>
      <c r="H230" s="12" t="s">
        <v>948</v>
      </c>
      <c r="I230" s="10" t="s">
        <v>465</v>
      </c>
      <c r="J230" s="10" t="s">
        <v>87</v>
      </c>
      <c r="K230" s="13">
        <v>44438</v>
      </c>
      <c r="L230" s="10">
        <v>11</v>
      </c>
      <c r="M230" s="13"/>
      <c r="N230" s="42">
        <v>870780</v>
      </c>
      <c r="O230" s="10" t="s">
        <v>585</v>
      </c>
      <c r="P230" s="10"/>
      <c r="Q230" s="10"/>
      <c r="R230" s="10" t="s">
        <v>621</v>
      </c>
      <c r="S230" s="10" t="s">
        <v>33</v>
      </c>
      <c r="T230" s="10"/>
    </row>
    <row r="231" spans="1:20" x14ac:dyDescent="0.2">
      <c r="A231" s="10">
        <v>218</v>
      </c>
      <c r="B231" s="10" t="s">
        <v>949</v>
      </c>
      <c r="C231" s="10">
        <v>20</v>
      </c>
      <c r="D231" s="10" t="s">
        <v>28</v>
      </c>
      <c r="E231" s="10" t="s">
        <v>50</v>
      </c>
      <c r="F231" s="10" t="s">
        <v>127</v>
      </c>
      <c r="G231" s="10">
        <v>2185</v>
      </c>
      <c r="H231" s="12" t="s">
        <v>166</v>
      </c>
      <c r="I231" s="10" t="s">
        <v>465</v>
      </c>
      <c r="J231" s="10" t="s">
        <v>87</v>
      </c>
      <c r="K231" s="13">
        <v>44438</v>
      </c>
      <c r="L231" s="10">
        <v>11</v>
      </c>
      <c r="M231" s="13">
        <v>44448</v>
      </c>
      <c r="N231" s="42">
        <v>210910</v>
      </c>
      <c r="O231" s="10" t="s">
        <v>584</v>
      </c>
      <c r="P231" s="10"/>
      <c r="Q231" s="10"/>
      <c r="R231" s="10" t="s">
        <v>621</v>
      </c>
      <c r="S231" s="10" t="s">
        <v>33</v>
      </c>
      <c r="T231" s="10"/>
    </row>
    <row r="232" spans="1:20" x14ac:dyDescent="0.2">
      <c r="A232" s="10">
        <v>219</v>
      </c>
      <c r="B232" s="10" t="s">
        <v>950</v>
      </c>
      <c r="C232" s="10">
        <v>20</v>
      </c>
      <c r="D232" s="10" t="s">
        <v>28</v>
      </c>
      <c r="E232" s="10" t="s">
        <v>50</v>
      </c>
      <c r="F232" s="10" t="s">
        <v>31</v>
      </c>
      <c r="G232" s="10">
        <v>2280</v>
      </c>
      <c r="H232" s="12" t="s">
        <v>166</v>
      </c>
      <c r="I232" s="10" t="s">
        <v>465</v>
      </c>
      <c r="J232" s="10" t="s">
        <v>87</v>
      </c>
      <c r="K232" s="13">
        <v>44438</v>
      </c>
      <c r="L232" s="10">
        <v>11</v>
      </c>
      <c r="M232" s="13">
        <v>44446</v>
      </c>
      <c r="N232" s="42">
        <v>120520</v>
      </c>
      <c r="O232" s="10" t="s">
        <v>584</v>
      </c>
      <c r="P232" s="10"/>
      <c r="Q232" s="10"/>
      <c r="R232" s="10" t="s">
        <v>621</v>
      </c>
      <c r="S232" s="10" t="s">
        <v>33</v>
      </c>
      <c r="T232" s="10"/>
    </row>
    <row r="233" spans="1:20" x14ac:dyDescent="0.2">
      <c r="A233" s="10">
        <v>220</v>
      </c>
      <c r="B233" s="10" t="s">
        <v>951</v>
      </c>
      <c r="C233" s="10">
        <v>20</v>
      </c>
      <c r="D233" s="10" t="s">
        <v>28</v>
      </c>
      <c r="E233" s="10" t="s">
        <v>29</v>
      </c>
      <c r="F233" s="10" t="s">
        <v>31</v>
      </c>
      <c r="G233" s="10">
        <v>2280</v>
      </c>
      <c r="H233" s="12" t="s">
        <v>166</v>
      </c>
      <c r="I233" s="10" t="s">
        <v>465</v>
      </c>
      <c r="J233" s="10" t="s">
        <v>87</v>
      </c>
      <c r="K233" s="13">
        <v>44438</v>
      </c>
      <c r="L233" s="10">
        <v>11</v>
      </c>
      <c r="M233" s="13"/>
      <c r="N233" s="42">
        <v>1796473</v>
      </c>
      <c r="O233" s="10" t="s">
        <v>585</v>
      </c>
      <c r="P233" s="10"/>
      <c r="Q233" s="10"/>
      <c r="R233" s="10" t="s">
        <v>621</v>
      </c>
      <c r="S233" s="10" t="s">
        <v>33</v>
      </c>
      <c r="T233" s="10"/>
    </row>
    <row r="234" spans="1:20" x14ac:dyDescent="0.2">
      <c r="A234" s="10">
        <v>221</v>
      </c>
      <c r="B234" s="10" t="s">
        <v>952</v>
      </c>
      <c r="C234" s="10">
        <v>20</v>
      </c>
      <c r="D234" s="10" t="s">
        <v>28</v>
      </c>
      <c r="E234" s="10" t="s">
        <v>29</v>
      </c>
      <c r="F234" s="10" t="s">
        <v>31</v>
      </c>
      <c r="G234" s="10">
        <v>2280</v>
      </c>
      <c r="H234" s="12" t="s">
        <v>94</v>
      </c>
      <c r="I234" s="10" t="s">
        <v>465</v>
      </c>
      <c r="J234" s="10" t="s">
        <v>87</v>
      </c>
      <c r="K234" s="13">
        <v>44438</v>
      </c>
      <c r="L234" s="10">
        <v>11</v>
      </c>
      <c r="M234" s="13"/>
      <c r="N234" s="42">
        <v>1485340</v>
      </c>
      <c r="O234" s="10" t="s">
        <v>585</v>
      </c>
      <c r="P234" s="10"/>
      <c r="Q234" s="10"/>
      <c r="R234" s="10" t="s">
        <v>621</v>
      </c>
      <c r="S234" s="10" t="s">
        <v>33</v>
      </c>
      <c r="T234" s="10"/>
    </row>
    <row r="235" spans="1:20" x14ac:dyDescent="0.2">
      <c r="A235" s="10">
        <v>222</v>
      </c>
      <c r="B235" s="10" t="s">
        <v>953</v>
      </c>
      <c r="C235" s="10">
        <v>20</v>
      </c>
      <c r="D235" s="10" t="s">
        <v>28</v>
      </c>
      <c r="E235" s="10" t="s">
        <v>29</v>
      </c>
      <c r="F235" s="10" t="s">
        <v>31</v>
      </c>
      <c r="G235" s="10">
        <v>2280</v>
      </c>
      <c r="H235" s="12" t="s">
        <v>330</v>
      </c>
      <c r="I235" s="10" t="s">
        <v>465</v>
      </c>
      <c r="J235" s="10" t="s">
        <v>87</v>
      </c>
      <c r="K235" s="13">
        <v>44438</v>
      </c>
      <c r="L235" s="10">
        <v>11</v>
      </c>
      <c r="M235" s="13"/>
      <c r="N235" s="42">
        <v>1665258</v>
      </c>
      <c r="O235" s="10" t="s">
        <v>585</v>
      </c>
      <c r="P235" s="10"/>
      <c r="Q235" s="10"/>
      <c r="R235" s="10" t="s">
        <v>621</v>
      </c>
      <c r="S235" s="10" t="s">
        <v>33</v>
      </c>
      <c r="T235" s="10"/>
    </row>
    <row r="236" spans="1:20" x14ac:dyDescent="0.2">
      <c r="A236" s="10">
        <v>223</v>
      </c>
      <c r="B236" s="10" t="s">
        <v>954</v>
      </c>
      <c r="C236" s="10">
        <v>20</v>
      </c>
      <c r="D236" s="10" t="s">
        <v>28</v>
      </c>
      <c r="E236" s="10" t="s">
        <v>29</v>
      </c>
      <c r="F236" s="10" t="s">
        <v>31</v>
      </c>
      <c r="G236" s="10">
        <v>2280</v>
      </c>
      <c r="H236" s="12" t="s">
        <v>725</v>
      </c>
      <c r="I236" s="10" t="s">
        <v>465</v>
      </c>
      <c r="J236" s="10" t="s">
        <v>87</v>
      </c>
      <c r="K236" s="13">
        <v>44438</v>
      </c>
      <c r="L236" s="10">
        <v>11</v>
      </c>
      <c r="M236" s="13"/>
      <c r="N236" s="42">
        <v>1398918</v>
      </c>
      <c r="O236" s="10" t="s">
        <v>585</v>
      </c>
      <c r="P236" s="10"/>
      <c r="Q236" s="10"/>
      <c r="R236" s="10" t="s">
        <v>621</v>
      </c>
      <c r="S236" s="10" t="s">
        <v>33</v>
      </c>
      <c r="T236" s="10"/>
    </row>
    <row r="237" spans="1:20" x14ac:dyDescent="0.2">
      <c r="A237" s="10">
        <v>224</v>
      </c>
      <c r="B237" s="10" t="s">
        <v>955</v>
      </c>
      <c r="C237" s="10">
        <v>20</v>
      </c>
      <c r="D237" s="10" t="s">
        <v>28</v>
      </c>
      <c r="E237" s="10" t="s">
        <v>50</v>
      </c>
      <c r="F237" s="10" t="s">
        <v>31</v>
      </c>
      <c r="G237" s="10">
        <v>2280</v>
      </c>
      <c r="H237" s="12" t="s">
        <v>725</v>
      </c>
      <c r="I237" s="10" t="s">
        <v>465</v>
      </c>
      <c r="J237" s="10" t="s">
        <v>87</v>
      </c>
      <c r="K237" s="13">
        <v>44438</v>
      </c>
      <c r="L237" s="10">
        <v>11</v>
      </c>
      <c r="M237" s="13">
        <v>44446</v>
      </c>
      <c r="N237" s="42">
        <v>301300</v>
      </c>
      <c r="O237" s="10" t="s">
        <v>584</v>
      </c>
      <c r="P237" s="10"/>
      <c r="Q237" s="10"/>
      <c r="R237" s="10" t="s">
        <v>621</v>
      </c>
      <c r="S237" s="10" t="s">
        <v>33</v>
      </c>
      <c r="T237" s="10"/>
    </row>
    <row r="238" spans="1:20" x14ac:dyDescent="0.2">
      <c r="A238" s="10">
        <v>225</v>
      </c>
      <c r="B238" s="10" t="s">
        <v>956</v>
      </c>
      <c r="C238" s="10">
        <v>20</v>
      </c>
      <c r="D238" s="10" t="s">
        <v>28</v>
      </c>
      <c r="E238" s="10" t="s">
        <v>50</v>
      </c>
      <c r="F238" s="10" t="s">
        <v>31</v>
      </c>
      <c r="G238" s="10">
        <v>2280</v>
      </c>
      <c r="H238" s="12" t="s">
        <v>163</v>
      </c>
      <c r="I238" s="10" t="s">
        <v>465</v>
      </c>
      <c r="J238" s="10" t="s">
        <v>87</v>
      </c>
      <c r="K238" s="13">
        <v>44438</v>
      </c>
      <c r="L238" s="10">
        <v>11</v>
      </c>
      <c r="M238" s="13">
        <v>44448</v>
      </c>
      <c r="N238" s="42">
        <v>888260</v>
      </c>
      <c r="O238" s="10" t="s">
        <v>584</v>
      </c>
      <c r="P238" s="10"/>
      <c r="Q238" s="10"/>
      <c r="R238" s="10" t="s">
        <v>621</v>
      </c>
      <c r="S238" s="10" t="s">
        <v>33</v>
      </c>
      <c r="T238" s="10"/>
    </row>
    <row r="239" spans="1:20" x14ac:dyDescent="0.2">
      <c r="A239" s="10">
        <v>226</v>
      </c>
      <c r="B239" s="10" t="s">
        <v>957</v>
      </c>
      <c r="C239" s="10">
        <v>20</v>
      </c>
      <c r="D239" s="10" t="s">
        <v>28</v>
      </c>
      <c r="E239" s="10" t="s">
        <v>29</v>
      </c>
      <c r="F239" s="10" t="s">
        <v>31</v>
      </c>
      <c r="G239" s="10">
        <v>2280</v>
      </c>
      <c r="H239" s="12" t="s">
        <v>139</v>
      </c>
      <c r="I239" s="10" t="s">
        <v>465</v>
      </c>
      <c r="J239" s="10" t="s">
        <v>87</v>
      </c>
      <c r="K239" s="13">
        <v>44438</v>
      </c>
      <c r="L239" s="10">
        <v>11</v>
      </c>
      <c r="M239" s="13"/>
      <c r="N239" s="42">
        <v>4997382.5</v>
      </c>
      <c r="O239" s="10" t="s">
        <v>585</v>
      </c>
      <c r="P239" s="10"/>
      <c r="Q239" s="10"/>
      <c r="R239" s="10" t="s">
        <v>621</v>
      </c>
      <c r="S239" s="10" t="s">
        <v>33</v>
      </c>
      <c r="T239" s="10"/>
    </row>
    <row r="240" spans="1:20" x14ac:dyDescent="0.2">
      <c r="A240" s="10">
        <v>227</v>
      </c>
      <c r="B240" s="10" t="s">
        <v>958</v>
      </c>
      <c r="C240" s="10">
        <v>20</v>
      </c>
      <c r="D240" s="10" t="s">
        <v>28</v>
      </c>
      <c r="E240" s="10" t="s">
        <v>29</v>
      </c>
      <c r="F240" s="10" t="s">
        <v>31</v>
      </c>
      <c r="G240" s="10">
        <v>2280</v>
      </c>
      <c r="H240" s="12" t="s">
        <v>32</v>
      </c>
      <c r="I240" s="10" t="s">
        <v>465</v>
      </c>
      <c r="J240" s="10" t="s">
        <v>87</v>
      </c>
      <c r="K240" s="13">
        <v>44438</v>
      </c>
      <c r="L240" s="10">
        <v>11</v>
      </c>
      <c r="M240" s="13"/>
      <c r="N240" s="42">
        <v>150650</v>
      </c>
      <c r="O240" s="10" t="s">
        <v>585</v>
      </c>
      <c r="P240" s="10"/>
      <c r="Q240" s="10"/>
      <c r="R240" s="10" t="s">
        <v>621</v>
      </c>
      <c r="S240" s="10" t="s">
        <v>33</v>
      </c>
      <c r="T240" s="10"/>
    </row>
    <row r="241" spans="1:20" x14ac:dyDescent="0.2">
      <c r="A241" s="10">
        <v>228</v>
      </c>
      <c r="B241" s="10" t="s">
        <v>959</v>
      </c>
      <c r="C241" s="10">
        <v>40</v>
      </c>
      <c r="D241" s="10" t="s">
        <v>28</v>
      </c>
      <c r="E241" s="10" t="s">
        <v>29</v>
      </c>
      <c r="F241" s="10" t="s">
        <v>462</v>
      </c>
      <c r="G241" s="10">
        <v>3640</v>
      </c>
      <c r="H241" s="12" t="s">
        <v>194</v>
      </c>
      <c r="I241" s="10" t="s">
        <v>465</v>
      </c>
      <c r="J241" s="10" t="s">
        <v>735</v>
      </c>
      <c r="K241" s="13">
        <v>44438</v>
      </c>
      <c r="L241" s="10">
        <v>11</v>
      </c>
      <c r="M241" s="13"/>
      <c r="N241" s="42">
        <v>120520</v>
      </c>
      <c r="O241" s="10" t="s">
        <v>585</v>
      </c>
      <c r="P241" s="10"/>
      <c r="Q241" s="10"/>
      <c r="R241" s="10"/>
      <c r="S241" s="10" t="s">
        <v>33</v>
      </c>
      <c r="T241" s="10" t="s">
        <v>606</v>
      </c>
    </row>
    <row r="242" spans="1:20" x14ac:dyDescent="0.2">
      <c r="A242" s="10">
        <v>229</v>
      </c>
      <c r="B242" s="10" t="s">
        <v>960</v>
      </c>
      <c r="C242" s="10">
        <v>40</v>
      </c>
      <c r="D242" s="10" t="s">
        <v>487</v>
      </c>
      <c r="E242" s="10" t="s">
        <v>50</v>
      </c>
      <c r="F242" s="10" t="s">
        <v>506</v>
      </c>
      <c r="G242" s="10">
        <v>3840</v>
      </c>
      <c r="H242" s="12" t="s">
        <v>109</v>
      </c>
      <c r="I242" s="10" t="s">
        <v>465</v>
      </c>
      <c r="J242" s="10" t="s">
        <v>735</v>
      </c>
      <c r="K242" s="13">
        <v>44438</v>
      </c>
      <c r="L242" s="10">
        <v>11</v>
      </c>
      <c r="M242" s="13"/>
      <c r="N242" s="42"/>
      <c r="O242" s="10"/>
      <c r="P242" s="10"/>
      <c r="Q242" s="10"/>
      <c r="R242" s="10"/>
      <c r="S242" s="10" t="s">
        <v>33</v>
      </c>
      <c r="T242" s="10" t="s">
        <v>606</v>
      </c>
    </row>
    <row r="243" spans="1:20" x14ac:dyDescent="0.2">
      <c r="A243" s="10">
        <v>230</v>
      </c>
      <c r="B243" s="10" t="s">
        <v>961</v>
      </c>
      <c r="C243" s="10">
        <v>20</v>
      </c>
      <c r="D243" s="10" t="s">
        <v>28</v>
      </c>
      <c r="E243" s="10" t="s">
        <v>29</v>
      </c>
      <c r="F243" s="10" t="s">
        <v>135</v>
      </c>
      <c r="G243" s="10">
        <v>2220</v>
      </c>
      <c r="H243" s="12" t="s">
        <v>962</v>
      </c>
      <c r="I243" s="10" t="s">
        <v>465</v>
      </c>
      <c r="J243" s="10" t="s">
        <v>87</v>
      </c>
      <c r="K243" s="13">
        <v>44438</v>
      </c>
      <c r="L243" s="10">
        <v>11</v>
      </c>
      <c r="M243" s="13"/>
      <c r="N243" s="42">
        <v>405375</v>
      </c>
      <c r="O243" s="10" t="s">
        <v>585</v>
      </c>
      <c r="P243" s="10"/>
      <c r="Q243" s="10"/>
      <c r="R243" s="10" t="s">
        <v>621</v>
      </c>
      <c r="S243" s="10" t="s">
        <v>33</v>
      </c>
      <c r="T243" s="10"/>
    </row>
    <row r="244" spans="1:20" x14ac:dyDescent="0.2">
      <c r="A244" s="10">
        <v>231</v>
      </c>
      <c r="B244" s="10" t="s">
        <v>963</v>
      </c>
      <c r="C244" s="10">
        <v>20</v>
      </c>
      <c r="D244" s="10" t="s">
        <v>28</v>
      </c>
      <c r="E244" s="10" t="s">
        <v>50</v>
      </c>
      <c r="F244" s="10" t="s">
        <v>135</v>
      </c>
      <c r="G244" s="10">
        <v>2220</v>
      </c>
      <c r="H244" s="12" t="s">
        <v>964</v>
      </c>
      <c r="I244" s="10" t="s">
        <v>465</v>
      </c>
      <c r="J244" s="10" t="s">
        <v>87</v>
      </c>
      <c r="K244" s="13">
        <v>44438</v>
      </c>
      <c r="L244" s="10">
        <v>11</v>
      </c>
      <c r="M244" s="13">
        <v>44446</v>
      </c>
      <c r="N244" s="42">
        <v>211083</v>
      </c>
      <c r="O244" s="10" t="s">
        <v>584</v>
      </c>
      <c r="P244" s="10"/>
      <c r="Q244" s="10"/>
      <c r="R244" s="10" t="s">
        <v>621</v>
      </c>
      <c r="S244" s="10" t="s">
        <v>33</v>
      </c>
      <c r="T244" s="10"/>
    </row>
    <row r="245" spans="1:20" x14ac:dyDescent="0.2">
      <c r="A245" s="10">
        <v>232</v>
      </c>
      <c r="B245" s="10" t="s">
        <v>965</v>
      </c>
      <c r="C245" s="10">
        <v>20</v>
      </c>
      <c r="D245" s="10" t="s">
        <v>28</v>
      </c>
      <c r="E245" s="10" t="s">
        <v>29</v>
      </c>
      <c r="F245" s="10" t="s">
        <v>966</v>
      </c>
      <c r="G245" s="10">
        <v>2170</v>
      </c>
      <c r="H245" s="12" t="s">
        <v>967</v>
      </c>
      <c r="I245" s="10" t="s">
        <v>465</v>
      </c>
      <c r="J245" s="10" t="s">
        <v>87</v>
      </c>
      <c r="K245" s="13">
        <v>44438</v>
      </c>
      <c r="L245" s="10">
        <v>11</v>
      </c>
      <c r="M245" s="13"/>
      <c r="N245" s="42">
        <v>1097503</v>
      </c>
      <c r="O245" s="10" t="s">
        <v>585</v>
      </c>
      <c r="P245" s="10"/>
      <c r="Q245" s="10"/>
      <c r="R245" s="10" t="s">
        <v>621</v>
      </c>
      <c r="S245" s="10" t="s">
        <v>33</v>
      </c>
      <c r="T245" s="10"/>
    </row>
    <row r="246" spans="1:20" x14ac:dyDescent="0.2">
      <c r="A246" s="10">
        <v>233</v>
      </c>
      <c r="B246" s="10" t="s">
        <v>968</v>
      </c>
      <c r="C246" s="10">
        <v>20</v>
      </c>
      <c r="D246" s="10" t="s">
        <v>28</v>
      </c>
      <c r="E246" s="10" t="s">
        <v>50</v>
      </c>
      <c r="F246" s="10" t="s">
        <v>135</v>
      </c>
      <c r="G246" s="10">
        <v>2220</v>
      </c>
      <c r="H246" s="12" t="s">
        <v>456</v>
      </c>
      <c r="I246" s="10" t="s">
        <v>465</v>
      </c>
      <c r="J246" s="10" t="s">
        <v>87</v>
      </c>
      <c r="K246" s="13">
        <v>44438</v>
      </c>
      <c r="L246" s="10">
        <v>11</v>
      </c>
      <c r="M246" s="13">
        <v>44448</v>
      </c>
      <c r="N246" s="42">
        <v>886593</v>
      </c>
      <c r="O246" s="10" t="s">
        <v>584</v>
      </c>
      <c r="P246" s="10"/>
      <c r="Q246" s="10"/>
      <c r="R246" s="10" t="s">
        <v>621</v>
      </c>
      <c r="S246" s="10" t="s">
        <v>33</v>
      </c>
      <c r="T246" s="10"/>
    </row>
    <row r="247" spans="1:20" x14ac:dyDescent="0.2">
      <c r="A247" s="10">
        <v>234</v>
      </c>
      <c r="B247" s="10" t="s">
        <v>969</v>
      </c>
      <c r="C247" s="10">
        <v>20</v>
      </c>
      <c r="D247" s="10" t="s">
        <v>28</v>
      </c>
      <c r="E247" s="10" t="s">
        <v>29</v>
      </c>
      <c r="F247" s="10" t="s">
        <v>900</v>
      </c>
      <c r="G247" s="10">
        <v>2215</v>
      </c>
      <c r="H247" s="12" t="s">
        <v>65</v>
      </c>
      <c r="I247" s="10" t="s">
        <v>465</v>
      </c>
      <c r="J247" s="10" t="s">
        <v>87</v>
      </c>
      <c r="K247" s="13">
        <v>44438</v>
      </c>
      <c r="L247" s="10">
        <v>11</v>
      </c>
      <c r="M247" s="13"/>
      <c r="N247" s="42">
        <v>827425</v>
      </c>
      <c r="O247" s="10" t="s">
        <v>585</v>
      </c>
      <c r="P247" s="10"/>
      <c r="Q247" s="10"/>
      <c r="R247" s="10" t="s">
        <v>621</v>
      </c>
      <c r="S247" s="10" t="s">
        <v>33</v>
      </c>
      <c r="T247" s="10"/>
    </row>
    <row r="248" spans="1:20" x14ac:dyDescent="0.2">
      <c r="A248" s="10">
        <v>235</v>
      </c>
      <c r="B248" s="10" t="s">
        <v>970</v>
      </c>
      <c r="C248" s="10">
        <v>20</v>
      </c>
      <c r="D248" s="10" t="s">
        <v>28</v>
      </c>
      <c r="E248" s="10" t="s">
        <v>29</v>
      </c>
      <c r="F248" s="10" t="s">
        <v>31</v>
      </c>
      <c r="G248" s="10">
        <v>2280</v>
      </c>
      <c r="H248" s="12" t="s">
        <v>971</v>
      </c>
      <c r="I248" s="10" t="s">
        <v>465</v>
      </c>
      <c r="J248" s="10" t="s">
        <v>87</v>
      </c>
      <c r="K248" s="13">
        <v>44438</v>
      </c>
      <c r="L248" s="10">
        <v>11</v>
      </c>
      <c r="M248" s="13"/>
      <c r="N248" s="42">
        <v>1321465.5</v>
      </c>
      <c r="O248" s="10" t="s">
        <v>585</v>
      </c>
      <c r="P248" s="10"/>
      <c r="Q248" s="10"/>
      <c r="R248" s="10" t="s">
        <v>621</v>
      </c>
      <c r="S248" s="10" t="s">
        <v>33</v>
      </c>
      <c r="T248" s="10"/>
    </row>
    <row r="249" spans="1:20" x14ac:dyDescent="0.2">
      <c r="A249" s="10">
        <v>236</v>
      </c>
      <c r="B249" s="10" t="s">
        <v>972</v>
      </c>
      <c r="C249" s="10">
        <v>20</v>
      </c>
      <c r="D249" s="10" t="s">
        <v>28</v>
      </c>
      <c r="E249" s="10" t="s">
        <v>29</v>
      </c>
      <c r="F249" s="10" t="s">
        <v>31</v>
      </c>
      <c r="G249" s="10">
        <v>2280</v>
      </c>
      <c r="H249" s="12" t="s">
        <v>786</v>
      </c>
      <c r="I249" s="10" t="s">
        <v>465</v>
      </c>
      <c r="J249" s="10" t="s">
        <v>87</v>
      </c>
      <c r="K249" s="13">
        <v>44438</v>
      </c>
      <c r="L249" s="10">
        <v>11</v>
      </c>
      <c r="M249" s="13"/>
      <c r="N249" s="42">
        <v>414000</v>
      </c>
      <c r="O249" s="10" t="s">
        <v>585</v>
      </c>
      <c r="P249" s="10"/>
      <c r="Q249" s="10"/>
      <c r="R249" s="10" t="s">
        <v>621</v>
      </c>
      <c r="S249" s="10" t="s">
        <v>33</v>
      </c>
      <c r="T249" s="10"/>
    </row>
    <row r="250" spans="1:20" x14ac:dyDescent="0.2">
      <c r="A250" s="10">
        <v>237</v>
      </c>
      <c r="B250" s="10" t="s">
        <v>973</v>
      </c>
      <c r="C250" s="10">
        <v>20</v>
      </c>
      <c r="D250" s="10" t="s">
        <v>28</v>
      </c>
      <c r="E250" s="10" t="s">
        <v>29</v>
      </c>
      <c r="F250" s="10" t="s">
        <v>31</v>
      </c>
      <c r="G250" s="10">
        <v>2280</v>
      </c>
      <c r="H250" s="12" t="s">
        <v>786</v>
      </c>
      <c r="I250" s="10" t="s">
        <v>465</v>
      </c>
      <c r="J250" s="10" t="s">
        <v>87</v>
      </c>
      <c r="K250" s="13">
        <v>44438</v>
      </c>
      <c r="L250" s="10">
        <v>11</v>
      </c>
      <c r="M250" s="13"/>
      <c r="N250" s="42">
        <v>1237917.5</v>
      </c>
      <c r="O250" s="10" t="s">
        <v>585</v>
      </c>
      <c r="P250" s="10"/>
      <c r="Q250" s="10"/>
      <c r="R250" s="10" t="s">
        <v>621</v>
      </c>
      <c r="S250" s="10" t="s">
        <v>33</v>
      </c>
      <c r="T250" s="10"/>
    </row>
    <row r="251" spans="1:20" x14ac:dyDescent="0.2">
      <c r="A251" s="10">
        <v>238</v>
      </c>
      <c r="B251" s="10" t="s">
        <v>974</v>
      </c>
      <c r="C251" s="10">
        <v>20</v>
      </c>
      <c r="D251" s="10" t="s">
        <v>28</v>
      </c>
      <c r="E251" s="10" t="s">
        <v>29</v>
      </c>
      <c r="F251" s="10" t="s">
        <v>31</v>
      </c>
      <c r="G251" s="10">
        <v>2280</v>
      </c>
      <c r="H251" s="12" t="s">
        <v>784</v>
      </c>
      <c r="I251" s="10" t="s">
        <v>465</v>
      </c>
      <c r="J251" s="10" t="s">
        <v>87</v>
      </c>
      <c r="K251" s="13">
        <v>44438</v>
      </c>
      <c r="L251" s="10">
        <v>11</v>
      </c>
      <c r="M251" s="13"/>
      <c r="N251" s="42">
        <v>649462.5</v>
      </c>
      <c r="O251" s="10" t="s">
        <v>585</v>
      </c>
      <c r="P251" s="10"/>
      <c r="Q251" s="10"/>
      <c r="R251" s="10" t="s">
        <v>621</v>
      </c>
      <c r="S251" s="10" t="s">
        <v>33</v>
      </c>
      <c r="T251" s="10"/>
    </row>
    <row r="252" spans="1:20" x14ac:dyDescent="0.2">
      <c r="A252" s="10">
        <v>239</v>
      </c>
      <c r="B252" s="10" t="s">
        <v>975</v>
      </c>
      <c r="C252" s="10">
        <v>20</v>
      </c>
      <c r="D252" s="10" t="s">
        <v>28</v>
      </c>
      <c r="E252" s="10" t="s">
        <v>29</v>
      </c>
      <c r="F252" s="10" t="s">
        <v>135</v>
      </c>
      <c r="G252" s="10">
        <v>2220</v>
      </c>
      <c r="H252" s="12" t="s">
        <v>717</v>
      </c>
      <c r="I252" s="10" t="s">
        <v>465</v>
      </c>
      <c r="J252" s="10" t="s">
        <v>87</v>
      </c>
      <c r="K252" s="13">
        <v>44438</v>
      </c>
      <c r="L252" s="10">
        <v>11</v>
      </c>
      <c r="M252" s="13"/>
      <c r="N252" s="42">
        <v>372198</v>
      </c>
      <c r="O252" s="10" t="s">
        <v>585</v>
      </c>
      <c r="P252" s="10"/>
      <c r="Q252" s="10"/>
      <c r="R252" s="10" t="s">
        <v>621</v>
      </c>
      <c r="S252" s="10" t="s">
        <v>103</v>
      </c>
      <c r="T252" s="10"/>
    </row>
    <row r="253" spans="1:20" x14ac:dyDescent="0.2">
      <c r="A253" s="10">
        <v>240</v>
      </c>
      <c r="B253" s="10" t="s">
        <v>976</v>
      </c>
      <c r="C253" s="10">
        <v>20</v>
      </c>
      <c r="D253" s="10" t="s">
        <v>28</v>
      </c>
      <c r="E253" s="10" t="s">
        <v>29</v>
      </c>
      <c r="F253" s="10" t="s">
        <v>135</v>
      </c>
      <c r="G253" s="10">
        <v>2220</v>
      </c>
      <c r="H253" s="12" t="s">
        <v>760</v>
      </c>
      <c r="I253" s="10" t="s">
        <v>465</v>
      </c>
      <c r="J253" s="10" t="s">
        <v>605</v>
      </c>
      <c r="K253" s="13">
        <v>44438</v>
      </c>
      <c r="L253" s="10">
        <v>11</v>
      </c>
      <c r="M253" s="13"/>
      <c r="N253" s="42">
        <v>1535020</v>
      </c>
      <c r="O253" s="10" t="s">
        <v>585</v>
      </c>
      <c r="P253" s="10"/>
      <c r="Q253" s="10"/>
      <c r="R253" s="10"/>
      <c r="S253" s="10" t="s">
        <v>103</v>
      </c>
      <c r="T253" s="10" t="s">
        <v>977</v>
      </c>
    </row>
    <row r="254" spans="1:20" x14ac:dyDescent="0.2">
      <c r="A254" s="10">
        <v>241</v>
      </c>
      <c r="B254" s="10" t="s">
        <v>978</v>
      </c>
      <c r="C254" s="10">
        <v>20</v>
      </c>
      <c r="D254" s="10" t="s">
        <v>28</v>
      </c>
      <c r="E254" s="10" t="s">
        <v>29</v>
      </c>
      <c r="F254" s="10" t="s">
        <v>57</v>
      </c>
      <c r="G254" s="10">
        <v>2180</v>
      </c>
      <c r="H254" s="12" t="s">
        <v>120</v>
      </c>
      <c r="I254" s="10" t="s">
        <v>465</v>
      </c>
      <c r="J254" s="10" t="s">
        <v>87</v>
      </c>
      <c r="K254" s="13">
        <v>44438</v>
      </c>
      <c r="L254" s="10">
        <v>11</v>
      </c>
      <c r="M254" s="13"/>
      <c r="N254" s="42">
        <v>2678828</v>
      </c>
      <c r="O254" s="10" t="s">
        <v>585</v>
      </c>
      <c r="P254" s="10"/>
      <c r="Q254" s="10"/>
      <c r="R254" s="10" t="s">
        <v>621</v>
      </c>
      <c r="S254" s="10" t="s">
        <v>33</v>
      </c>
      <c r="T254" s="10"/>
    </row>
    <row r="255" spans="1:20" x14ac:dyDescent="0.2">
      <c r="A255" s="10">
        <v>242</v>
      </c>
      <c r="B255" s="10" t="s">
        <v>979</v>
      </c>
      <c r="C255" s="10">
        <v>20</v>
      </c>
      <c r="D255" s="10" t="s">
        <v>28</v>
      </c>
      <c r="E255" s="10" t="s">
        <v>29</v>
      </c>
      <c r="F255" s="10" t="s">
        <v>980</v>
      </c>
      <c r="G255" s="10">
        <v>2190</v>
      </c>
      <c r="H255" s="12" t="s">
        <v>981</v>
      </c>
      <c r="I255" s="10" t="s">
        <v>465</v>
      </c>
      <c r="J255" s="10" t="s">
        <v>87</v>
      </c>
      <c r="K255" s="13">
        <v>44438</v>
      </c>
      <c r="L255" s="10">
        <v>11</v>
      </c>
      <c r="M255" s="13"/>
      <c r="N255" s="42">
        <v>1611897.5</v>
      </c>
      <c r="O255" s="10" t="s">
        <v>585</v>
      </c>
      <c r="P255" s="10"/>
      <c r="Q255" s="10"/>
      <c r="R255" s="10" t="s">
        <v>621</v>
      </c>
      <c r="S255" s="10" t="s">
        <v>33</v>
      </c>
      <c r="T255" s="10"/>
    </row>
    <row r="256" spans="1:20" x14ac:dyDescent="0.2">
      <c r="A256" s="10">
        <v>243</v>
      </c>
      <c r="B256" s="10" t="s">
        <v>982</v>
      </c>
      <c r="C256" s="10">
        <v>20</v>
      </c>
      <c r="D256" s="10" t="s">
        <v>28</v>
      </c>
      <c r="E256" s="10" t="s">
        <v>50</v>
      </c>
      <c r="F256" s="10" t="s">
        <v>667</v>
      </c>
      <c r="G256" s="10">
        <v>2060</v>
      </c>
      <c r="H256" s="12" t="s">
        <v>664</v>
      </c>
      <c r="I256" s="10" t="s">
        <v>465</v>
      </c>
      <c r="J256" s="10" t="s">
        <v>87</v>
      </c>
      <c r="K256" s="13">
        <v>44438</v>
      </c>
      <c r="L256" s="10">
        <v>11</v>
      </c>
      <c r="M256" s="13">
        <v>44446</v>
      </c>
      <c r="N256" s="42">
        <v>133343</v>
      </c>
      <c r="O256" s="10" t="s">
        <v>584</v>
      </c>
      <c r="P256" s="10"/>
      <c r="Q256" s="10"/>
      <c r="R256" s="10" t="s">
        <v>621</v>
      </c>
      <c r="S256" s="10" t="s">
        <v>33</v>
      </c>
      <c r="T256" s="10"/>
    </row>
    <row r="257" spans="1:20" x14ac:dyDescent="0.2">
      <c r="A257" s="10">
        <v>244</v>
      </c>
      <c r="B257" s="10" t="s">
        <v>983</v>
      </c>
      <c r="C257" s="10">
        <v>20</v>
      </c>
      <c r="D257" s="10" t="s">
        <v>28</v>
      </c>
      <c r="E257" s="10" t="s">
        <v>29</v>
      </c>
      <c r="F257" s="10" t="s">
        <v>57</v>
      </c>
      <c r="G257" s="10">
        <v>2180</v>
      </c>
      <c r="H257" s="12" t="s">
        <v>967</v>
      </c>
      <c r="I257" s="10" t="s">
        <v>465</v>
      </c>
      <c r="J257" s="10" t="s">
        <v>87</v>
      </c>
      <c r="K257" s="13">
        <v>44438</v>
      </c>
      <c r="L257" s="10">
        <v>11</v>
      </c>
      <c r="M257" s="13"/>
      <c r="N257" s="42">
        <v>1649445</v>
      </c>
      <c r="O257" s="10" t="s">
        <v>585</v>
      </c>
      <c r="P257" s="10"/>
      <c r="Q257" s="10"/>
      <c r="R257" s="10" t="s">
        <v>621</v>
      </c>
      <c r="S257" s="10" t="s">
        <v>33</v>
      </c>
      <c r="T257" s="10"/>
    </row>
    <row r="258" spans="1:20" x14ac:dyDescent="0.2">
      <c r="A258" s="10">
        <v>245</v>
      </c>
      <c r="B258" s="10" t="s">
        <v>984</v>
      </c>
      <c r="C258" s="10">
        <v>40</v>
      </c>
      <c r="D258" s="10" t="s">
        <v>487</v>
      </c>
      <c r="E258" s="10" t="s">
        <v>50</v>
      </c>
      <c r="F258" s="10" t="s">
        <v>488</v>
      </c>
      <c r="G258" s="10">
        <v>3700</v>
      </c>
      <c r="H258" s="12" t="s">
        <v>717</v>
      </c>
      <c r="I258" s="10" t="s">
        <v>465</v>
      </c>
      <c r="J258" s="10" t="s">
        <v>735</v>
      </c>
      <c r="K258" s="13">
        <v>44438</v>
      </c>
      <c r="L258" s="10">
        <v>11</v>
      </c>
      <c r="M258" s="13"/>
      <c r="N258" s="42"/>
      <c r="O258" s="10"/>
      <c r="P258" s="10"/>
      <c r="Q258" s="10"/>
      <c r="R258" s="10"/>
      <c r="S258" s="10" t="s">
        <v>103</v>
      </c>
      <c r="T258" s="10" t="s">
        <v>606</v>
      </c>
    </row>
    <row r="259" spans="1:20" x14ac:dyDescent="0.2">
      <c r="A259" s="10">
        <v>246</v>
      </c>
      <c r="B259" s="10" t="s">
        <v>985</v>
      </c>
      <c r="C259" s="10">
        <v>20</v>
      </c>
      <c r="D259" s="10" t="s">
        <v>28</v>
      </c>
      <c r="E259" s="10" t="s">
        <v>29</v>
      </c>
      <c r="F259" s="10" t="s">
        <v>97</v>
      </c>
      <c r="G259" s="10">
        <v>2200</v>
      </c>
      <c r="H259" s="12" t="s">
        <v>91</v>
      </c>
      <c r="I259" s="10" t="s">
        <v>465</v>
      </c>
      <c r="J259" s="10" t="s">
        <v>87</v>
      </c>
      <c r="K259" s="13">
        <v>44438</v>
      </c>
      <c r="L259" s="10">
        <v>11</v>
      </c>
      <c r="M259" s="13"/>
      <c r="N259" s="42">
        <v>1957932.5</v>
      </c>
      <c r="O259" s="10" t="s">
        <v>585</v>
      </c>
      <c r="P259" s="10"/>
      <c r="Q259" s="10"/>
      <c r="R259" s="10" t="s">
        <v>621</v>
      </c>
      <c r="S259" s="10" t="s">
        <v>33</v>
      </c>
      <c r="T259" s="10"/>
    </row>
    <row r="260" spans="1:20" x14ac:dyDescent="0.2">
      <c r="A260" s="10">
        <v>247</v>
      </c>
      <c r="B260" s="10" t="s">
        <v>986</v>
      </c>
      <c r="C260" s="10">
        <v>20</v>
      </c>
      <c r="D260" s="10" t="s">
        <v>28</v>
      </c>
      <c r="E260" s="10" t="s">
        <v>29</v>
      </c>
      <c r="F260" s="10" t="s">
        <v>97</v>
      </c>
      <c r="G260" s="10">
        <v>2200</v>
      </c>
      <c r="H260" s="12" t="s">
        <v>987</v>
      </c>
      <c r="I260" s="10" t="s">
        <v>465</v>
      </c>
      <c r="J260" s="10" t="s">
        <v>87</v>
      </c>
      <c r="K260" s="13">
        <v>44438</v>
      </c>
      <c r="L260" s="10">
        <v>11</v>
      </c>
      <c r="M260" s="13"/>
      <c r="N260" s="42">
        <v>578680</v>
      </c>
      <c r="O260" s="10" t="s">
        <v>585</v>
      </c>
      <c r="P260" s="10"/>
      <c r="Q260" s="10"/>
      <c r="R260" s="10" t="s">
        <v>621</v>
      </c>
      <c r="S260" s="10" t="s">
        <v>33</v>
      </c>
      <c r="T260" s="10"/>
    </row>
    <row r="261" spans="1:20" x14ac:dyDescent="0.2">
      <c r="A261" s="10">
        <v>248</v>
      </c>
      <c r="B261" s="10" t="s">
        <v>988</v>
      </c>
      <c r="C261" s="10">
        <v>40</v>
      </c>
      <c r="D261" s="10" t="s">
        <v>28</v>
      </c>
      <c r="E261" s="10" t="s">
        <v>29</v>
      </c>
      <c r="F261" s="10" t="s">
        <v>729</v>
      </c>
      <c r="G261" s="10">
        <v>3770</v>
      </c>
      <c r="H261" s="12" t="s">
        <v>989</v>
      </c>
      <c r="I261" s="10" t="s">
        <v>465</v>
      </c>
      <c r="J261" s="10" t="s">
        <v>735</v>
      </c>
      <c r="K261" s="13">
        <v>44438</v>
      </c>
      <c r="L261" s="10">
        <v>11</v>
      </c>
      <c r="M261" s="13"/>
      <c r="N261" s="42">
        <v>180780</v>
      </c>
      <c r="O261" s="10" t="s">
        <v>585</v>
      </c>
      <c r="P261" s="10"/>
      <c r="Q261" s="10"/>
      <c r="R261" s="10"/>
      <c r="S261" s="10" t="s">
        <v>33</v>
      </c>
      <c r="T261" s="10" t="s">
        <v>606</v>
      </c>
    </row>
    <row r="262" spans="1:20" x14ac:dyDescent="0.2">
      <c r="A262" s="10">
        <v>249</v>
      </c>
      <c r="B262" s="10" t="s">
        <v>990</v>
      </c>
      <c r="C262" s="10">
        <v>20</v>
      </c>
      <c r="D262" s="10" t="s">
        <v>28</v>
      </c>
      <c r="E262" s="10" t="s">
        <v>29</v>
      </c>
      <c r="F262" s="10" t="s">
        <v>153</v>
      </c>
      <c r="G262" s="10">
        <v>2100</v>
      </c>
      <c r="H262" s="12" t="s">
        <v>109</v>
      </c>
      <c r="I262" s="10" t="s">
        <v>465</v>
      </c>
      <c r="J262" s="10" t="s">
        <v>87</v>
      </c>
      <c r="K262" s="13">
        <v>44438</v>
      </c>
      <c r="L262" s="10">
        <v>11</v>
      </c>
      <c r="M262" s="13"/>
      <c r="N262" s="42">
        <v>209415</v>
      </c>
      <c r="O262" s="10" t="s">
        <v>585</v>
      </c>
      <c r="P262" s="10"/>
      <c r="Q262" s="10"/>
      <c r="R262" s="10" t="s">
        <v>621</v>
      </c>
      <c r="S262" s="10" t="s">
        <v>33</v>
      </c>
      <c r="T262" s="10"/>
    </row>
    <row r="263" spans="1:20" x14ac:dyDescent="0.2">
      <c r="A263" s="10">
        <v>250</v>
      </c>
      <c r="B263" s="10" t="s">
        <v>991</v>
      </c>
      <c r="C263" s="10">
        <v>20</v>
      </c>
      <c r="D263" s="10" t="s">
        <v>28</v>
      </c>
      <c r="E263" s="10" t="s">
        <v>29</v>
      </c>
      <c r="F263" s="10" t="s">
        <v>135</v>
      </c>
      <c r="G263" s="10">
        <v>2220</v>
      </c>
      <c r="H263" s="12" t="s">
        <v>216</v>
      </c>
      <c r="I263" s="10" t="s">
        <v>465</v>
      </c>
      <c r="J263" s="10" t="s">
        <v>87</v>
      </c>
      <c r="K263" s="13">
        <v>44439</v>
      </c>
      <c r="L263" s="10">
        <v>10</v>
      </c>
      <c r="M263" s="13"/>
      <c r="N263" s="42">
        <v>1603388</v>
      </c>
      <c r="O263" s="10" t="s">
        <v>585</v>
      </c>
      <c r="P263" s="10"/>
      <c r="Q263" s="10"/>
      <c r="R263" s="10" t="s">
        <v>621</v>
      </c>
      <c r="S263" s="10" t="s">
        <v>33</v>
      </c>
      <c r="T263" s="10"/>
    </row>
    <row r="264" spans="1:20" x14ac:dyDescent="0.2">
      <c r="A264" s="10">
        <v>251</v>
      </c>
      <c r="B264" s="10" t="s">
        <v>992</v>
      </c>
      <c r="C264" s="10">
        <v>20</v>
      </c>
      <c r="D264" s="10" t="s">
        <v>28</v>
      </c>
      <c r="E264" s="10" t="s">
        <v>29</v>
      </c>
      <c r="F264" s="10" t="s">
        <v>241</v>
      </c>
      <c r="G264" s="10">
        <v>2230</v>
      </c>
      <c r="H264" s="12" t="s">
        <v>823</v>
      </c>
      <c r="I264" s="10" t="s">
        <v>465</v>
      </c>
      <c r="J264" s="10" t="s">
        <v>87</v>
      </c>
      <c r="K264" s="13">
        <v>44439</v>
      </c>
      <c r="L264" s="10">
        <v>10</v>
      </c>
      <c r="M264" s="13"/>
      <c r="N264" s="42">
        <v>1850523</v>
      </c>
      <c r="O264" s="10" t="s">
        <v>585</v>
      </c>
      <c r="P264" s="10"/>
      <c r="Q264" s="10"/>
      <c r="R264" s="10" t="s">
        <v>621</v>
      </c>
      <c r="S264" s="10" t="s">
        <v>33</v>
      </c>
      <c r="T264" s="10"/>
    </row>
    <row r="265" spans="1:20" x14ac:dyDescent="0.2">
      <c r="A265" s="10">
        <v>252</v>
      </c>
      <c r="B265" s="10" t="s">
        <v>993</v>
      </c>
      <c r="C265" s="10">
        <v>20</v>
      </c>
      <c r="D265" s="10" t="s">
        <v>28</v>
      </c>
      <c r="E265" s="10" t="s">
        <v>50</v>
      </c>
      <c r="F265" s="10" t="s">
        <v>97</v>
      </c>
      <c r="G265" s="10">
        <v>2200</v>
      </c>
      <c r="H265" s="12" t="s">
        <v>994</v>
      </c>
      <c r="I265" s="10" t="s">
        <v>465</v>
      </c>
      <c r="J265" s="10" t="s">
        <v>87</v>
      </c>
      <c r="K265" s="13">
        <v>44439</v>
      </c>
      <c r="L265" s="10">
        <v>10</v>
      </c>
      <c r="M265" s="13">
        <v>44448</v>
      </c>
      <c r="N265" s="42">
        <v>180780</v>
      </c>
      <c r="O265" s="10" t="s">
        <v>584</v>
      </c>
      <c r="P265" s="10"/>
      <c r="Q265" s="10"/>
      <c r="R265" s="10" t="s">
        <v>621</v>
      </c>
      <c r="S265" s="10" t="s">
        <v>33</v>
      </c>
      <c r="T265" s="10"/>
    </row>
    <row r="266" spans="1:20" x14ac:dyDescent="0.2">
      <c r="A266" s="10">
        <v>253</v>
      </c>
      <c r="B266" s="10" t="s">
        <v>995</v>
      </c>
      <c r="C266" s="10">
        <v>20</v>
      </c>
      <c r="D266" s="10" t="s">
        <v>28</v>
      </c>
      <c r="E266" s="10" t="s">
        <v>29</v>
      </c>
      <c r="F266" s="10" t="s">
        <v>822</v>
      </c>
      <c r="G266" s="10">
        <v>2290</v>
      </c>
      <c r="H266" s="12" t="s">
        <v>996</v>
      </c>
      <c r="I266" s="10" t="s">
        <v>465</v>
      </c>
      <c r="J266" s="10" t="s">
        <v>87</v>
      </c>
      <c r="K266" s="13">
        <v>44439</v>
      </c>
      <c r="L266" s="10">
        <v>10</v>
      </c>
      <c r="M266" s="13"/>
      <c r="N266" s="42">
        <v>1336933</v>
      </c>
      <c r="O266" s="10" t="s">
        <v>585</v>
      </c>
      <c r="P266" s="10"/>
      <c r="Q266" s="10"/>
      <c r="R266" s="10" t="s">
        <v>621</v>
      </c>
      <c r="S266" s="10" t="s">
        <v>33</v>
      </c>
      <c r="T266" s="10"/>
    </row>
    <row r="267" spans="1:20" x14ac:dyDescent="0.2">
      <c r="A267" s="10">
        <v>254</v>
      </c>
      <c r="B267" s="10" t="s">
        <v>997</v>
      </c>
      <c r="C267" s="10">
        <v>20</v>
      </c>
      <c r="D267" s="10" t="s">
        <v>28</v>
      </c>
      <c r="E267" s="10" t="s">
        <v>29</v>
      </c>
      <c r="F267" s="10" t="s">
        <v>998</v>
      </c>
      <c r="G267" s="10">
        <v>2240</v>
      </c>
      <c r="H267" s="12" t="s">
        <v>417</v>
      </c>
      <c r="I267" s="10" t="s">
        <v>465</v>
      </c>
      <c r="J267" s="10" t="s">
        <v>87</v>
      </c>
      <c r="K267" s="13">
        <v>44439</v>
      </c>
      <c r="L267" s="10">
        <v>10</v>
      </c>
      <c r="M267" s="13"/>
      <c r="N267" s="42">
        <v>1329860.5</v>
      </c>
      <c r="O267" s="10" t="s">
        <v>585</v>
      </c>
      <c r="P267" s="10"/>
      <c r="Q267" s="10"/>
      <c r="R267" s="10" t="s">
        <v>621</v>
      </c>
      <c r="S267" s="10" t="s">
        <v>33</v>
      </c>
      <c r="T267" s="10"/>
    </row>
    <row r="268" spans="1:20" x14ac:dyDescent="0.2">
      <c r="A268" s="10">
        <v>255</v>
      </c>
      <c r="B268" s="10" t="s">
        <v>999</v>
      </c>
      <c r="C268" s="10">
        <v>20</v>
      </c>
      <c r="D268" s="10" t="s">
        <v>28</v>
      </c>
      <c r="E268" s="10" t="s">
        <v>29</v>
      </c>
      <c r="F268" s="10" t="s">
        <v>127</v>
      </c>
      <c r="G268" s="10">
        <v>2185</v>
      </c>
      <c r="H268" s="12" t="s">
        <v>712</v>
      </c>
      <c r="I268" s="10" t="s">
        <v>465</v>
      </c>
      <c r="J268" s="10" t="s">
        <v>87</v>
      </c>
      <c r="K268" s="13">
        <v>44439</v>
      </c>
      <c r="L268" s="10">
        <v>10</v>
      </c>
      <c r="M268" s="13"/>
      <c r="N268" s="42">
        <v>888547.5</v>
      </c>
      <c r="O268" s="10" t="s">
        <v>585</v>
      </c>
      <c r="P268" s="10"/>
      <c r="Q268" s="10"/>
      <c r="R268" s="10" t="s">
        <v>621</v>
      </c>
      <c r="S268" s="10" t="s">
        <v>33</v>
      </c>
      <c r="T268" s="10"/>
    </row>
    <row r="269" spans="1:20" x14ac:dyDescent="0.2">
      <c r="A269" s="10">
        <v>256</v>
      </c>
      <c r="B269" s="10" t="s">
        <v>1000</v>
      </c>
      <c r="C269" s="10">
        <v>20</v>
      </c>
      <c r="D269" s="10" t="s">
        <v>28</v>
      </c>
      <c r="E269" s="10" t="s">
        <v>29</v>
      </c>
      <c r="F269" s="10" t="s">
        <v>135</v>
      </c>
      <c r="G269" s="10">
        <v>2220</v>
      </c>
      <c r="H269" s="12" t="s">
        <v>823</v>
      </c>
      <c r="I269" s="10" t="s">
        <v>465</v>
      </c>
      <c r="J269" s="10" t="s">
        <v>87</v>
      </c>
      <c r="K269" s="13">
        <v>44439</v>
      </c>
      <c r="L269" s="10">
        <v>10</v>
      </c>
      <c r="M269" s="13"/>
      <c r="N269" s="42">
        <v>2638330</v>
      </c>
      <c r="O269" s="10" t="s">
        <v>585</v>
      </c>
      <c r="P269" s="10"/>
      <c r="Q269" s="10"/>
      <c r="R269" s="10" t="s">
        <v>621</v>
      </c>
      <c r="S269" s="10" t="s">
        <v>33</v>
      </c>
      <c r="T269" s="10"/>
    </row>
    <row r="270" spans="1:20" x14ac:dyDescent="0.2">
      <c r="A270" s="10">
        <v>257</v>
      </c>
      <c r="B270" s="10" t="s">
        <v>1001</v>
      </c>
      <c r="C270" s="10">
        <v>20</v>
      </c>
      <c r="D270" s="10" t="s">
        <v>28</v>
      </c>
      <c r="E270" s="10" t="s">
        <v>50</v>
      </c>
      <c r="F270" s="10" t="s">
        <v>135</v>
      </c>
      <c r="G270" s="10">
        <v>2220</v>
      </c>
      <c r="H270" s="12" t="s">
        <v>251</v>
      </c>
      <c r="I270" s="10" t="s">
        <v>465</v>
      </c>
      <c r="J270" s="10" t="s">
        <v>605</v>
      </c>
      <c r="K270" s="13">
        <v>44439</v>
      </c>
      <c r="L270" s="10">
        <v>10</v>
      </c>
      <c r="M270" s="13">
        <v>44448</v>
      </c>
      <c r="N270" s="42">
        <v>150650</v>
      </c>
      <c r="O270" s="10" t="s">
        <v>584</v>
      </c>
      <c r="P270" s="10"/>
      <c r="Q270" s="10"/>
      <c r="R270" s="10"/>
      <c r="S270" s="10" t="s">
        <v>33</v>
      </c>
      <c r="T270" s="10" t="s">
        <v>617</v>
      </c>
    </row>
    <row r="271" spans="1:20" x14ac:dyDescent="0.2">
      <c r="A271" s="10">
        <v>258</v>
      </c>
      <c r="B271" s="10" t="s">
        <v>1002</v>
      </c>
      <c r="C271" s="10">
        <v>20</v>
      </c>
      <c r="D271" s="10" t="s">
        <v>28</v>
      </c>
      <c r="E271" s="10" t="s">
        <v>29</v>
      </c>
      <c r="F271" s="10" t="s">
        <v>135</v>
      </c>
      <c r="G271" s="10">
        <v>2220</v>
      </c>
      <c r="H271" s="12" t="s">
        <v>32</v>
      </c>
      <c r="I271" s="10" t="s">
        <v>465</v>
      </c>
      <c r="J271" s="10" t="s">
        <v>87</v>
      </c>
      <c r="K271" s="13">
        <v>44439</v>
      </c>
      <c r="L271" s="10">
        <v>10</v>
      </c>
      <c r="M271" s="13"/>
      <c r="N271" s="42">
        <v>873598</v>
      </c>
      <c r="O271" s="10" t="s">
        <v>585</v>
      </c>
      <c r="P271" s="10"/>
      <c r="Q271" s="10"/>
      <c r="R271" s="10" t="s">
        <v>621</v>
      </c>
      <c r="S271" s="10" t="s">
        <v>33</v>
      </c>
      <c r="T271" s="10"/>
    </row>
    <row r="272" spans="1:20" x14ac:dyDescent="0.2">
      <c r="A272" s="10">
        <v>259</v>
      </c>
      <c r="B272" s="10" t="s">
        <v>1003</v>
      </c>
      <c r="C272" s="10">
        <v>40</v>
      </c>
      <c r="D272" s="10" t="s">
        <v>487</v>
      </c>
      <c r="E272" s="10" t="s">
        <v>29</v>
      </c>
      <c r="F272" s="10" t="s">
        <v>699</v>
      </c>
      <c r="G272" s="10">
        <v>3900</v>
      </c>
      <c r="H272" s="12" t="s">
        <v>136</v>
      </c>
      <c r="I272" s="10" t="s">
        <v>465</v>
      </c>
      <c r="J272" s="10" t="s">
        <v>1004</v>
      </c>
      <c r="K272" s="13">
        <v>44439</v>
      </c>
      <c r="L272" s="10">
        <v>10</v>
      </c>
      <c r="M272" s="13"/>
      <c r="N272" s="42">
        <v>482080</v>
      </c>
      <c r="O272" s="10" t="s">
        <v>585</v>
      </c>
      <c r="P272" s="10"/>
      <c r="Q272" s="10"/>
      <c r="R272" s="10"/>
      <c r="S272" s="10" t="s">
        <v>33</v>
      </c>
      <c r="T272" s="10" t="s">
        <v>1005</v>
      </c>
    </row>
    <row r="273" spans="1:20" x14ac:dyDescent="0.2">
      <c r="A273" s="10">
        <v>260</v>
      </c>
      <c r="B273" s="10" t="s">
        <v>1006</v>
      </c>
      <c r="C273" s="10">
        <v>20</v>
      </c>
      <c r="D273" s="10" t="s">
        <v>28</v>
      </c>
      <c r="E273" s="10" t="s">
        <v>29</v>
      </c>
      <c r="F273" s="10" t="s">
        <v>135</v>
      </c>
      <c r="G273" s="10">
        <v>2220</v>
      </c>
      <c r="H273" s="12" t="s">
        <v>864</v>
      </c>
      <c r="I273" s="10" t="s">
        <v>465</v>
      </c>
      <c r="J273" s="10" t="s">
        <v>87</v>
      </c>
      <c r="K273" s="13">
        <v>44439</v>
      </c>
      <c r="L273" s="10">
        <v>10</v>
      </c>
      <c r="M273" s="13"/>
      <c r="N273" s="42">
        <v>844158</v>
      </c>
      <c r="O273" s="10" t="s">
        <v>585</v>
      </c>
      <c r="P273" s="10"/>
      <c r="Q273" s="10"/>
      <c r="R273" s="10" t="s">
        <v>621</v>
      </c>
      <c r="S273" s="10" t="s">
        <v>33</v>
      </c>
      <c r="T273" s="10"/>
    </row>
    <row r="274" spans="1:20" x14ac:dyDescent="0.2">
      <c r="A274" s="10">
        <v>261</v>
      </c>
      <c r="B274" s="10" t="s">
        <v>1007</v>
      </c>
      <c r="C274" s="10">
        <v>20</v>
      </c>
      <c r="D274" s="10" t="s">
        <v>28</v>
      </c>
      <c r="E274" s="10" t="s">
        <v>29</v>
      </c>
      <c r="F274" s="10" t="s">
        <v>145</v>
      </c>
      <c r="G274" s="10">
        <v>2160</v>
      </c>
      <c r="H274" s="12" t="s">
        <v>1008</v>
      </c>
      <c r="I274" s="10" t="s">
        <v>465</v>
      </c>
      <c r="J274" s="10" t="s">
        <v>87</v>
      </c>
      <c r="K274" s="13">
        <v>44439</v>
      </c>
      <c r="L274" s="10">
        <v>10</v>
      </c>
      <c r="M274" s="13"/>
      <c r="N274" s="42">
        <v>383870</v>
      </c>
      <c r="O274" s="10" t="s">
        <v>585</v>
      </c>
      <c r="P274" s="10"/>
      <c r="Q274" s="10"/>
      <c r="R274" s="10" t="s">
        <v>621</v>
      </c>
      <c r="S274" s="10" t="s">
        <v>33</v>
      </c>
      <c r="T274" s="10"/>
    </row>
    <row r="275" spans="1:20" x14ac:dyDescent="0.2">
      <c r="A275" s="10">
        <v>262</v>
      </c>
      <c r="B275" s="10" t="s">
        <v>1009</v>
      </c>
      <c r="C275" s="10">
        <v>40</v>
      </c>
      <c r="D275" s="10" t="s">
        <v>28</v>
      </c>
      <c r="E275" s="10" t="s">
        <v>50</v>
      </c>
      <c r="F275" s="10" t="s">
        <v>1010</v>
      </c>
      <c r="G275" s="10">
        <v>3750</v>
      </c>
      <c r="H275" s="12" t="s">
        <v>1011</v>
      </c>
      <c r="I275" s="10" t="s">
        <v>465</v>
      </c>
      <c r="J275" s="10" t="s">
        <v>735</v>
      </c>
      <c r="K275" s="13">
        <v>44439</v>
      </c>
      <c r="L275" s="10">
        <v>10</v>
      </c>
      <c r="M275" s="13"/>
      <c r="N275" s="42"/>
      <c r="O275" s="10"/>
      <c r="P275" s="10"/>
      <c r="Q275" s="10"/>
      <c r="R275" s="10"/>
      <c r="S275" s="10" t="s">
        <v>33</v>
      </c>
      <c r="T275" s="10" t="s">
        <v>606</v>
      </c>
    </row>
    <row r="276" spans="1:20" x14ac:dyDescent="0.2">
      <c r="A276" s="10">
        <v>263</v>
      </c>
      <c r="B276" s="10" t="s">
        <v>1012</v>
      </c>
      <c r="C276" s="10">
        <v>20</v>
      </c>
      <c r="D276" s="10" t="s">
        <v>28</v>
      </c>
      <c r="E276" s="10" t="s">
        <v>29</v>
      </c>
      <c r="F276" s="10" t="s">
        <v>31</v>
      </c>
      <c r="G276" s="10">
        <v>2280</v>
      </c>
      <c r="H276" s="12" t="s">
        <v>712</v>
      </c>
      <c r="I276" s="10" t="s">
        <v>465</v>
      </c>
      <c r="J276" s="10" t="s">
        <v>87</v>
      </c>
      <c r="K276" s="13">
        <v>44439</v>
      </c>
      <c r="L276" s="10">
        <v>10</v>
      </c>
      <c r="M276" s="13"/>
      <c r="N276" s="42">
        <v>542225</v>
      </c>
      <c r="O276" s="10" t="s">
        <v>585</v>
      </c>
      <c r="P276" s="10"/>
      <c r="Q276" s="10"/>
      <c r="R276" s="10" t="s">
        <v>621</v>
      </c>
      <c r="S276" s="10" t="s">
        <v>33</v>
      </c>
      <c r="T276" s="10"/>
    </row>
    <row r="277" spans="1:20" x14ac:dyDescent="0.2">
      <c r="A277" s="10">
        <v>264</v>
      </c>
      <c r="B277" s="10" t="s">
        <v>1013</v>
      </c>
      <c r="C277" s="10">
        <v>20</v>
      </c>
      <c r="D277" s="10" t="s">
        <v>28</v>
      </c>
      <c r="E277" s="10" t="s">
        <v>29</v>
      </c>
      <c r="F277" s="10" t="s">
        <v>31</v>
      </c>
      <c r="G277" s="10">
        <v>2280</v>
      </c>
      <c r="H277" s="12" t="s">
        <v>330</v>
      </c>
      <c r="I277" s="10" t="s">
        <v>465</v>
      </c>
      <c r="J277" s="10" t="s">
        <v>87</v>
      </c>
      <c r="K277" s="13">
        <v>44439</v>
      </c>
      <c r="L277" s="10">
        <v>10</v>
      </c>
      <c r="M277" s="13"/>
      <c r="N277" s="42">
        <v>549125.5</v>
      </c>
      <c r="O277" s="10" t="s">
        <v>585</v>
      </c>
      <c r="P277" s="10"/>
      <c r="Q277" s="10"/>
      <c r="R277" s="10" t="s">
        <v>621</v>
      </c>
      <c r="S277" s="10" t="s">
        <v>33</v>
      </c>
      <c r="T277" s="10"/>
    </row>
    <row r="278" spans="1:20" x14ac:dyDescent="0.2">
      <c r="A278" s="10">
        <v>265</v>
      </c>
      <c r="B278" s="10" t="s">
        <v>1014</v>
      </c>
      <c r="C278" s="10">
        <v>20</v>
      </c>
      <c r="D278" s="10" t="s">
        <v>28</v>
      </c>
      <c r="E278" s="10" t="s">
        <v>29</v>
      </c>
      <c r="F278" s="10" t="s">
        <v>31</v>
      </c>
      <c r="G278" s="10">
        <v>2280</v>
      </c>
      <c r="H278" s="12" t="s">
        <v>330</v>
      </c>
      <c r="I278" s="10" t="s">
        <v>465</v>
      </c>
      <c r="J278" s="10" t="s">
        <v>87</v>
      </c>
      <c r="K278" s="13">
        <v>44439</v>
      </c>
      <c r="L278" s="10">
        <v>10</v>
      </c>
      <c r="M278" s="13"/>
      <c r="N278" s="42">
        <v>327750</v>
      </c>
      <c r="O278" s="10" t="s">
        <v>585</v>
      </c>
      <c r="P278" s="10"/>
      <c r="Q278" s="10"/>
      <c r="R278" s="10" t="s">
        <v>621</v>
      </c>
      <c r="S278" s="10" t="s">
        <v>33</v>
      </c>
      <c r="T278" s="10"/>
    </row>
    <row r="279" spans="1:20" x14ac:dyDescent="0.2">
      <c r="A279" s="10">
        <v>266</v>
      </c>
      <c r="B279" s="10" t="s">
        <v>1015</v>
      </c>
      <c r="C279" s="10">
        <v>20</v>
      </c>
      <c r="D279" s="10" t="s">
        <v>28</v>
      </c>
      <c r="E279" s="10" t="s">
        <v>29</v>
      </c>
      <c r="F279" s="10" t="s">
        <v>31</v>
      </c>
      <c r="G279" s="10">
        <v>2280</v>
      </c>
      <c r="H279" s="12" t="s">
        <v>725</v>
      </c>
      <c r="I279" s="10" t="s">
        <v>465</v>
      </c>
      <c r="J279" s="10" t="s">
        <v>87</v>
      </c>
      <c r="K279" s="13">
        <v>44439</v>
      </c>
      <c r="L279" s="10">
        <v>10</v>
      </c>
      <c r="M279" s="13"/>
      <c r="N279" s="42">
        <v>371220</v>
      </c>
      <c r="O279" s="10" t="s">
        <v>585</v>
      </c>
      <c r="P279" s="10"/>
      <c r="Q279" s="10"/>
      <c r="R279" s="10" t="s">
        <v>621</v>
      </c>
      <c r="S279" s="10" t="s">
        <v>33</v>
      </c>
      <c r="T279" s="10"/>
    </row>
    <row r="280" spans="1:20" x14ac:dyDescent="0.2">
      <c r="A280" s="10">
        <v>267</v>
      </c>
      <c r="B280" s="10" t="s">
        <v>1016</v>
      </c>
      <c r="C280" s="10">
        <v>20</v>
      </c>
      <c r="D280" s="10" t="s">
        <v>28</v>
      </c>
      <c r="E280" s="10" t="s">
        <v>29</v>
      </c>
      <c r="F280" s="10" t="s">
        <v>31</v>
      </c>
      <c r="G280" s="10">
        <v>2280</v>
      </c>
      <c r="H280" s="12" t="s">
        <v>117</v>
      </c>
      <c r="I280" s="10" t="s">
        <v>465</v>
      </c>
      <c r="J280" s="10" t="s">
        <v>605</v>
      </c>
      <c r="K280" s="13">
        <v>44439</v>
      </c>
      <c r="L280" s="10">
        <v>10</v>
      </c>
      <c r="M280" s="13"/>
      <c r="N280" s="42">
        <v>1785548</v>
      </c>
      <c r="O280" s="10" t="s">
        <v>585</v>
      </c>
      <c r="P280" s="10"/>
      <c r="Q280" s="10"/>
      <c r="R280" s="10"/>
      <c r="S280" s="10" t="s">
        <v>33</v>
      </c>
      <c r="T280" s="10" t="s">
        <v>617</v>
      </c>
    </row>
    <row r="281" spans="1:20" x14ac:dyDescent="0.2">
      <c r="A281" s="10">
        <v>268</v>
      </c>
      <c r="B281" s="10" t="s">
        <v>1017</v>
      </c>
      <c r="C281" s="10">
        <v>20</v>
      </c>
      <c r="D281" s="10" t="s">
        <v>28</v>
      </c>
      <c r="E281" s="10" t="s">
        <v>29</v>
      </c>
      <c r="F281" s="10" t="s">
        <v>31</v>
      </c>
      <c r="G281" s="10">
        <v>2280</v>
      </c>
      <c r="H281" s="12" t="s">
        <v>117</v>
      </c>
      <c r="I281" s="10" t="s">
        <v>465</v>
      </c>
      <c r="J281" s="10" t="s">
        <v>87</v>
      </c>
      <c r="K281" s="13">
        <v>44439</v>
      </c>
      <c r="L281" s="10">
        <v>10</v>
      </c>
      <c r="M281" s="13"/>
      <c r="N281" s="42">
        <v>2959927.5</v>
      </c>
      <c r="O281" s="10" t="s">
        <v>585</v>
      </c>
      <c r="P281" s="10"/>
      <c r="Q281" s="10"/>
      <c r="R281" s="10" t="s">
        <v>621</v>
      </c>
      <c r="S281" s="10" t="s">
        <v>33</v>
      </c>
      <c r="T281" s="10"/>
    </row>
    <row r="282" spans="1:20" x14ac:dyDescent="0.2">
      <c r="A282" s="10">
        <v>269</v>
      </c>
      <c r="B282" s="10" t="s">
        <v>1018</v>
      </c>
      <c r="C282" s="10">
        <v>20</v>
      </c>
      <c r="D282" s="10" t="s">
        <v>28</v>
      </c>
      <c r="E282" s="10" t="s">
        <v>50</v>
      </c>
      <c r="F282" s="10" t="s">
        <v>31</v>
      </c>
      <c r="G282" s="10">
        <v>2280</v>
      </c>
      <c r="H282" s="12" t="s">
        <v>139</v>
      </c>
      <c r="I282" s="10" t="s">
        <v>465</v>
      </c>
      <c r="J282" s="10" t="s">
        <v>87</v>
      </c>
      <c r="K282" s="13">
        <v>44439</v>
      </c>
      <c r="L282" s="10">
        <v>10</v>
      </c>
      <c r="M282" s="13">
        <v>44448</v>
      </c>
      <c r="N282" s="42">
        <v>120520</v>
      </c>
      <c r="O282" s="10" t="s">
        <v>584</v>
      </c>
      <c r="P282" s="10"/>
      <c r="Q282" s="10"/>
      <c r="R282" s="10" t="s">
        <v>621</v>
      </c>
      <c r="S282" s="10" t="s">
        <v>33</v>
      </c>
      <c r="T282" s="10"/>
    </row>
    <row r="283" spans="1:20" x14ac:dyDescent="0.2">
      <c r="A283" s="10">
        <v>270</v>
      </c>
      <c r="B283" s="10" t="s">
        <v>1019</v>
      </c>
      <c r="C283" s="10">
        <v>20</v>
      </c>
      <c r="D283" s="10" t="s">
        <v>28</v>
      </c>
      <c r="E283" s="10" t="s">
        <v>29</v>
      </c>
      <c r="F283" s="10" t="s">
        <v>31</v>
      </c>
      <c r="G283" s="10">
        <v>2280</v>
      </c>
      <c r="H283" s="12" t="s">
        <v>139</v>
      </c>
      <c r="I283" s="10" t="s">
        <v>465</v>
      </c>
      <c r="J283" s="10" t="s">
        <v>87</v>
      </c>
      <c r="K283" s="13">
        <v>44439</v>
      </c>
      <c r="L283" s="10">
        <v>10</v>
      </c>
      <c r="M283" s="13"/>
      <c r="N283" s="42">
        <v>425730</v>
      </c>
      <c r="O283" s="10" t="s">
        <v>585</v>
      </c>
      <c r="P283" s="10"/>
      <c r="Q283" s="10"/>
      <c r="R283" s="10" t="s">
        <v>621</v>
      </c>
      <c r="S283" s="10" t="s">
        <v>33</v>
      </c>
      <c r="T283" s="10"/>
    </row>
    <row r="284" spans="1:20" x14ac:dyDescent="0.2">
      <c r="A284" s="10">
        <v>271</v>
      </c>
      <c r="B284" s="10" t="s">
        <v>1020</v>
      </c>
      <c r="C284" s="10">
        <v>20</v>
      </c>
      <c r="D284" s="10" t="s">
        <v>28</v>
      </c>
      <c r="E284" s="10" t="s">
        <v>29</v>
      </c>
      <c r="F284" s="10" t="s">
        <v>31</v>
      </c>
      <c r="G284" s="10">
        <v>2280</v>
      </c>
      <c r="H284" s="12" t="s">
        <v>216</v>
      </c>
      <c r="I284" s="10" t="s">
        <v>465</v>
      </c>
      <c r="J284" s="10" t="s">
        <v>87</v>
      </c>
      <c r="K284" s="13">
        <v>44439</v>
      </c>
      <c r="L284" s="10">
        <v>10</v>
      </c>
      <c r="M284" s="13"/>
      <c r="N284" s="42">
        <v>193603</v>
      </c>
      <c r="O284" s="10" t="s">
        <v>585</v>
      </c>
      <c r="P284" s="10"/>
      <c r="Q284" s="10"/>
      <c r="R284" s="10" t="s">
        <v>621</v>
      </c>
      <c r="S284" s="10" t="s">
        <v>33</v>
      </c>
      <c r="T284" s="10"/>
    </row>
    <row r="285" spans="1:20" x14ac:dyDescent="0.2">
      <c r="A285" s="10">
        <v>272</v>
      </c>
      <c r="B285" s="10" t="s">
        <v>1021</v>
      </c>
      <c r="C285" s="10">
        <v>20</v>
      </c>
      <c r="D285" s="10" t="s">
        <v>28</v>
      </c>
      <c r="E285" s="10" t="s">
        <v>29</v>
      </c>
      <c r="F285" s="10" t="s">
        <v>31</v>
      </c>
      <c r="G285" s="10">
        <v>2280</v>
      </c>
      <c r="H285" s="12" t="s">
        <v>216</v>
      </c>
      <c r="I285" s="10" t="s">
        <v>465</v>
      </c>
      <c r="J285" s="10" t="s">
        <v>87</v>
      </c>
      <c r="K285" s="13">
        <v>44439</v>
      </c>
      <c r="L285" s="10">
        <v>10</v>
      </c>
      <c r="M285" s="13"/>
      <c r="N285" s="42">
        <v>2767763</v>
      </c>
      <c r="O285" s="10" t="s">
        <v>585</v>
      </c>
      <c r="P285" s="10"/>
      <c r="Q285" s="10"/>
      <c r="R285" s="10" t="s">
        <v>621</v>
      </c>
      <c r="S285" s="10" t="s">
        <v>33</v>
      </c>
      <c r="T285" s="10"/>
    </row>
    <row r="286" spans="1:20" x14ac:dyDescent="0.2">
      <c r="A286" s="10">
        <v>273</v>
      </c>
      <c r="B286" s="10" t="s">
        <v>1022</v>
      </c>
      <c r="C286" s="10">
        <v>20</v>
      </c>
      <c r="D286" s="10" t="s">
        <v>28</v>
      </c>
      <c r="E286" s="10" t="s">
        <v>29</v>
      </c>
      <c r="F286" s="10" t="s">
        <v>135</v>
      </c>
      <c r="G286" s="10">
        <v>2220</v>
      </c>
      <c r="H286" s="12" t="s">
        <v>65</v>
      </c>
      <c r="I286" s="10" t="s">
        <v>465</v>
      </c>
      <c r="J286" s="10" t="s">
        <v>87</v>
      </c>
      <c r="K286" s="13">
        <v>44439</v>
      </c>
      <c r="L286" s="10">
        <v>10</v>
      </c>
      <c r="M286" s="13"/>
      <c r="N286" s="42">
        <v>133343</v>
      </c>
      <c r="O286" s="10" t="s">
        <v>585</v>
      </c>
      <c r="P286" s="10"/>
      <c r="Q286" s="10"/>
      <c r="R286" s="10" t="s">
        <v>621</v>
      </c>
      <c r="S286" s="10" t="s">
        <v>33</v>
      </c>
      <c r="T286" s="10"/>
    </row>
    <row r="287" spans="1:20" x14ac:dyDescent="0.2">
      <c r="A287" s="10">
        <v>274</v>
      </c>
      <c r="B287" s="10" t="s">
        <v>1023</v>
      </c>
      <c r="C287" s="10">
        <v>20</v>
      </c>
      <c r="D287" s="10" t="s">
        <v>28</v>
      </c>
      <c r="E287" s="10" t="s">
        <v>29</v>
      </c>
      <c r="F287" s="10" t="s">
        <v>900</v>
      </c>
      <c r="G287" s="10">
        <v>2215</v>
      </c>
      <c r="H287" s="12" t="s">
        <v>65</v>
      </c>
      <c r="I287" s="10" t="s">
        <v>465</v>
      </c>
      <c r="J287" s="10" t="s">
        <v>87</v>
      </c>
      <c r="K287" s="13">
        <v>44439</v>
      </c>
      <c r="L287" s="10">
        <v>10</v>
      </c>
      <c r="M287" s="13"/>
      <c r="N287" s="42">
        <v>1029423</v>
      </c>
      <c r="O287" s="10" t="s">
        <v>586</v>
      </c>
      <c r="P287" s="10"/>
      <c r="Q287" s="10"/>
      <c r="R287" s="10" t="s">
        <v>621</v>
      </c>
      <c r="S287" s="10" t="s">
        <v>33</v>
      </c>
      <c r="T287" s="10"/>
    </row>
    <row r="288" spans="1:20" x14ac:dyDescent="0.2">
      <c r="A288" s="10">
        <v>275</v>
      </c>
      <c r="B288" s="10" t="s">
        <v>1024</v>
      </c>
      <c r="C288" s="10">
        <v>20</v>
      </c>
      <c r="D288" s="10" t="s">
        <v>28</v>
      </c>
      <c r="E288" s="10" t="s">
        <v>29</v>
      </c>
      <c r="F288" s="10" t="s">
        <v>31</v>
      </c>
      <c r="G288" s="10">
        <v>2280</v>
      </c>
      <c r="H288" s="12" t="s">
        <v>262</v>
      </c>
      <c r="I288" s="10" t="s">
        <v>465</v>
      </c>
      <c r="J288" s="10" t="s">
        <v>605</v>
      </c>
      <c r="K288" s="13">
        <v>44439</v>
      </c>
      <c r="L288" s="10">
        <v>10</v>
      </c>
      <c r="M288" s="13"/>
      <c r="N288" s="42">
        <v>1470045</v>
      </c>
      <c r="O288" s="10" t="s">
        <v>585</v>
      </c>
      <c r="P288" s="10"/>
      <c r="Q288" s="10"/>
      <c r="R288" s="10"/>
      <c r="S288" s="10" t="s">
        <v>33</v>
      </c>
      <c r="T288" s="10" t="s">
        <v>617</v>
      </c>
    </row>
    <row r="289" spans="1:20" x14ac:dyDescent="0.2">
      <c r="A289" s="10">
        <v>276</v>
      </c>
      <c r="B289" s="10" t="s">
        <v>1025</v>
      </c>
      <c r="C289" s="10">
        <v>20</v>
      </c>
      <c r="D289" s="10" t="s">
        <v>28</v>
      </c>
      <c r="E289" s="10" t="s">
        <v>29</v>
      </c>
      <c r="F289" s="10" t="s">
        <v>31</v>
      </c>
      <c r="G289" s="10">
        <v>2280</v>
      </c>
      <c r="H289" s="12" t="s">
        <v>996</v>
      </c>
      <c r="I289" s="10" t="s">
        <v>465</v>
      </c>
      <c r="J289" s="10" t="s">
        <v>87</v>
      </c>
      <c r="K289" s="13">
        <v>44439</v>
      </c>
      <c r="L289" s="10">
        <v>10</v>
      </c>
      <c r="M289" s="13"/>
      <c r="N289" s="42">
        <v>451950</v>
      </c>
      <c r="O289" s="10" t="s">
        <v>585</v>
      </c>
      <c r="P289" s="10"/>
      <c r="Q289" s="10"/>
      <c r="R289" s="10" t="s">
        <v>621</v>
      </c>
      <c r="S289" s="10" t="s">
        <v>33</v>
      </c>
      <c r="T289" s="10"/>
    </row>
    <row r="290" spans="1:20" x14ac:dyDescent="0.2">
      <c r="A290" s="10">
        <v>277</v>
      </c>
      <c r="B290" s="10" t="s">
        <v>1026</v>
      </c>
      <c r="C290" s="10">
        <v>20</v>
      </c>
      <c r="D290" s="10" t="s">
        <v>28</v>
      </c>
      <c r="E290" s="10" t="s">
        <v>29</v>
      </c>
      <c r="F290" s="10" t="s">
        <v>1027</v>
      </c>
      <c r="G290" s="10">
        <v>2260</v>
      </c>
      <c r="H290" s="12" t="s">
        <v>1028</v>
      </c>
      <c r="I290" s="10" t="s">
        <v>465</v>
      </c>
      <c r="J290" s="10" t="s">
        <v>87</v>
      </c>
      <c r="K290" s="13">
        <v>44439</v>
      </c>
      <c r="L290" s="10">
        <v>10</v>
      </c>
      <c r="M290" s="13"/>
      <c r="N290" s="42">
        <v>386572.5</v>
      </c>
      <c r="O290" s="10" t="s">
        <v>585</v>
      </c>
      <c r="P290" s="10"/>
      <c r="Q290" s="10"/>
      <c r="R290" s="10" t="s">
        <v>621</v>
      </c>
      <c r="S290" s="10" t="s">
        <v>33</v>
      </c>
      <c r="T290" s="10"/>
    </row>
    <row r="291" spans="1:20" x14ac:dyDescent="0.2">
      <c r="A291" s="10">
        <v>278</v>
      </c>
      <c r="B291" s="10" t="s">
        <v>1029</v>
      </c>
      <c r="C291" s="10">
        <v>20</v>
      </c>
      <c r="D291" s="10" t="s">
        <v>28</v>
      </c>
      <c r="E291" s="10" t="s">
        <v>29</v>
      </c>
      <c r="F291" s="10" t="s">
        <v>97</v>
      </c>
      <c r="G291" s="10">
        <v>2200</v>
      </c>
      <c r="H291" s="12" t="s">
        <v>560</v>
      </c>
      <c r="I291" s="10" t="s">
        <v>465</v>
      </c>
      <c r="J291" s="10" t="s">
        <v>87</v>
      </c>
      <c r="K291" s="13">
        <v>44439</v>
      </c>
      <c r="L291" s="10">
        <v>10</v>
      </c>
      <c r="M291" s="13"/>
      <c r="N291" s="42">
        <v>403650</v>
      </c>
      <c r="O291" s="10" t="s">
        <v>585</v>
      </c>
      <c r="P291" s="10"/>
      <c r="Q291" s="10"/>
      <c r="R291" s="10" t="s">
        <v>621</v>
      </c>
      <c r="S291" s="10" t="s">
        <v>33</v>
      </c>
      <c r="T291" s="10"/>
    </row>
    <row r="292" spans="1:20" x14ac:dyDescent="0.2">
      <c r="A292" s="10">
        <v>279</v>
      </c>
      <c r="B292" s="10" t="s">
        <v>1030</v>
      </c>
      <c r="C292" s="10">
        <v>20</v>
      </c>
      <c r="D292" s="10" t="s">
        <v>28</v>
      </c>
      <c r="E292" s="10" t="s">
        <v>29</v>
      </c>
      <c r="F292" s="10" t="s">
        <v>97</v>
      </c>
      <c r="G292" s="10">
        <v>2200</v>
      </c>
      <c r="H292" s="12" t="s">
        <v>216</v>
      </c>
      <c r="I292" s="10" t="s">
        <v>465</v>
      </c>
      <c r="J292" s="10" t="s">
        <v>87</v>
      </c>
      <c r="K292" s="13">
        <v>44439</v>
      </c>
      <c r="L292" s="10">
        <v>10</v>
      </c>
      <c r="M292" s="13"/>
      <c r="N292" s="42">
        <v>1229120</v>
      </c>
      <c r="O292" s="10" t="s">
        <v>585</v>
      </c>
      <c r="P292" s="10"/>
      <c r="Q292" s="10"/>
      <c r="R292" s="10" t="s">
        <v>621</v>
      </c>
      <c r="S292" s="10" t="s">
        <v>33</v>
      </c>
      <c r="T292" s="10"/>
    </row>
    <row r="293" spans="1:20" x14ac:dyDescent="0.2">
      <c r="A293" s="10">
        <v>280</v>
      </c>
      <c r="B293" s="10" t="s">
        <v>1031</v>
      </c>
      <c r="C293" s="10">
        <v>20</v>
      </c>
      <c r="D293" s="10" t="s">
        <v>28</v>
      </c>
      <c r="E293" s="10" t="s">
        <v>29</v>
      </c>
      <c r="F293" s="10" t="s">
        <v>97</v>
      </c>
      <c r="G293" s="10">
        <v>2200</v>
      </c>
      <c r="H293" s="12" t="s">
        <v>1032</v>
      </c>
      <c r="I293" s="10" t="s">
        <v>465</v>
      </c>
      <c r="J293" s="10" t="s">
        <v>87</v>
      </c>
      <c r="K293" s="13">
        <v>44439</v>
      </c>
      <c r="L293" s="10">
        <v>10</v>
      </c>
      <c r="M293" s="13"/>
      <c r="N293" s="42">
        <v>572355</v>
      </c>
      <c r="O293" s="10" t="s">
        <v>585</v>
      </c>
      <c r="P293" s="10"/>
      <c r="Q293" s="10"/>
      <c r="R293" s="10" t="s">
        <v>621</v>
      </c>
      <c r="S293" s="10" t="s">
        <v>33</v>
      </c>
      <c r="T293" s="10"/>
    </row>
    <row r="294" spans="1:20" x14ac:dyDescent="0.2">
      <c r="A294" s="10">
        <v>281</v>
      </c>
      <c r="B294" s="10" t="s">
        <v>1033</v>
      </c>
      <c r="C294" s="10">
        <v>40</v>
      </c>
      <c r="D294" s="10" t="s">
        <v>28</v>
      </c>
      <c r="E294" s="10" t="s">
        <v>29</v>
      </c>
      <c r="F294" s="10" t="s">
        <v>615</v>
      </c>
      <c r="G294" s="10">
        <v>3660</v>
      </c>
      <c r="H294" s="12" t="s">
        <v>648</v>
      </c>
      <c r="I294" s="10" t="s">
        <v>465</v>
      </c>
      <c r="J294" s="10" t="s">
        <v>735</v>
      </c>
      <c r="K294" s="13">
        <v>44439</v>
      </c>
      <c r="L294" s="10">
        <v>10</v>
      </c>
      <c r="M294" s="13"/>
      <c r="N294" s="42">
        <v>690115</v>
      </c>
      <c r="O294" s="10" t="s">
        <v>586</v>
      </c>
      <c r="P294" s="10"/>
      <c r="Q294" s="10"/>
      <c r="R294" s="10"/>
      <c r="S294" s="10" t="s">
        <v>33</v>
      </c>
      <c r="T294" s="10" t="s">
        <v>606</v>
      </c>
    </row>
    <row r="295" spans="1:20" x14ac:dyDescent="0.2">
      <c r="A295" s="10">
        <v>282</v>
      </c>
      <c r="B295" s="10" t="s">
        <v>1034</v>
      </c>
      <c r="C295" s="10">
        <v>20</v>
      </c>
      <c r="D295" s="10" t="s">
        <v>28</v>
      </c>
      <c r="E295" s="10" t="s">
        <v>29</v>
      </c>
      <c r="F295" s="10" t="s">
        <v>135</v>
      </c>
      <c r="G295" s="10">
        <v>2220</v>
      </c>
      <c r="H295" s="12" t="s">
        <v>112</v>
      </c>
      <c r="I295" s="10" t="s">
        <v>35</v>
      </c>
      <c r="J295" s="10" t="s">
        <v>87</v>
      </c>
      <c r="K295" s="13">
        <v>44440</v>
      </c>
      <c r="L295" s="10">
        <v>9</v>
      </c>
      <c r="M295" s="13"/>
      <c r="N295" s="42">
        <v>1368443</v>
      </c>
      <c r="O295" s="10" t="s">
        <v>585</v>
      </c>
      <c r="P295" s="10"/>
      <c r="Q295" s="10"/>
      <c r="R295" s="10" t="s">
        <v>621</v>
      </c>
      <c r="S295" s="10" t="s">
        <v>33</v>
      </c>
      <c r="T295" s="10"/>
    </row>
    <row r="296" spans="1:20" x14ac:dyDescent="0.2">
      <c r="A296" s="10">
        <v>283</v>
      </c>
      <c r="B296" s="10" t="s">
        <v>1035</v>
      </c>
      <c r="C296" s="10">
        <v>20</v>
      </c>
      <c r="D296" s="10" t="s">
        <v>28</v>
      </c>
      <c r="E296" s="10" t="s">
        <v>29</v>
      </c>
      <c r="F296" s="10" t="s">
        <v>97</v>
      </c>
      <c r="G296" s="10">
        <v>2200</v>
      </c>
      <c r="H296" s="12" t="s">
        <v>194</v>
      </c>
      <c r="I296" s="10" t="s">
        <v>35</v>
      </c>
      <c r="J296" s="10" t="s">
        <v>87</v>
      </c>
      <c r="K296" s="13">
        <v>44440</v>
      </c>
      <c r="L296" s="10">
        <v>9</v>
      </c>
      <c r="M296" s="13"/>
      <c r="N296" s="42">
        <v>513935</v>
      </c>
      <c r="O296" s="10" t="s">
        <v>585</v>
      </c>
      <c r="P296" s="10"/>
      <c r="Q296" s="10"/>
      <c r="R296" s="10" t="s">
        <v>621</v>
      </c>
      <c r="S296" s="10" t="s">
        <v>33</v>
      </c>
      <c r="T296" s="10"/>
    </row>
    <row r="297" spans="1:20" x14ac:dyDescent="0.2">
      <c r="A297" s="10">
        <v>284</v>
      </c>
      <c r="B297" s="10" t="s">
        <v>1036</v>
      </c>
      <c r="C297" s="10">
        <v>20</v>
      </c>
      <c r="D297" s="10" t="s">
        <v>28</v>
      </c>
      <c r="E297" s="10" t="s">
        <v>50</v>
      </c>
      <c r="F297" s="10" t="s">
        <v>97</v>
      </c>
      <c r="G297" s="10">
        <v>2200</v>
      </c>
      <c r="H297" s="12" t="s">
        <v>128</v>
      </c>
      <c r="I297" s="10" t="s">
        <v>35</v>
      </c>
      <c r="J297" s="10" t="s">
        <v>87</v>
      </c>
      <c r="K297" s="13">
        <v>44440</v>
      </c>
      <c r="L297" s="10">
        <v>9</v>
      </c>
      <c r="M297" s="13">
        <v>44441</v>
      </c>
      <c r="N297" s="42">
        <v>0</v>
      </c>
      <c r="O297" s="10" t="s">
        <v>584</v>
      </c>
      <c r="P297" s="10"/>
      <c r="Q297" s="10"/>
      <c r="R297" s="10" t="s">
        <v>621</v>
      </c>
      <c r="S297" s="10" t="s">
        <v>33</v>
      </c>
      <c r="T297" s="10"/>
    </row>
    <row r="298" spans="1:20" x14ac:dyDescent="0.2">
      <c r="A298" s="10">
        <v>285</v>
      </c>
      <c r="B298" s="10" t="s">
        <v>1037</v>
      </c>
      <c r="C298" s="10">
        <v>20</v>
      </c>
      <c r="D298" s="10" t="s">
        <v>28</v>
      </c>
      <c r="E298" s="10" t="s">
        <v>29</v>
      </c>
      <c r="F298" s="10" t="s">
        <v>127</v>
      </c>
      <c r="G298" s="10">
        <v>2185</v>
      </c>
      <c r="H298" s="12" t="s">
        <v>894</v>
      </c>
      <c r="I298" s="10" t="s">
        <v>35</v>
      </c>
      <c r="J298" s="10" t="s">
        <v>87</v>
      </c>
      <c r="K298" s="13">
        <v>44440</v>
      </c>
      <c r="L298" s="10">
        <v>9</v>
      </c>
      <c r="M298" s="13"/>
      <c r="N298" s="42">
        <v>217235</v>
      </c>
      <c r="O298" s="10" t="s">
        <v>585</v>
      </c>
      <c r="P298" s="10"/>
      <c r="Q298" s="10"/>
      <c r="R298" s="10" t="s">
        <v>621</v>
      </c>
      <c r="S298" s="10" t="s">
        <v>33</v>
      </c>
      <c r="T298" s="10"/>
    </row>
    <row r="299" spans="1:20" x14ac:dyDescent="0.2">
      <c r="A299" s="10">
        <v>286</v>
      </c>
      <c r="B299" s="10" t="s">
        <v>1038</v>
      </c>
      <c r="C299" s="10">
        <v>20</v>
      </c>
      <c r="D299" s="10" t="s">
        <v>28</v>
      </c>
      <c r="E299" s="10" t="s">
        <v>29</v>
      </c>
      <c r="F299" s="10" t="s">
        <v>135</v>
      </c>
      <c r="G299" s="10">
        <v>2220</v>
      </c>
      <c r="H299" s="12" t="s">
        <v>744</v>
      </c>
      <c r="I299" s="10" t="s">
        <v>35</v>
      </c>
      <c r="J299" s="10" t="s">
        <v>87</v>
      </c>
      <c r="K299" s="13">
        <v>44440</v>
      </c>
      <c r="L299" s="10">
        <v>9</v>
      </c>
      <c r="M299" s="13"/>
      <c r="N299" s="42">
        <v>1184730.5</v>
      </c>
      <c r="O299" s="10" t="s">
        <v>585</v>
      </c>
      <c r="P299" s="10"/>
      <c r="Q299" s="10"/>
      <c r="R299" s="10" t="s">
        <v>621</v>
      </c>
      <c r="S299" s="10" t="s">
        <v>33</v>
      </c>
      <c r="T299" s="10"/>
    </row>
    <row r="300" spans="1:20" x14ac:dyDescent="0.2">
      <c r="A300" s="10">
        <v>287</v>
      </c>
      <c r="B300" s="10" t="s">
        <v>1039</v>
      </c>
      <c r="C300" s="10">
        <v>20</v>
      </c>
      <c r="D300" s="10" t="s">
        <v>28</v>
      </c>
      <c r="E300" s="10" t="s">
        <v>29</v>
      </c>
      <c r="F300" s="10" t="s">
        <v>135</v>
      </c>
      <c r="G300" s="10">
        <v>2220</v>
      </c>
      <c r="H300" s="12" t="s">
        <v>146</v>
      </c>
      <c r="I300" s="10" t="s">
        <v>35</v>
      </c>
      <c r="J300" s="10" t="s">
        <v>87</v>
      </c>
      <c r="K300" s="13">
        <v>44440</v>
      </c>
      <c r="L300" s="10">
        <v>9</v>
      </c>
      <c r="M300" s="13"/>
      <c r="N300" s="42">
        <v>47610</v>
      </c>
      <c r="O300" s="10" t="s">
        <v>585</v>
      </c>
      <c r="P300" s="10"/>
      <c r="Q300" s="10"/>
      <c r="R300" s="10" t="s">
        <v>621</v>
      </c>
      <c r="S300" s="10" t="s">
        <v>33</v>
      </c>
      <c r="T300" s="10"/>
    </row>
    <row r="301" spans="1:20" x14ac:dyDescent="0.2">
      <c r="A301" s="10">
        <v>288</v>
      </c>
      <c r="B301" s="10" t="s">
        <v>1040</v>
      </c>
      <c r="C301" s="10">
        <v>20</v>
      </c>
      <c r="D301" s="10" t="s">
        <v>28</v>
      </c>
      <c r="E301" s="10" t="s">
        <v>50</v>
      </c>
      <c r="F301" s="10" t="s">
        <v>57</v>
      </c>
      <c r="G301" s="10">
        <v>2180</v>
      </c>
      <c r="H301" s="12" t="s">
        <v>199</v>
      </c>
      <c r="I301" s="10" t="s">
        <v>35</v>
      </c>
      <c r="J301" s="10" t="s">
        <v>87</v>
      </c>
      <c r="K301" s="13">
        <v>44440</v>
      </c>
      <c r="L301" s="10">
        <v>9</v>
      </c>
      <c r="M301" s="13">
        <v>44441</v>
      </c>
      <c r="N301" s="42">
        <v>0</v>
      </c>
      <c r="O301" s="10" t="s">
        <v>584</v>
      </c>
      <c r="P301" s="10"/>
      <c r="Q301" s="10"/>
      <c r="R301" s="10" t="s">
        <v>621</v>
      </c>
      <c r="S301" s="10" t="s">
        <v>33</v>
      </c>
      <c r="T301" s="10"/>
    </row>
    <row r="302" spans="1:20" x14ac:dyDescent="0.2">
      <c r="A302" s="10">
        <v>289</v>
      </c>
      <c r="B302" s="10" t="s">
        <v>1041</v>
      </c>
      <c r="C302" s="10">
        <v>20</v>
      </c>
      <c r="D302" s="10" t="s">
        <v>28</v>
      </c>
      <c r="E302" s="10" t="s">
        <v>29</v>
      </c>
      <c r="F302" s="10" t="s">
        <v>57</v>
      </c>
      <c r="G302" s="10">
        <v>2180</v>
      </c>
      <c r="H302" s="12" t="s">
        <v>646</v>
      </c>
      <c r="I302" s="10" t="s">
        <v>35</v>
      </c>
      <c r="J302" s="10" t="s">
        <v>87</v>
      </c>
      <c r="K302" s="13">
        <v>44440</v>
      </c>
      <c r="L302" s="10">
        <v>9</v>
      </c>
      <c r="M302" s="13"/>
      <c r="N302" s="42">
        <v>1199588</v>
      </c>
      <c r="O302" s="10" t="s">
        <v>585</v>
      </c>
      <c r="P302" s="10"/>
      <c r="Q302" s="10"/>
      <c r="R302" s="10" t="s">
        <v>621</v>
      </c>
      <c r="S302" s="10" t="s">
        <v>33</v>
      </c>
      <c r="T302" s="10"/>
    </row>
    <row r="303" spans="1:20" x14ac:dyDescent="0.2">
      <c r="A303" s="10">
        <v>290</v>
      </c>
      <c r="B303" s="10" t="s">
        <v>1042</v>
      </c>
      <c r="C303" s="10">
        <v>20</v>
      </c>
      <c r="D303" s="10" t="s">
        <v>28</v>
      </c>
      <c r="E303" s="10" t="s">
        <v>29</v>
      </c>
      <c r="F303" s="10" t="s">
        <v>941</v>
      </c>
      <c r="G303" s="10">
        <v>2190</v>
      </c>
      <c r="H303" s="12" t="s">
        <v>784</v>
      </c>
      <c r="I303" s="10" t="s">
        <v>35</v>
      </c>
      <c r="J303" s="10" t="s">
        <v>87</v>
      </c>
      <c r="K303" s="13">
        <v>44440</v>
      </c>
      <c r="L303" s="10">
        <v>9</v>
      </c>
      <c r="M303" s="13"/>
      <c r="N303" s="42">
        <v>133343</v>
      </c>
      <c r="O303" s="10" t="s">
        <v>585</v>
      </c>
      <c r="P303" s="10"/>
      <c r="Q303" s="10"/>
      <c r="R303" s="10" t="s">
        <v>621</v>
      </c>
      <c r="S303" s="10" t="s">
        <v>33</v>
      </c>
      <c r="T303" s="10"/>
    </row>
    <row r="304" spans="1:20" x14ac:dyDescent="0.2">
      <c r="A304" s="10">
        <v>291</v>
      </c>
      <c r="B304" s="10" t="s">
        <v>1043</v>
      </c>
      <c r="C304" s="10">
        <v>20</v>
      </c>
      <c r="D304" s="10" t="s">
        <v>28</v>
      </c>
      <c r="E304" s="10" t="s">
        <v>29</v>
      </c>
      <c r="F304" s="10" t="s">
        <v>241</v>
      </c>
      <c r="G304" s="10">
        <v>2230</v>
      </c>
      <c r="H304" s="12" t="s">
        <v>139</v>
      </c>
      <c r="I304" s="10" t="s">
        <v>35</v>
      </c>
      <c r="J304" s="10" t="s">
        <v>87</v>
      </c>
      <c r="K304" s="13">
        <v>44440</v>
      </c>
      <c r="L304" s="10">
        <v>9</v>
      </c>
      <c r="M304" s="13"/>
      <c r="N304" s="42">
        <v>912813</v>
      </c>
      <c r="O304" s="10" t="s">
        <v>585</v>
      </c>
      <c r="P304" s="10"/>
      <c r="Q304" s="10"/>
      <c r="R304" s="10" t="s">
        <v>621</v>
      </c>
      <c r="S304" s="10" t="s">
        <v>33</v>
      </c>
      <c r="T304" s="10"/>
    </row>
    <row r="305" spans="1:20" x14ac:dyDescent="0.2">
      <c r="A305" s="10">
        <v>292</v>
      </c>
      <c r="B305" s="10" t="s">
        <v>1044</v>
      </c>
      <c r="C305" s="10">
        <v>20</v>
      </c>
      <c r="D305" s="10" t="s">
        <v>28</v>
      </c>
      <c r="E305" s="10" t="s">
        <v>29</v>
      </c>
      <c r="F305" s="10" t="s">
        <v>579</v>
      </c>
      <c r="G305" s="10">
        <v>2240</v>
      </c>
      <c r="H305" s="12" t="s">
        <v>613</v>
      </c>
      <c r="I305" s="10" t="s">
        <v>465</v>
      </c>
      <c r="J305" s="10" t="s">
        <v>605</v>
      </c>
      <c r="K305" s="13">
        <v>44440</v>
      </c>
      <c r="L305" s="10">
        <v>9</v>
      </c>
      <c r="M305" s="13"/>
      <c r="N305" s="42">
        <v>1462110</v>
      </c>
      <c r="O305" s="10" t="s">
        <v>585</v>
      </c>
      <c r="P305" s="10"/>
      <c r="Q305" s="10"/>
      <c r="R305" s="10"/>
      <c r="S305" s="10" t="s">
        <v>33</v>
      </c>
      <c r="T305" s="10" t="s">
        <v>617</v>
      </c>
    </row>
    <row r="306" spans="1:20" x14ac:dyDescent="0.2">
      <c r="A306" s="10">
        <v>293</v>
      </c>
      <c r="B306" s="10" t="s">
        <v>1045</v>
      </c>
      <c r="C306" s="10">
        <v>20</v>
      </c>
      <c r="D306" s="10" t="s">
        <v>28</v>
      </c>
      <c r="E306" s="10" t="s">
        <v>29</v>
      </c>
      <c r="F306" s="10" t="s">
        <v>127</v>
      </c>
      <c r="G306" s="10">
        <v>2185</v>
      </c>
      <c r="H306" s="12" t="s">
        <v>302</v>
      </c>
      <c r="I306" s="10" t="s">
        <v>35</v>
      </c>
      <c r="J306" s="10" t="s">
        <v>87</v>
      </c>
      <c r="K306" s="13">
        <v>44440</v>
      </c>
      <c r="L306" s="10">
        <v>9</v>
      </c>
      <c r="M306" s="13"/>
      <c r="N306" s="42">
        <v>728123</v>
      </c>
      <c r="O306" s="10" t="s">
        <v>585</v>
      </c>
      <c r="P306" s="10"/>
      <c r="Q306" s="10"/>
      <c r="R306" s="10" t="s">
        <v>621</v>
      </c>
      <c r="S306" s="10" t="s">
        <v>33</v>
      </c>
      <c r="T306" s="10"/>
    </row>
    <row r="307" spans="1:20" x14ac:dyDescent="0.2">
      <c r="A307" s="10">
        <v>294</v>
      </c>
      <c r="B307" s="10" t="s">
        <v>1046</v>
      </c>
      <c r="C307" s="10">
        <v>20</v>
      </c>
      <c r="D307" s="10" t="s">
        <v>28</v>
      </c>
      <c r="E307" s="10" t="s">
        <v>29</v>
      </c>
      <c r="F307" s="10" t="s">
        <v>579</v>
      </c>
      <c r="G307" s="10">
        <v>2240</v>
      </c>
      <c r="H307" s="12" t="s">
        <v>712</v>
      </c>
      <c r="I307" s="10" t="s">
        <v>35</v>
      </c>
      <c r="J307" s="10" t="s">
        <v>87</v>
      </c>
      <c r="K307" s="13">
        <v>44440</v>
      </c>
      <c r="L307" s="10">
        <v>9</v>
      </c>
      <c r="M307" s="13"/>
      <c r="N307" s="42">
        <v>542225</v>
      </c>
      <c r="O307" s="10" t="s">
        <v>585</v>
      </c>
      <c r="P307" s="10"/>
      <c r="Q307" s="10"/>
      <c r="R307" s="10" t="s">
        <v>621</v>
      </c>
      <c r="S307" s="10" t="s">
        <v>33</v>
      </c>
      <c r="T307" s="10"/>
    </row>
    <row r="308" spans="1:20" x14ac:dyDescent="0.2">
      <c r="A308" s="10">
        <v>295</v>
      </c>
      <c r="B308" s="10" t="s">
        <v>1047</v>
      </c>
      <c r="C308" s="10">
        <v>20</v>
      </c>
      <c r="D308" s="10" t="s">
        <v>28</v>
      </c>
      <c r="E308" s="10" t="s">
        <v>29</v>
      </c>
      <c r="F308" s="10" t="s">
        <v>135</v>
      </c>
      <c r="G308" s="10">
        <v>2280</v>
      </c>
      <c r="H308" s="12" t="s">
        <v>639</v>
      </c>
      <c r="I308" s="10" t="s">
        <v>35</v>
      </c>
      <c r="J308" s="10" t="s">
        <v>87</v>
      </c>
      <c r="K308" s="13">
        <v>44440</v>
      </c>
      <c r="L308" s="10">
        <v>9</v>
      </c>
      <c r="M308" s="13"/>
      <c r="N308" s="42">
        <v>827022.5</v>
      </c>
      <c r="O308" s="10" t="s">
        <v>585</v>
      </c>
      <c r="P308" s="10"/>
      <c r="Q308" s="10"/>
      <c r="R308" s="10" t="s">
        <v>621</v>
      </c>
      <c r="S308" s="10" t="s">
        <v>33</v>
      </c>
      <c r="T308" s="10"/>
    </row>
    <row r="309" spans="1:20" x14ac:dyDescent="0.2">
      <c r="A309" s="10">
        <v>296</v>
      </c>
      <c r="B309" s="10" t="s">
        <v>1048</v>
      </c>
      <c r="C309" s="10">
        <v>20</v>
      </c>
      <c r="D309" s="10" t="s">
        <v>28</v>
      </c>
      <c r="E309" s="10" t="s">
        <v>29</v>
      </c>
      <c r="F309" s="10" t="s">
        <v>31</v>
      </c>
      <c r="G309" s="10">
        <v>2280</v>
      </c>
      <c r="H309" s="12" t="s">
        <v>117</v>
      </c>
      <c r="I309" s="10" t="s">
        <v>35</v>
      </c>
      <c r="J309" s="10" t="s">
        <v>87</v>
      </c>
      <c r="K309" s="13">
        <v>44440</v>
      </c>
      <c r="L309" s="10">
        <v>9</v>
      </c>
      <c r="M309" s="13"/>
      <c r="N309" s="42">
        <v>1321292.5</v>
      </c>
      <c r="O309" s="10" t="s">
        <v>585</v>
      </c>
      <c r="P309" s="10"/>
      <c r="Q309" s="10"/>
      <c r="R309" s="10" t="s">
        <v>715</v>
      </c>
      <c r="S309" s="10" t="s">
        <v>33</v>
      </c>
      <c r="T309" s="10"/>
    </row>
    <row r="310" spans="1:20" x14ac:dyDescent="0.2">
      <c r="A310" s="10">
        <v>297</v>
      </c>
      <c r="B310" s="10" t="s">
        <v>1049</v>
      </c>
      <c r="C310" s="10">
        <v>20</v>
      </c>
      <c r="D310" s="10" t="s">
        <v>28</v>
      </c>
      <c r="E310" s="10" t="s">
        <v>50</v>
      </c>
      <c r="F310" s="10" t="s">
        <v>31</v>
      </c>
      <c r="G310" s="10">
        <v>2280</v>
      </c>
      <c r="H310" s="12" t="s">
        <v>117</v>
      </c>
      <c r="I310" s="10" t="s">
        <v>35</v>
      </c>
      <c r="J310" s="10" t="s">
        <v>87</v>
      </c>
      <c r="K310" s="13">
        <v>44440</v>
      </c>
      <c r="L310" s="10">
        <v>9</v>
      </c>
      <c r="M310" s="13">
        <v>44446</v>
      </c>
      <c r="N310" s="42">
        <v>150650</v>
      </c>
      <c r="O310" s="10" t="s">
        <v>584</v>
      </c>
      <c r="P310" s="10"/>
      <c r="Q310" s="10"/>
      <c r="R310" s="10" t="s">
        <v>621</v>
      </c>
      <c r="S310" s="10" t="s">
        <v>33</v>
      </c>
      <c r="T310" s="10"/>
    </row>
    <row r="311" spans="1:20" x14ac:dyDescent="0.2">
      <c r="A311" s="10">
        <v>298</v>
      </c>
      <c r="B311" s="10" t="s">
        <v>1050</v>
      </c>
      <c r="C311" s="10">
        <v>20</v>
      </c>
      <c r="D311" s="10" t="s">
        <v>28</v>
      </c>
      <c r="E311" s="10" t="s">
        <v>50</v>
      </c>
      <c r="F311" s="10" t="s">
        <v>31</v>
      </c>
      <c r="G311" s="10">
        <v>2280</v>
      </c>
      <c r="H311" s="12" t="s">
        <v>163</v>
      </c>
      <c r="I311" s="10" t="s">
        <v>35</v>
      </c>
      <c r="J311" s="10" t="s">
        <v>87</v>
      </c>
      <c r="K311" s="13">
        <v>44440</v>
      </c>
      <c r="L311" s="10">
        <v>9</v>
      </c>
      <c r="M311" s="13">
        <v>44446</v>
      </c>
      <c r="N311" s="42">
        <v>0</v>
      </c>
      <c r="O311" s="10" t="s">
        <v>584</v>
      </c>
      <c r="P311" s="10"/>
      <c r="Q311" s="10"/>
      <c r="R311" s="10" t="s">
        <v>621</v>
      </c>
      <c r="S311" s="10" t="s">
        <v>33</v>
      </c>
      <c r="T311" s="10"/>
    </row>
    <row r="312" spans="1:20" x14ac:dyDescent="0.2">
      <c r="A312" s="10">
        <v>299</v>
      </c>
      <c r="B312" s="10" t="s">
        <v>1051</v>
      </c>
      <c r="C312" s="10">
        <v>20</v>
      </c>
      <c r="D312" s="10" t="s">
        <v>28</v>
      </c>
      <c r="E312" s="10" t="s">
        <v>50</v>
      </c>
      <c r="F312" s="10" t="s">
        <v>31</v>
      </c>
      <c r="G312" s="10">
        <v>2280</v>
      </c>
      <c r="H312" s="12" t="s">
        <v>163</v>
      </c>
      <c r="I312" s="10" t="s">
        <v>35</v>
      </c>
      <c r="J312" s="10" t="s">
        <v>87</v>
      </c>
      <c r="K312" s="13">
        <v>44440</v>
      </c>
      <c r="L312" s="10">
        <v>9</v>
      </c>
      <c r="M312" s="13"/>
      <c r="N312" s="42"/>
      <c r="O312" s="10"/>
      <c r="P312" s="10"/>
      <c r="Q312" s="10"/>
      <c r="R312" s="10" t="s">
        <v>621</v>
      </c>
      <c r="S312" s="10" t="s">
        <v>33</v>
      </c>
      <c r="T312" s="10"/>
    </row>
    <row r="313" spans="1:20" x14ac:dyDescent="0.2">
      <c r="A313" s="10">
        <v>300</v>
      </c>
      <c r="B313" s="10" t="s">
        <v>1052</v>
      </c>
      <c r="C313" s="10">
        <v>20</v>
      </c>
      <c r="D313" s="10" t="s">
        <v>28</v>
      </c>
      <c r="E313" s="10" t="s">
        <v>29</v>
      </c>
      <c r="F313" s="10" t="s">
        <v>31</v>
      </c>
      <c r="G313" s="10">
        <v>2280</v>
      </c>
      <c r="H313" s="12" t="s">
        <v>163</v>
      </c>
      <c r="I313" s="10" t="s">
        <v>465</v>
      </c>
      <c r="J313" s="10" t="s">
        <v>605</v>
      </c>
      <c r="K313" s="13">
        <v>44440</v>
      </c>
      <c r="L313" s="10">
        <v>9</v>
      </c>
      <c r="M313" s="13"/>
      <c r="N313" s="42">
        <v>542225</v>
      </c>
      <c r="O313" s="10" t="s">
        <v>585</v>
      </c>
      <c r="P313" s="10"/>
      <c r="Q313" s="10"/>
      <c r="R313" s="10"/>
      <c r="S313" s="10" t="s">
        <v>33</v>
      </c>
      <c r="T313" s="10" t="s">
        <v>617</v>
      </c>
    </row>
    <row r="314" spans="1:20" x14ac:dyDescent="0.2">
      <c r="A314" s="10">
        <v>301</v>
      </c>
      <c r="B314" s="10" t="s">
        <v>1053</v>
      </c>
      <c r="C314" s="10">
        <v>20</v>
      </c>
      <c r="D314" s="10" t="s">
        <v>28</v>
      </c>
      <c r="E314" s="10" t="s">
        <v>29</v>
      </c>
      <c r="F314" s="10" t="s">
        <v>31</v>
      </c>
      <c r="G314" s="10">
        <v>2280</v>
      </c>
      <c r="H314" s="12" t="s">
        <v>727</v>
      </c>
      <c r="I314" s="10" t="s">
        <v>35</v>
      </c>
      <c r="J314" s="10" t="s">
        <v>87</v>
      </c>
      <c r="K314" s="13">
        <v>44440</v>
      </c>
      <c r="L314" s="10">
        <v>9</v>
      </c>
      <c r="M314" s="13"/>
      <c r="N314" s="42">
        <v>2305635.5</v>
      </c>
      <c r="O314" s="10" t="s">
        <v>585</v>
      </c>
      <c r="P314" s="10"/>
      <c r="Q314" s="10"/>
      <c r="R314" s="10" t="s">
        <v>621</v>
      </c>
      <c r="S314" s="10" t="s">
        <v>33</v>
      </c>
      <c r="T314" s="10"/>
    </row>
    <row r="315" spans="1:20" x14ac:dyDescent="0.2">
      <c r="A315" s="10">
        <v>302</v>
      </c>
      <c r="B315" s="10" t="s">
        <v>1054</v>
      </c>
      <c r="C315" s="10">
        <v>20</v>
      </c>
      <c r="D315" s="10" t="s">
        <v>28</v>
      </c>
      <c r="E315" s="10" t="s">
        <v>29</v>
      </c>
      <c r="F315" s="10" t="s">
        <v>31</v>
      </c>
      <c r="G315" s="10">
        <v>2280</v>
      </c>
      <c r="H315" s="12" t="s">
        <v>139</v>
      </c>
      <c r="I315" s="10" t="s">
        <v>35</v>
      </c>
      <c r="J315" s="10" t="s">
        <v>87</v>
      </c>
      <c r="K315" s="13">
        <v>44440</v>
      </c>
      <c r="L315" s="10">
        <v>9</v>
      </c>
      <c r="M315" s="13"/>
      <c r="N315" s="42">
        <v>948635</v>
      </c>
      <c r="O315" s="10" t="s">
        <v>586</v>
      </c>
      <c r="P315" s="10"/>
      <c r="Q315" s="10"/>
      <c r="R315" s="10" t="s">
        <v>621</v>
      </c>
      <c r="S315" s="10" t="s">
        <v>33</v>
      </c>
      <c r="T315" s="10"/>
    </row>
    <row r="316" spans="1:20" x14ac:dyDescent="0.2">
      <c r="A316" s="10">
        <v>303</v>
      </c>
      <c r="B316" s="10" t="s">
        <v>1055</v>
      </c>
      <c r="C316" s="10">
        <v>20</v>
      </c>
      <c r="D316" s="10" t="s">
        <v>28</v>
      </c>
      <c r="E316" s="10" t="s">
        <v>29</v>
      </c>
      <c r="F316" s="10" t="s">
        <v>31</v>
      </c>
      <c r="G316" s="10">
        <v>2280</v>
      </c>
      <c r="H316" s="12" t="s">
        <v>112</v>
      </c>
      <c r="I316" s="10" t="s">
        <v>35</v>
      </c>
      <c r="J316" s="10" t="s">
        <v>87</v>
      </c>
      <c r="K316" s="13">
        <v>44440</v>
      </c>
      <c r="L316" s="10">
        <v>9</v>
      </c>
      <c r="M316" s="13"/>
      <c r="N316" s="42">
        <v>323610</v>
      </c>
      <c r="O316" s="10" t="s">
        <v>585</v>
      </c>
      <c r="P316" s="10"/>
      <c r="Q316" s="10"/>
      <c r="R316" s="10" t="s">
        <v>621</v>
      </c>
      <c r="S316" s="10" t="s">
        <v>33</v>
      </c>
      <c r="T316" s="10"/>
    </row>
    <row r="317" spans="1:20" x14ac:dyDescent="0.2">
      <c r="A317" s="10">
        <v>304</v>
      </c>
      <c r="B317" s="10" t="s">
        <v>1056</v>
      </c>
      <c r="C317" s="10">
        <v>20</v>
      </c>
      <c r="D317" s="10" t="s">
        <v>28</v>
      </c>
      <c r="E317" s="10" t="s">
        <v>29</v>
      </c>
      <c r="F317" s="10" t="s">
        <v>31</v>
      </c>
      <c r="G317" s="10">
        <v>2280</v>
      </c>
      <c r="H317" s="12" t="s">
        <v>112</v>
      </c>
      <c r="I317" s="10" t="s">
        <v>35</v>
      </c>
      <c r="J317" s="10" t="s">
        <v>87</v>
      </c>
      <c r="K317" s="13">
        <v>44440</v>
      </c>
      <c r="L317" s="10">
        <v>9</v>
      </c>
      <c r="M317" s="13"/>
      <c r="N317" s="42">
        <v>1207960</v>
      </c>
      <c r="O317" s="10" t="s">
        <v>585</v>
      </c>
      <c r="P317" s="10"/>
      <c r="Q317" s="10"/>
      <c r="R317" s="10" t="s">
        <v>621</v>
      </c>
      <c r="S317" s="10" t="s">
        <v>33</v>
      </c>
      <c r="T317" s="10"/>
    </row>
    <row r="318" spans="1:20" x14ac:dyDescent="0.2">
      <c r="A318" s="10">
        <v>305</v>
      </c>
      <c r="B318" s="10" t="s">
        <v>1057</v>
      </c>
      <c r="C318" s="10">
        <v>20</v>
      </c>
      <c r="D318" s="10" t="s">
        <v>28</v>
      </c>
      <c r="E318" s="10" t="s">
        <v>29</v>
      </c>
      <c r="F318" s="10" t="s">
        <v>135</v>
      </c>
      <c r="G318" s="10">
        <v>2220</v>
      </c>
      <c r="H318" s="12" t="s">
        <v>463</v>
      </c>
      <c r="I318" s="10" t="s">
        <v>35</v>
      </c>
      <c r="J318" s="10" t="s">
        <v>87</v>
      </c>
      <c r="K318" s="13">
        <v>44440</v>
      </c>
      <c r="L318" s="10">
        <v>9</v>
      </c>
      <c r="M318" s="13"/>
      <c r="N318" s="42">
        <v>711217.5</v>
      </c>
      <c r="O318" s="10" t="s">
        <v>585</v>
      </c>
      <c r="P318" s="10"/>
      <c r="Q318" s="10"/>
      <c r="R318" s="10" t="s">
        <v>621</v>
      </c>
      <c r="S318" s="10" t="s">
        <v>103</v>
      </c>
      <c r="T318" s="10"/>
    </row>
    <row r="319" spans="1:20" x14ac:dyDescent="0.2">
      <c r="A319" s="10">
        <v>306</v>
      </c>
      <c r="B319" s="10" t="s">
        <v>1058</v>
      </c>
      <c r="C319" s="10">
        <v>20</v>
      </c>
      <c r="D319" s="10" t="s">
        <v>28</v>
      </c>
      <c r="E319" s="10" t="s">
        <v>29</v>
      </c>
      <c r="F319" s="10" t="s">
        <v>31</v>
      </c>
      <c r="G319" s="10">
        <v>2280</v>
      </c>
      <c r="H319" s="12" t="s">
        <v>216</v>
      </c>
      <c r="I319" s="10" t="s">
        <v>35</v>
      </c>
      <c r="J319" s="10" t="s">
        <v>87</v>
      </c>
      <c r="K319" s="13">
        <v>44440</v>
      </c>
      <c r="L319" s="10">
        <v>9</v>
      </c>
      <c r="M319" s="13"/>
      <c r="N319" s="42">
        <v>386515</v>
      </c>
      <c r="O319" s="10" t="s">
        <v>585</v>
      </c>
      <c r="P319" s="10"/>
      <c r="Q319" s="10"/>
      <c r="R319" s="10" t="s">
        <v>621</v>
      </c>
      <c r="S319" s="10" t="s">
        <v>33</v>
      </c>
      <c r="T319" s="10"/>
    </row>
    <row r="320" spans="1:20" x14ac:dyDescent="0.2">
      <c r="A320" s="10">
        <v>307</v>
      </c>
      <c r="B320" s="10" t="s">
        <v>1059</v>
      </c>
      <c r="C320" s="10">
        <v>20</v>
      </c>
      <c r="D320" s="10" t="s">
        <v>28</v>
      </c>
      <c r="E320" s="10" t="s">
        <v>29</v>
      </c>
      <c r="F320" s="10" t="s">
        <v>135</v>
      </c>
      <c r="G320" s="10">
        <v>2220</v>
      </c>
      <c r="H320" s="12" t="s">
        <v>194</v>
      </c>
      <c r="I320" s="10" t="s">
        <v>35</v>
      </c>
      <c r="J320" s="10" t="s">
        <v>87</v>
      </c>
      <c r="K320" s="13">
        <v>44440</v>
      </c>
      <c r="L320" s="10">
        <v>9</v>
      </c>
      <c r="M320" s="13"/>
      <c r="N320" s="42">
        <v>1091867.5</v>
      </c>
      <c r="O320" s="10" t="s">
        <v>585</v>
      </c>
      <c r="P320" s="10"/>
      <c r="Q320" s="10"/>
      <c r="R320" s="10" t="s">
        <v>621</v>
      </c>
      <c r="S320" s="10" t="s">
        <v>33</v>
      </c>
      <c r="T320" s="10"/>
    </row>
    <row r="321" spans="1:20" x14ac:dyDescent="0.2">
      <c r="A321" s="10">
        <v>308</v>
      </c>
      <c r="B321" s="10" t="s">
        <v>1060</v>
      </c>
      <c r="C321" s="10">
        <v>20</v>
      </c>
      <c r="D321" s="10" t="s">
        <v>28</v>
      </c>
      <c r="E321" s="10" t="s">
        <v>29</v>
      </c>
      <c r="F321" s="10" t="s">
        <v>31</v>
      </c>
      <c r="G321" s="10">
        <v>2280</v>
      </c>
      <c r="H321" s="12" t="s">
        <v>823</v>
      </c>
      <c r="I321" s="10" t="s">
        <v>35</v>
      </c>
      <c r="J321" s="10" t="s">
        <v>87</v>
      </c>
      <c r="K321" s="13">
        <v>44440</v>
      </c>
      <c r="L321" s="10">
        <v>9</v>
      </c>
      <c r="M321" s="13"/>
      <c r="N321" s="42">
        <v>180780</v>
      </c>
      <c r="O321" s="10" t="s">
        <v>585</v>
      </c>
      <c r="P321" s="10"/>
      <c r="Q321" s="10"/>
      <c r="R321" s="10" t="s">
        <v>621</v>
      </c>
      <c r="S321" s="10" t="s">
        <v>33</v>
      </c>
      <c r="T321" s="10"/>
    </row>
    <row r="322" spans="1:20" x14ac:dyDescent="0.2">
      <c r="A322" s="10">
        <v>309</v>
      </c>
      <c r="B322" s="10" t="s">
        <v>1061</v>
      </c>
      <c r="C322" s="10">
        <v>20</v>
      </c>
      <c r="D322" s="10" t="s">
        <v>28</v>
      </c>
      <c r="E322" s="10" t="s">
        <v>29</v>
      </c>
      <c r="F322" s="10" t="s">
        <v>97</v>
      </c>
      <c r="G322" s="10">
        <v>2200</v>
      </c>
      <c r="H322" s="12" t="s">
        <v>786</v>
      </c>
      <c r="I322" s="10" t="s">
        <v>35</v>
      </c>
      <c r="J322" s="10" t="s">
        <v>87</v>
      </c>
      <c r="K322" s="13">
        <v>44440</v>
      </c>
      <c r="L322" s="10">
        <v>9</v>
      </c>
      <c r="M322" s="13"/>
      <c r="N322" s="42">
        <v>723293</v>
      </c>
      <c r="O322" s="10" t="s">
        <v>585</v>
      </c>
      <c r="P322" s="10"/>
      <c r="Q322" s="10"/>
      <c r="R322" s="10" t="s">
        <v>621</v>
      </c>
      <c r="S322" s="10" t="s">
        <v>33</v>
      </c>
      <c r="T322" s="10"/>
    </row>
    <row r="323" spans="1:20" x14ac:dyDescent="0.2">
      <c r="A323" s="10">
        <v>310</v>
      </c>
      <c r="B323" s="10" t="s">
        <v>1062</v>
      </c>
      <c r="C323" s="10">
        <v>20</v>
      </c>
      <c r="D323" s="10" t="s">
        <v>28</v>
      </c>
      <c r="E323" s="10" t="s">
        <v>29</v>
      </c>
      <c r="F323" s="10" t="s">
        <v>31</v>
      </c>
      <c r="G323" s="10">
        <v>2280</v>
      </c>
      <c r="H323" s="12" t="s">
        <v>823</v>
      </c>
      <c r="I323" s="10" t="s">
        <v>35</v>
      </c>
      <c r="J323" s="10" t="s">
        <v>87</v>
      </c>
      <c r="K323" s="13">
        <v>44440</v>
      </c>
      <c r="L323" s="10">
        <v>9</v>
      </c>
      <c r="M323" s="13"/>
      <c r="N323" s="42">
        <v>1891750</v>
      </c>
      <c r="O323" s="10" t="s">
        <v>585</v>
      </c>
      <c r="P323" s="10"/>
      <c r="Q323" s="10"/>
      <c r="R323" s="10" t="s">
        <v>621</v>
      </c>
      <c r="S323" s="10" t="s">
        <v>33</v>
      </c>
      <c r="T323" s="10"/>
    </row>
    <row r="324" spans="1:20" x14ac:dyDescent="0.2">
      <c r="A324" s="10">
        <v>311</v>
      </c>
      <c r="B324" s="10" t="s">
        <v>1063</v>
      </c>
      <c r="C324" s="10">
        <v>40</v>
      </c>
      <c r="D324" s="10" t="s">
        <v>487</v>
      </c>
      <c r="E324" s="10" t="s">
        <v>50</v>
      </c>
      <c r="F324" s="10" t="s">
        <v>506</v>
      </c>
      <c r="G324" s="10">
        <v>3840</v>
      </c>
      <c r="H324" s="12" t="s">
        <v>1064</v>
      </c>
      <c r="I324" s="10" t="s">
        <v>465</v>
      </c>
      <c r="J324" s="10" t="s">
        <v>1065</v>
      </c>
      <c r="K324" s="13">
        <v>44440</v>
      </c>
      <c r="L324" s="10">
        <v>9</v>
      </c>
      <c r="M324" s="13"/>
      <c r="N324" s="42"/>
      <c r="O324" s="10"/>
      <c r="P324" s="10"/>
      <c r="Q324" s="10"/>
      <c r="R324" s="10"/>
      <c r="S324" s="10" t="s">
        <v>33</v>
      </c>
      <c r="T324" s="10" t="s">
        <v>1066</v>
      </c>
    </row>
    <row r="325" spans="1:20" x14ac:dyDescent="0.2">
      <c r="A325" s="10">
        <v>312</v>
      </c>
      <c r="B325" s="10" t="s">
        <v>1067</v>
      </c>
      <c r="C325" s="10">
        <v>20</v>
      </c>
      <c r="D325" s="10" t="s">
        <v>28</v>
      </c>
      <c r="E325" s="10" t="s">
        <v>29</v>
      </c>
      <c r="F325" s="10" t="s">
        <v>31</v>
      </c>
      <c r="G325" s="10">
        <v>2280</v>
      </c>
      <c r="H325" s="12" t="s">
        <v>744</v>
      </c>
      <c r="I325" s="10" t="s">
        <v>35</v>
      </c>
      <c r="J325" s="10" t="s">
        <v>87</v>
      </c>
      <c r="K325" s="13">
        <v>44440</v>
      </c>
      <c r="L325" s="10">
        <v>9</v>
      </c>
      <c r="M325" s="13"/>
      <c r="N325" s="42">
        <v>180780</v>
      </c>
      <c r="O325" s="10" t="s">
        <v>585</v>
      </c>
      <c r="P325" s="10"/>
      <c r="Q325" s="10"/>
      <c r="R325" s="10" t="s">
        <v>621</v>
      </c>
      <c r="S325" s="10" t="s">
        <v>33</v>
      </c>
      <c r="T325" s="10"/>
    </row>
    <row r="326" spans="1:20" x14ac:dyDescent="0.2">
      <c r="A326" s="10">
        <v>313</v>
      </c>
      <c r="B326" s="10" t="s">
        <v>1068</v>
      </c>
      <c r="C326" s="10">
        <v>20</v>
      </c>
      <c r="D326" s="10" t="s">
        <v>28</v>
      </c>
      <c r="E326" s="10" t="s">
        <v>29</v>
      </c>
      <c r="F326" s="10" t="s">
        <v>344</v>
      </c>
      <c r="G326" s="10">
        <v>2250</v>
      </c>
      <c r="H326" s="12" t="s">
        <v>989</v>
      </c>
      <c r="I326" s="10" t="s">
        <v>35</v>
      </c>
      <c r="J326" s="10" t="s">
        <v>87</v>
      </c>
      <c r="K326" s="13">
        <v>44440</v>
      </c>
      <c r="L326" s="10">
        <v>9</v>
      </c>
      <c r="M326" s="13"/>
      <c r="N326" s="42">
        <v>317285</v>
      </c>
      <c r="O326" s="10" t="s">
        <v>585</v>
      </c>
      <c r="P326" s="10"/>
      <c r="Q326" s="10"/>
      <c r="R326" s="10" t="s">
        <v>621</v>
      </c>
      <c r="S326" s="10" t="s">
        <v>33</v>
      </c>
      <c r="T326" s="10"/>
    </row>
    <row r="327" spans="1:20" x14ac:dyDescent="0.2">
      <c r="A327" s="10">
        <v>314</v>
      </c>
      <c r="B327" s="10" t="s">
        <v>1069</v>
      </c>
      <c r="C327" s="10">
        <v>20</v>
      </c>
      <c r="D327" s="10" t="s">
        <v>28</v>
      </c>
      <c r="E327" s="10" t="s">
        <v>29</v>
      </c>
      <c r="F327" s="10" t="s">
        <v>97</v>
      </c>
      <c r="G327" s="10">
        <v>2200</v>
      </c>
      <c r="H327" s="12" t="s">
        <v>91</v>
      </c>
      <c r="I327" s="10" t="s">
        <v>35</v>
      </c>
      <c r="J327" s="10" t="s">
        <v>87</v>
      </c>
      <c r="K327" s="13">
        <v>44440</v>
      </c>
      <c r="L327" s="10">
        <v>9</v>
      </c>
      <c r="M327" s="13"/>
      <c r="N327" s="42">
        <v>843755</v>
      </c>
      <c r="O327" s="10" t="s">
        <v>585</v>
      </c>
      <c r="P327" s="10"/>
      <c r="Q327" s="10"/>
      <c r="R327" s="10" t="s">
        <v>621</v>
      </c>
      <c r="S327" s="10" t="s">
        <v>33</v>
      </c>
      <c r="T327" s="10"/>
    </row>
    <row r="328" spans="1:20" x14ac:dyDescent="0.2">
      <c r="A328" s="10">
        <v>315</v>
      </c>
      <c r="B328" s="10" t="s">
        <v>1070</v>
      </c>
      <c r="C328" s="10">
        <v>20</v>
      </c>
      <c r="D328" s="10" t="s">
        <v>28</v>
      </c>
      <c r="E328" s="10" t="s">
        <v>50</v>
      </c>
      <c r="F328" s="10" t="s">
        <v>57</v>
      </c>
      <c r="G328" s="10">
        <v>2180</v>
      </c>
      <c r="H328" s="12" t="s">
        <v>223</v>
      </c>
      <c r="I328" s="10" t="s">
        <v>35</v>
      </c>
      <c r="J328" s="10" t="s">
        <v>87</v>
      </c>
      <c r="K328" s="13">
        <v>44440</v>
      </c>
      <c r="L328" s="10">
        <v>9</v>
      </c>
      <c r="M328" s="13">
        <v>44446</v>
      </c>
      <c r="N328" s="42">
        <v>120520</v>
      </c>
      <c r="O328" s="10" t="s">
        <v>584</v>
      </c>
      <c r="P328" s="10"/>
      <c r="Q328" s="10"/>
      <c r="R328" s="10" t="s">
        <v>621</v>
      </c>
      <c r="S328" s="10" t="s">
        <v>33</v>
      </c>
      <c r="T328" s="10"/>
    </row>
    <row r="329" spans="1:20" x14ac:dyDescent="0.2">
      <c r="A329" s="10">
        <v>316</v>
      </c>
      <c r="B329" s="10" t="s">
        <v>1071</v>
      </c>
      <c r="C329" s="10">
        <v>20</v>
      </c>
      <c r="D329" s="10" t="s">
        <v>28</v>
      </c>
      <c r="E329" s="10" t="s">
        <v>29</v>
      </c>
      <c r="F329" s="10" t="s">
        <v>57</v>
      </c>
      <c r="G329" s="10">
        <v>2180</v>
      </c>
      <c r="H329" s="12" t="s">
        <v>216</v>
      </c>
      <c r="I329" s="10" t="s">
        <v>35</v>
      </c>
      <c r="J329" s="10" t="s">
        <v>87</v>
      </c>
      <c r="K329" s="13">
        <v>44440</v>
      </c>
      <c r="L329" s="10">
        <v>9</v>
      </c>
      <c r="M329" s="13"/>
      <c r="N329" s="42">
        <v>577473</v>
      </c>
      <c r="O329" s="10" t="s">
        <v>585</v>
      </c>
      <c r="P329" s="10"/>
      <c r="Q329" s="10"/>
      <c r="R329" s="10" t="s">
        <v>621</v>
      </c>
      <c r="S329" s="10" t="s">
        <v>33</v>
      </c>
      <c r="T329" s="10"/>
    </row>
    <row r="330" spans="1:20" x14ac:dyDescent="0.2">
      <c r="A330" s="10">
        <v>317</v>
      </c>
      <c r="B330" s="10" t="s">
        <v>1072</v>
      </c>
      <c r="C330" s="10">
        <v>20</v>
      </c>
      <c r="D330" s="10" t="s">
        <v>28</v>
      </c>
      <c r="E330" s="10" t="s">
        <v>29</v>
      </c>
      <c r="F330" s="10" t="s">
        <v>57</v>
      </c>
      <c r="G330" s="10">
        <v>2180</v>
      </c>
      <c r="H330" s="12" t="s">
        <v>128</v>
      </c>
      <c r="I330" s="10" t="s">
        <v>35</v>
      </c>
      <c r="J330" s="10" t="s">
        <v>87</v>
      </c>
      <c r="K330" s="13">
        <v>44440</v>
      </c>
      <c r="L330" s="10">
        <v>9</v>
      </c>
      <c r="M330" s="13"/>
      <c r="N330" s="42">
        <v>1120905</v>
      </c>
      <c r="O330" s="10" t="s">
        <v>585</v>
      </c>
      <c r="P330" s="10"/>
      <c r="Q330" s="10"/>
      <c r="R330" s="10" t="s">
        <v>621</v>
      </c>
      <c r="S330" s="10" t="s">
        <v>33</v>
      </c>
      <c r="T330" s="10"/>
    </row>
    <row r="331" spans="1:20" x14ac:dyDescent="0.2">
      <c r="A331" s="10">
        <v>318</v>
      </c>
      <c r="B331" s="10" t="s">
        <v>1073</v>
      </c>
      <c r="C331" s="10">
        <v>20</v>
      </c>
      <c r="D331" s="10" t="s">
        <v>28</v>
      </c>
      <c r="E331" s="10" t="s">
        <v>29</v>
      </c>
      <c r="F331" s="10" t="s">
        <v>241</v>
      </c>
      <c r="G331" s="10">
        <v>2230</v>
      </c>
      <c r="H331" s="12" t="s">
        <v>1074</v>
      </c>
      <c r="I331" s="10" t="s">
        <v>465</v>
      </c>
      <c r="J331" s="10" t="s">
        <v>87</v>
      </c>
      <c r="K331" s="13">
        <v>44440</v>
      </c>
      <c r="L331" s="10">
        <v>9</v>
      </c>
      <c r="M331" s="13"/>
      <c r="N331" s="42">
        <v>1013725</v>
      </c>
      <c r="O331" s="10" t="s">
        <v>585</v>
      </c>
      <c r="P331" s="10"/>
      <c r="Q331" s="10"/>
      <c r="R331" s="10"/>
      <c r="S331" s="10" t="s">
        <v>33</v>
      </c>
      <c r="T331" s="10"/>
    </row>
    <row r="332" spans="1:20" x14ac:dyDescent="0.2">
      <c r="A332" s="10">
        <v>319</v>
      </c>
      <c r="B332" s="10" t="s">
        <v>1075</v>
      </c>
      <c r="C332" s="10">
        <v>20</v>
      </c>
      <c r="D332" s="10" t="s">
        <v>28</v>
      </c>
      <c r="E332" s="10" t="s">
        <v>29</v>
      </c>
      <c r="F332" s="10" t="s">
        <v>135</v>
      </c>
      <c r="G332" s="10">
        <v>2220</v>
      </c>
      <c r="H332" s="12" t="s">
        <v>1076</v>
      </c>
      <c r="I332" s="10" t="s">
        <v>35</v>
      </c>
      <c r="J332" s="10" t="s">
        <v>87</v>
      </c>
      <c r="K332" s="13">
        <v>44441</v>
      </c>
      <c r="L332" s="10">
        <v>8</v>
      </c>
      <c r="M332" s="13"/>
      <c r="N332" s="42">
        <v>1802567.5</v>
      </c>
      <c r="O332" s="10" t="s">
        <v>585</v>
      </c>
      <c r="P332" s="10"/>
      <c r="Q332" s="10"/>
      <c r="R332" s="10" t="s">
        <v>621</v>
      </c>
      <c r="S332" s="10" t="s">
        <v>33</v>
      </c>
      <c r="T332" s="10"/>
    </row>
    <row r="333" spans="1:20" x14ac:dyDescent="0.2">
      <c r="A333" s="10">
        <v>320</v>
      </c>
      <c r="B333" s="10" t="s">
        <v>1077</v>
      </c>
      <c r="C333" s="10">
        <v>20</v>
      </c>
      <c r="D333" s="10" t="s">
        <v>28</v>
      </c>
      <c r="E333" s="10" t="s">
        <v>29</v>
      </c>
      <c r="F333" s="10" t="s">
        <v>97</v>
      </c>
      <c r="G333" s="10">
        <v>2200</v>
      </c>
      <c r="H333" s="12" t="s">
        <v>157</v>
      </c>
      <c r="I333" s="10" t="s">
        <v>35</v>
      </c>
      <c r="J333" s="10" t="s">
        <v>87</v>
      </c>
      <c r="K333" s="13">
        <v>44441</v>
      </c>
      <c r="L333" s="10">
        <v>8</v>
      </c>
      <c r="M333" s="13"/>
      <c r="N333" s="42">
        <v>419117.5</v>
      </c>
      <c r="O333" s="10" t="s">
        <v>585</v>
      </c>
      <c r="P333" s="10"/>
      <c r="Q333" s="10"/>
      <c r="R333" s="10" t="s">
        <v>715</v>
      </c>
      <c r="S333" s="10" t="s">
        <v>33</v>
      </c>
      <c r="T333" s="10"/>
    </row>
    <row r="334" spans="1:20" x14ac:dyDescent="0.2">
      <c r="A334" s="10">
        <v>321</v>
      </c>
      <c r="B334" s="10" t="s">
        <v>1078</v>
      </c>
      <c r="C334" s="10">
        <v>20</v>
      </c>
      <c r="D334" s="10" t="s">
        <v>28</v>
      </c>
      <c r="E334" s="10" t="s">
        <v>29</v>
      </c>
      <c r="F334" s="10" t="s">
        <v>145</v>
      </c>
      <c r="G334" s="10">
        <v>2160</v>
      </c>
      <c r="H334" s="12" t="s">
        <v>94</v>
      </c>
      <c r="I334" s="10" t="s">
        <v>35</v>
      </c>
      <c r="J334" s="10" t="s">
        <v>87</v>
      </c>
      <c r="K334" s="13">
        <v>44441</v>
      </c>
      <c r="L334" s="10">
        <v>8</v>
      </c>
      <c r="M334" s="13"/>
      <c r="N334" s="42">
        <v>2484805.5</v>
      </c>
      <c r="O334" s="10" t="s">
        <v>585</v>
      </c>
      <c r="P334" s="10"/>
      <c r="Q334" s="10"/>
      <c r="R334" s="10" t="s">
        <v>621</v>
      </c>
      <c r="S334" s="10" t="s">
        <v>33</v>
      </c>
      <c r="T334" s="10"/>
    </row>
    <row r="335" spans="1:20" x14ac:dyDescent="0.2">
      <c r="A335" s="10">
        <v>322</v>
      </c>
      <c r="B335" s="10" t="s">
        <v>1079</v>
      </c>
      <c r="C335" s="10">
        <v>40</v>
      </c>
      <c r="D335" s="10" t="s">
        <v>28</v>
      </c>
      <c r="E335" s="10" t="s">
        <v>50</v>
      </c>
      <c r="F335" s="10" t="s">
        <v>615</v>
      </c>
      <c r="G335" s="10">
        <v>3680</v>
      </c>
      <c r="H335" s="12" t="s">
        <v>278</v>
      </c>
      <c r="I335" s="10" t="s">
        <v>465</v>
      </c>
      <c r="J335" s="10" t="s">
        <v>735</v>
      </c>
      <c r="K335" s="13">
        <v>44441</v>
      </c>
      <c r="L335" s="10">
        <v>8</v>
      </c>
      <c r="M335" s="13"/>
      <c r="N335" s="42"/>
      <c r="O335" s="10"/>
      <c r="P335" s="10"/>
      <c r="Q335" s="10"/>
      <c r="R335" s="10"/>
      <c r="S335" s="10" t="s">
        <v>33</v>
      </c>
      <c r="T335" s="10" t="s">
        <v>606</v>
      </c>
    </row>
    <row r="336" spans="1:20" x14ac:dyDescent="0.2">
      <c r="A336" s="10">
        <v>323</v>
      </c>
      <c r="B336" s="10" t="s">
        <v>1080</v>
      </c>
      <c r="C336" s="10">
        <v>20</v>
      </c>
      <c r="D336" s="10" t="s">
        <v>28</v>
      </c>
      <c r="E336" s="10" t="s">
        <v>50</v>
      </c>
      <c r="F336" s="10" t="s">
        <v>145</v>
      </c>
      <c r="G336" s="10">
        <v>2160</v>
      </c>
      <c r="H336" s="12" t="s">
        <v>1076</v>
      </c>
      <c r="I336" s="10" t="s">
        <v>1081</v>
      </c>
      <c r="J336" s="10" t="s">
        <v>87</v>
      </c>
      <c r="K336" s="13">
        <v>44441</v>
      </c>
      <c r="L336" s="10">
        <v>8</v>
      </c>
      <c r="M336" s="13"/>
      <c r="N336" s="42">
        <v>41285</v>
      </c>
      <c r="O336" s="10" t="s">
        <v>585</v>
      </c>
      <c r="P336" s="10"/>
      <c r="Q336" s="10"/>
      <c r="R336" s="10" t="s">
        <v>621</v>
      </c>
      <c r="S336" s="10" t="s">
        <v>124</v>
      </c>
      <c r="T336" s="10" t="s">
        <v>1082</v>
      </c>
    </row>
    <row r="337" spans="1:20" x14ac:dyDescent="0.2">
      <c r="A337" s="10">
        <v>324</v>
      </c>
      <c r="B337" s="10" t="s">
        <v>1083</v>
      </c>
      <c r="C337" s="10">
        <v>40</v>
      </c>
      <c r="D337" s="10" t="s">
        <v>487</v>
      </c>
      <c r="E337" s="10" t="s">
        <v>29</v>
      </c>
      <c r="F337" s="10" t="s">
        <v>623</v>
      </c>
      <c r="G337" s="10">
        <v>3820</v>
      </c>
      <c r="H337" s="12" t="s">
        <v>330</v>
      </c>
      <c r="I337" s="10" t="s">
        <v>465</v>
      </c>
      <c r="J337" s="10" t="s">
        <v>735</v>
      </c>
      <c r="K337" s="13">
        <v>44441</v>
      </c>
      <c r="L337" s="10">
        <v>8</v>
      </c>
      <c r="M337" s="13"/>
      <c r="N337" s="42">
        <v>424718</v>
      </c>
      <c r="O337" s="10" t="s">
        <v>585</v>
      </c>
      <c r="P337" s="10"/>
      <c r="Q337" s="10"/>
      <c r="R337" s="10"/>
      <c r="S337" s="10" t="s">
        <v>33</v>
      </c>
      <c r="T337" s="10" t="s">
        <v>606</v>
      </c>
    </row>
    <row r="338" spans="1:20" x14ac:dyDescent="0.2">
      <c r="A338" s="10">
        <v>325</v>
      </c>
      <c r="B338" s="10" t="s">
        <v>1084</v>
      </c>
      <c r="C338" s="10">
        <v>20</v>
      </c>
      <c r="D338" s="10" t="s">
        <v>28</v>
      </c>
      <c r="E338" s="10" t="s">
        <v>29</v>
      </c>
      <c r="F338" s="10" t="s">
        <v>57</v>
      </c>
      <c r="G338" s="10">
        <v>2180</v>
      </c>
      <c r="H338" s="12" t="s">
        <v>65</v>
      </c>
      <c r="I338" s="10" t="s">
        <v>35</v>
      </c>
      <c r="J338" s="10" t="s">
        <v>87</v>
      </c>
      <c r="K338" s="13">
        <v>44441</v>
      </c>
      <c r="L338" s="10">
        <v>8</v>
      </c>
      <c r="M338" s="13"/>
      <c r="N338" s="42">
        <v>504390</v>
      </c>
      <c r="O338" s="10" t="s">
        <v>585</v>
      </c>
      <c r="P338" s="10"/>
      <c r="Q338" s="10"/>
      <c r="R338" s="10" t="s">
        <v>621</v>
      </c>
      <c r="S338" s="10" t="s">
        <v>33</v>
      </c>
      <c r="T338" s="10"/>
    </row>
    <row r="339" spans="1:20" x14ac:dyDescent="0.2">
      <c r="A339" s="10">
        <v>326</v>
      </c>
      <c r="B339" s="10" t="s">
        <v>1085</v>
      </c>
      <c r="C339" s="10">
        <v>20</v>
      </c>
      <c r="D339" s="10" t="s">
        <v>28</v>
      </c>
      <c r="E339" s="10" t="s">
        <v>29</v>
      </c>
      <c r="F339" s="10" t="s">
        <v>57</v>
      </c>
      <c r="G339" s="10">
        <v>2180</v>
      </c>
      <c r="H339" s="12" t="s">
        <v>1086</v>
      </c>
      <c r="I339" s="10" t="s">
        <v>35</v>
      </c>
      <c r="J339" s="10" t="s">
        <v>87</v>
      </c>
      <c r="K339" s="13">
        <v>44441</v>
      </c>
      <c r="L339" s="10">
        <v>8</v>
      </c>
      <c r="M339" s="13"/>
      <c r="N339" s="42">
        <v>546940</v>
      </c>
      <c r="O339" s="10" t="s">
        <v>585</v>
      </c>
      <c r="P339" s="10"/>
      <c r="Q339" s="10"/>
      <c r="R339" s="10" t="s">
        <v>621</v>
      </c>
      <c r="S339" s="10" t="s">
        <v>33</v>
      </c>
      <c r="T339" s="10"/>
    </row>
    <row r="340" spans="1:20" x14ac:dyDescent="0.2">
      <c r="A340" s="10">
        <v>327</v>
      </c>
      <c r="B340" s="10" t="s">
        <v>1087</v>
      </c>
      <c r="C340" s="10">
        <v>20</v>
      </c>
      <c r="D340" s="10" t="s">
        <v>28</v>
      </c>
      <c r="E340" s="10" t="s">
        <v>29</v>
      </c>
      <c r="F340" s="10" t="s">
        <v>127</v>
      </c>
      <c r="G340" s="10">
        <v>2185</v>
      </c>
      <c r="H340" s="12" t="s">
        <v>1088</v>
      </c>
      <c r="I340" s="10" t="s">
        <v>35</v>
      </c>
      <c r="J340" s="10" t="s">
        <v>87</v>
      </c>
      <c r="K340" s="13">
        <v>44441</v>
      </c>
      <c r="L340" s="10">
        <v>8</v>
      </c>
      <c r="M340" s="13"/>
      <c r="N340" s="42">
        <v>1054550</v>
      </c>
      <c r="O340" s="10" t="s">
        <v>585</v>
      </c>
      <c r="P340" s="10"/>
      <c r="Q340" s="10"/>
      <c r="R340" s="10" t="s">
        <v>621</v>
      </c>
      <c r="S340" s="10" t="s">
        <v>33</v>
      </c>
      <c r="T340" s="10"/>
    </row>
    <row r="341" spans="1:20" x14ac:dyDescent="0.2">
      <c r="A341" s="10">
        <v>328</v>
      </c>
      <c r="B341" s="10" t="s">
        <v>1089</v>
      </c>
      <c r="C341" s="10">
        <v>20</v>
      </c>
      <c r="D341" s="10" t="s">
        <v>28</v>
      </c>
      <c r="E341" s="10" t="s">
        <v>29</v>
      </c>
      <c r="F341" s="10" t="s">
        <v>145</v>
      </c>
      <c r="G341" s="10">
        <v>2160</v>
      </c>
      <c r="H341" s="12" t="s">
        <v>639</v>
      </c>
      <c r="I341" s="10" t="s">
        <v>35</v>
      </c>
      <c r="J341" s="10" t="s">
        <v>87</v>
      </c>
      <c r="K341" s="13">
        <v>44441</v>
      </c>
      <c r="L341" s="10">
        <v>8</v>
      </c>
      <c r="M341" s="13"/>
      <c r="N341" s="42">
        <v>1349525</v>
      </c>
      <c r="O341" s="10" t="s">
        <v>585</v>
      </c>
      <c r="P341" s="10"/>
      <c r="Q341" s="10"/>
      <c r="R341" s="10" t="s">
        <v>621</v>
      </c>
      <c r="S341" s="10" t="s">
        <v>33</v>
      </c>
      <c r="T341" s="10"/>
    </row>
    <row r="342" spans="1:20" x14ac:dyDescent="0.2">
      <c r="A342" s="10">
        <v>329</v>
      </c>
      <c r="B342" s="10" t="s">
        <v>1090</v>
      </c>
      <c r="C342" s="10">
        <v>20</v>
      </c>
      <c r="D342" s="10" t="s">
        <v>28</v>
      </c>
      <c r="E342" s="10" t="s">
        <v>29</v>
      </c>
      <c r="F342" s="10" t="s">
        <v>31</v>
      </c>
      <c r="G342" s="10">
        <v>2280</v>
      </c>
      <c r="H342" s="12" t="s">
        <v>166</v>
      </c>
      <c r="I342" s="10" t="s">
        <v>35</v>
      </c>
      <c r="J342" s="10" t="s">
        <v>87</v>
      </c>
      <c r="K342" s="13">
        <v>44441</v>
      </c>
      <c r="L342" s="10">
        <v>8</v>
      </c>
      <c r="M342" s="13"/>
      <c r="N342" s="42">
        <v>1416397.5</v>
      </c>
      <c r="O342" s="10" t="s">
        <v>585</v>
      </c>
      <c r="P342" s="10"/>
      <c r="Q342" s="10"/>
      <c r="R342" s="10" t="s">
        <v>621</v>
      </c>
      <c r="S342" s="10" t="s">
        <v>33</v>
      </c>
      <c r="T342" s="10"/>
    </row>
    <row r="343" spans="1:20" x14ac:dyDescent="0.2">
      <c r="A343" s="10">
        <v>330</v>
      </c>
      <c r="B343" s="10" t="s">
        <v>1091</v>
      </c>
      <c r="C343" s="10">
        <v>20</v>
      </c>
      <c r="D343" s="10" t="s">
        <v>28</v>
      </c>
      <c r="E343" s="10" t="s">
        <v>29</v>
      </c>
      <c r="F343" s="10" t="s">
        <v>31</v>
      </c>
      <c r="G343" s="10">
        <v>2280</v>
      </c>
      <c r="H343" s="12" t="s">
        <v>696</v>
      </c>
      <c r="I343" s="10" t="s">
        <v>35</v>
      </c>
      <c r="J343" s="10" t="s">
        <v>87</v>
      </c>
      <c r="K343" s="13">
        <v>44441</v>
      </c>
      <c r="L343" s="10">
        <v>8</v>
      </c>
      <c r="M343" s="13"/>
      <c r="N343" s="42">
        <v>331430</v>
      </c>
      <c r="O343" s="10" t="s">
        <v>585</v>
      </c>
      <c r="P343" s="10"/>
      <c r="Q343" s="10"/>
      <c r="R343" s="10" t="s">
        <v>715</v>
      </c>
      <c r="S343" s="10" t="s">
        <v>33</v>
      </c>
      <c r="T343" s="10"/>
    </row>
    <row r="344" spans="1:20" x14ac:dyDescent="0.2">
      <c r="A344" s="10">
        <v>331</v>
      </c>
      <c r="B344" s="10" t="s">
        <v>1092</v>
      </c>
      <c r="C344" s="10">
        <v>20</v>
      </c>
      <c r="D344" s="10" t="s">
        <v>28</v>
      </c>
      <c r="E344" s="10" t="s">
        <v>29</v>
      </c>
      <c r="F344" s="10" t="s">
        <v>31</v>
      </c>
      <c r="G344" s="10">
        <v>2280</v>
      </c>
      <c r="H344" s="12" t="s">
        <v>91</v>
      </c>
      <c r="I344" s="10" t="s">
        <v>35</v>
      </c>
      <c r="J344" s="10" t="s">
        <v>87</v>
      </c>
      <c r="K344" s="13">
        <v>44441</v>
      </c>
      <c r="L344" s="10">
        <v>8</v>
      </c>
      <c r="M344" s="13"/>
      <c r="N344" s="42">
        <v>163473</v>
      </c>
      <c r="O344" s="10" t="s">
        <v>585</v>
      </c>
      <c r="P344" s="10"/>
      <c r="Q344" s="10"/>
      <c r="R344" s="10" t="s">
        <v>715</v>
      </c>
      <c r="S344" s="10" t="s">
        <v>33</v>
      </c>
      <c r="T344" s="10"/>
    </row>
    <row r="345" spans="1:20" x14ac:dyDescent="0.2">
      <c r="A345" s="10">
        <v>332</v>
      </c>
      <c r="B345" s="10" t="s">
        <v>1093</v>
      </c>
      <c r="C345" s="10">
        <v>20</v>
      </c>
      <c r="D345" s="10" t="s">
        <v>28</v>
      </c>
      <c r="E345" s="10" t="s">
        <v>29</v>
      </c>
      <c r="F345" s="10" t="s">
        <v>31</v>
      </c>
      <c r="G345" s="10">
        <v>2280</v>
      </c>
      <c r="H345" s="12" t="s">
        <v>194</v>
      </c>
      <c r="I345" s="10" t="s">
        <v>35</v>
      </c>
      <c r="J345" s="10" t="s">
        <v>87</v>
      </c>
      <c r="K345" s="13">
        <v>44441</v>
      </c>
      <c r="L345" s="10">
        <v>8</v>
      </c>
      <c r="M345" s="13"/>
      <c r="N345" s="42">
        <v>657685</v>
      </c>
      <c r="O345" s="10" t="s">
        <v>585</v>
      </c>
      <c r="P345" s="10"/>
      <c r="Q345" s="10"/>
      <c r="R345" s="10" t="s">
        <v>621</v>
      </c>
      <c r="S345" s="10" t="s">
        <v>33</v>
      </c>
      <c r="T345" s="10"/>
    </row>
    <row r="346" spans="1:20" x14ac:dyDescent="0.2">
      <c r="A346" s="10">
        <v>333</v>
      </c>
      <c r="B346" s="10" t="s">
        <v>1094</v>
      </c>
      <c r="C346" s="10">
        <v>20</v>
      </c>
      <c r="D346" s="10" t="s">
        <v>28</v>
      </c>
      <c r="E346" s="10" t="s">
        <v>29</v>
      </c>
      <c r="F346" s="10" t="s">
        <v>31</v>
      </c>
      <c r="G346" s="10">
        <v>2280</v>
      </c>
      <c r="H346" s="12" t="s">
        <v>744</v>
      </c>
      <c r="I346" s="10" t="s">
        <v>35</v>
      </c>
      <c r="J346" s="10" t="s">
        <v>87</v>
      </c>
      <c r="K346" s="13">
        <v>44441</v>
      </c>
      <c r="L346" s="10">
        <v>8</v>
      </c>
      <c r="M346" s="13"/>
      <c r="N346" s="42">
        <v>1547900</v>
      </c>
      <c r="O346" s="10" t="s">
        <v>585</v>
      </c>
      <c r="P346" s="10"/>
      <c r="Q346" s="10"/>
      <c r="R346" s="10" t="s">
        <v>621</v>
      </c>
      <c r="S346" s="10" t="s">
        <v>33</v>
      </c>
      <c r="T346" s="10"/>
    </row>
    <row r="347" spans="1:20" x14ac:dyDescent="0.2">
      <c r="A347" s="10">
        <v>334</v>
      </c>
      <c r="B347" s="10" t="s">
        <v>1095</v>
      </c>
      <c r="C347" s="10">
        <v>40</v>
      </c>
      <c r="D347" s="10" t="s">
        <v>28</v>
      </c>
      <c r="E347" s="10" t="s">
        <v>50</v>
      </c>
      <c r="F347" s="10" t="s">
        <v>462</v>
      </c>
      <c r="G347" s="10">
        <v>3640</v>
      </c>
      <c r="H347" s="12" t="s">
        <v>154</v>
      </c>
      <c r="I347" s="10" t="s">
        <v>465</v>
      </c>
      <c r="J347" s="10" t="s">
        <v>735</v>
      </c>
      <c r="K347" s="13">
        <v>44441</v>
      </c>
      <c r="L347" s="10">
        <v>8</v>
      </c>
      <c r="M347" s="13"/>
      <c r="N347" s="42"/>
      <c r="O347" s="10"/>
      <c r="P347" s="10"/>
      <c r="Q347" s="10"/>
      <c r="R347" s="10"/>
      <c r="S347" s="10" t="s">
        <v>103</v>
      </c>
      <c r="T347" s="10" t="s">
        <v>606</v>
      </c>
    </row>
    <row r="348" spans="1:20" x14ac:dyDescent="0.2">
      <c r="A348" s="10">
        <v>335</v>
      </c>
      <c r="B348" s="10" t="s">
        <v>1096</v>
      </c>
      <c r="C348" s="10">
        <v>20</v>
      </c>
      <c r="D348" s="10" t="s">
        <v>28</v>
      </c>
      <c r="E348" s="10" t="s">
        <v>29</v>
      </c>
      <c r="F348" s="10" t="s">
        <v>57</v>
      </c>
      <c r="G348" s="10">
        <v>2180</v>
      </c>
      <c r="H348" s="12" t="s">
        <v>1097</v>
      </c>
      <c r="I348" s="10" t="s">
        <v>35</v>
      </c>
      <c r="J348" s="10" t="s">
        <v>87</v>
      </c>
      <c r="K348" s="13">
        <v>44441</v>
      </c>
      <c r="L348" s="10">
        <v>8</v>
      </c>
      <c r="M348" s="13"/>
      <c r="N348" s="42">
        <v>346783</v>
      </c>
      <c r="O348" s="10" t="s">
        <v>585</v>
      </c>
      <c r="P348" s="10"/>
      <c r="Q348" s="10"/>
      <c r="R348" s="10" t="s">
        <v>621</v>
      </c>
      <c r="S348" s="10" t="s">
        <v>33</v>
      </c>
      <c r="T348" s="10"/>
    </row>
    <row r="349" spans="1:20" x14ac:dyDescent="0.2">
      <c r="A349" s="10">
        <v>336</v>
      </c>
      <c r="B349" s="10" t="s">
        <v>1098</v>
      </c>
      <c r="C349" s="10">
        <v>20</v>
      </c>
      <c r="D349" s="10" t="s">
        <v>28</v>
      </c>
      <c r="E349" s="10" t="s">
        <v>29</v>
      </c>
      <c r="F349" s="10" t="s">
        <v>667</v>
      </c>
      <c r="G349" s="10">
        <v>2060</v>
      </c>
      <c r="H349" s="12" t="s">
        <v>964</v>
      </c>
      <c r="I349" s="10" t="s">
        <v>35</v>
      </c>
      <c r="J349" s="10" t="s">
        <v>87</v>
      </c>
      <c r="K349" s="13">
        <v>44441</v>
      </c>
      <c r="L349" s="10">
        <v>8</v>
      </c>
      <c r="M349" s="13"/>
      <c r="N349" s="42">
        <v>265995</v>
      </c>
      <c r="O349" s="10" t="s">
        <v>585</v>
      </c>
      <c r="P349" s="10"/>
      <c r="Q349" s="10"/>
      <c r="R349" s="10" t="s">
        <v>621</v>
      </c>
      <c r="S349" s="10" t="s">
        <v>103</v>
      </c>
      <c r="T349" s="10"/>
    </row>
    <row r="350" spans="1:20" x14ac:dyDescent="0.2">
      <c r="A350" s="10">
        <v>337</v>
      </c>
      <c r="B350" s="10" t="s">
        <v>1099</v>
      </c>
      <c r="C350" s="10">
        <v>20</v>
      </c>
      <c r="D350" s="10" t="s">
        <v>28</v>
      </c>
      <c r="E350" s="10" t="s">
        <v>29</v>
      </c>
      <c r="F350" s="10" t="s">
        <v>97</v>
      </c>
      <c r="G350" s="10">
        <v>2200</v>
      </c>
      <c r="H350" s="12" t="s">
        <v>166</v>
      </c>
      <c r="I350" s="10" t="s">
        <v>35</v>
      </c>
      <c r="J350" s="10" t="s">
        <v>87</v>
      </c>
      <c r="K350" s="13">
        <v>44441</v>
      </c>
      <c r="L350" s="10">
        <v>8</v>
      </c>
      <c r="M350" s="13"/>
      <c r="N350" s="42">
        <v>163473</v>
      </c>
      <c r="O350" s="10" t="s">
        <v>585</v>
      </c>
      <c r="P350" s="10"/>
      <c r="Q350" s="10"/>
      <c r="R350" s="10" t="s">
        <v>715</v>
      </c>
      <c r="S350" s="10" t="s">
        <v>33</v>
      </c>
      <c r="T350" s="10"/>
    </row>
    <row r="351" spans="1:20" x14ac:dyDescent="0.2">
      <c r="A351" s="10">
        <v>338</v>
      </c>
      <c r="B351" s="10" t="s">
        <v>1100</v>
      </c>
      <c r="C351" s="10">
        <v>20</v>
      </c>
      <c r="D351" s="10" t="s">
        <v>28</v>
      </c>
      <c r="E351" s="10" t="s">
        <v>29</v>
      </c>
      <c r="F351" s="10" t="s">
        <v>97</v>
      </c>
      <c r="G351" s="10">
        <v>2200</v>
      </c>
      <c r="H351" s="12" t="s">
        <v>1101</v>
      </c>
      <c r="I351" s="10" t="s">
        <v>35</v>
      </c>
      <c r="J351" s="10" t="s">
        <v>87</v>
      </c>
      <c r="K351" s="13">
        <v>44441</v>
      </c>
      <c r="L351" s="10">
        <v>8</v>
      </c>
      <c r="M351" s="13"/>
      <c r="N351" s="42">
        <v>1035518</v>
      </c>
      <c r="O351" s="10" t="s">
        <v>585</v>
      </c>
      <c r="P351" s="10"/>
      <c r="Q351" s="10"/>
      <c r="R351" s="10" t="s">
        <v>621</v>
      </c>
      <c r="S351" s="10" t="s">
        <v>33</v>
      </c>
      <c r="T351" s="10"/>
    </row>
    <row r="352" spans="1:20" x14ac:dyDescent="0.2">
      <c r="A352" s="10">
        <v>339</v>
      </c>
      <c r="B352" s="10" t="s">
        <v>1102</v>
      </c>
      <c r="C352" s="10">
        <v>40</v>
      </c>
      <c r="D352" s="10" t="s">
        <v>28</v>
      </c>
      <c r="E352" s="10" t="s">
        <v>29</v>
      </c>
      <c r="F352" s="10" t="s">
        <v>612</v>
      </c>
      <c r="G352" s="10">
        <v>3660</v>
      </c>
      <c r="H352" s="12" t="s">
        <v>580</v>
      </c>
      <c r="I352" s="10" t="s">
        <v>465</v>
      </c>
      <c r="J352" s="10" t="s">
        <v>735</v>
      </c>
      <c r="K352" s="13">
        <v>44441</v>
      </c>
      <c r="L352" s="10">
        <v>8</v>
      </c>
      <c r="M352" s="13"/>
      <c r="N352" s="42">
        <v>390195</v>
      </c>
      <c r="O352" s="10" t="s">
        <v>585</v>
      </c>
      <c r="P352" s="10"/>
      <c r="Q352" s="10"/>
      <c r="R352" s="10"/>
      <c r="S352" s="10" t="s">
        <v>33</v>
      </c>
      <c r="T352" s="10" t="s">
        <v>606</v>
      </c>
    </row>
    <row r="353" spans="1:20" x14ac:dyDescent="0.2">
      <c r="A353" s="10">
        <v>340</v>
      </c>
      <c r="B353" s="10" t="s">
        <v>1103</v>
      </c>
      <c r="C353" s="10">
        <v>20</v>
      </c>
      <c r="D353" s="10" t="s">
        <v>28</v>
      </c>
      <c r="E353" s="10" t="s">
        <v>50</v>
      </c>
      <c r="F353" s="10" t="s">
        <v>241</v>
      </c>
      <c r="G353" s="10">
        <v>2230</v>
      </c>
      <c r="H353" s="12" t="s">
        <v>712</v>
      </c>
      <c r="I353" s="10" t="s">
        <v>35</v>
      </c>
      <c r="J353" s="10" t="s">
        <v>87</v>
      </c>
      <c r="K353" s="13">
        <v>44442</v>
      </c>
      <c r="L353" s="10">
        <v>7</v>
      </c>
      <c r="M353" s="13">
        <v>44446</v>
      </c>
      <c r="N353" s="42">
        <v>198260</v>
      </c>
      <c r="O353" s="10" t="s">
        <v>584</v>
      </c>
      <c r="P353" s="10"/>
      <c r="Q353" s="10"/>
      <c r="R353" s="10" t="s">
        <v>621</v>
      </c>
      <c r="S353" s="10" t="s">
        <v>33</v>
      </c>
      <c r="T353" s="10"/>
    </row>
    <row r="354" spans="1:20" x14ac:dyDescent="0.2">
      <c r="A354" s="10">
        <v>341</v>
      </c>
      <c r="B354" s="10" t="s">
        <v>1104</v>
      </c>
      <c r="C354" s="10">
        <v>40</v>
      </c>
      <c r="D354" s="10" t="s">
        <v>487</v>
      </c>
      <c r="E354" s="10" t="s">
        <v>29</v>
      </c>
      <c r="F354" s="10" t="s">
        <v>1105</v>
      </c>
      <c r="G354" s="10">
        <v>3890</v>
      </c>
      <c r="H354" s="12" t="s">
        <v>1106</v>
      </c>
      <c r="I354" s="10" t="s">
        <v>465</v>
      </c>
      <c r="J354" s="10" t="s">
        <v>735</v>
      </c>
      <c r="K354" s="13">
        <v>44442</v>
      </c>
      <c r="L354" s="10">
        <v>7</v>
      </c>
      <c r="M354" s="13"/>
      <c r="N354" s="42">
        <v>678845</v>
      </c>
      <c r="O354" s="10" t="s">
        <v>585</v>
      </c>
      <c r="P354" s="10"/>
      <c r="Q354" s="10"/>
      <c r="R354" s="10"/>
      <c r="S354" s="10" t="s">
        <v>33</v>
      </c>
      <c r="T354" s="10" t="s">
        <v>606</v>
      </c>
    </row>
    <row r="355" spans="1:20" x14ac:dyDescent="0.2">
      <c r="A355" s="10">
        <v>342</v>
      </c>
      <c r="B355" s="10" t="s">
        <v>1107</v>
      </c>
      <c r="C355" s="10">
        <v>40</v>
      </c>
      <c r="D355" s="10" t="s">
        <v>28</v>
      </c>
      <c r="E355" s="10" t="s">
        <v>50</v>
      </c>
      <c r="F355" s="10" t="s">
        <v>462</v>
      </c>
      <c r="G355" s="10">
        <v>3640</v>
      </c>
      <c r="H355" s="12" t="s">
        <v>65</v>
      </c>
      <c r="I355" s="10" t="s">
        <v>35</v>
      </c>
      <c r="J355" s="10" t="s">
        <v>1108</v>
      </c>
      <c r="K355" s="13">
        <v>44442</v>
      </c>
      <c r="L355" s="10">
        <v>7</v>
      </c>
      <c r="M355" s="13"/>
      <c r="N355" s="42"/>
      <c r="O355" s="10"/>
      <c r="P355" s="10"/>
      <c r="Q355" s="10"/>
      <c r="R355" s="10"/>
      <c r="S355" s="10" t="s">
        <v>33</v>
      </c>
      <c r="T355" s="10" t="s">
        <v>606</v>
      </c>
    </row>
    <row r="356" spans="1:20" x14ac:dyDescent="0.2">
      <c r="A356" s="10">
        <v>343</v>
      </c>
      <c r="B356" s="10" t="s">
        <v>1109</v>
      </c>
      <c r="C356" s="10">
        <v>40</v>
      </c>
      <c r="D356" s="10" t="s">
        <v>28</v>
      </c>
      <c r="E356" s="10" t="s">
        <v>29</v>
      </c>
      <c r="F356" s="10" t="s">
        <v>462</v>
      </c>
      <c r="G356" s="10">
        <v>3640</v>
      </c>
      <c r="H356" s="12" t="s">
        <v>65</v>
      </c>
      <c r="I356" s="10" t="s">
        <v>35</v>
      </c>
      <c r="J356" s="10" t="s">
        <v>1108</v>
      </c>
      <c r="K356" s="13">
        <v>44442</v>
      </c>
      <c r="L356" s="10">
        <v>7</v>
      </c>
      <c r="M356" s="13"/>
      <c r="N356" s="42">
        <v>422855</v>
      </c>
      <c r="O356" s="10" t="s">
        <v>586</v>
      </c>
      <c r="P356" s="10"/>
      <c r="Q356" s="10"/>
      <c r="R356" s="10"/>
      <c r="S356" s="10" t="s">
        <v>33</v>
      </c>
      <c r="T356" s="10" t="s">
        <v>606</v>
      </c>
    </row>
    <row r="357" spans="1:20" x14ac:dyDescent="0.2">
      <c r="A357" s="10">
        <v>344</v>
      </c>
      <c r="B357" s="10" t="s">
        <v>1110</v>
      </c>
      <c r="C357" s="10">
        <v>40</v>
      </c>
      <c r="D357" s="10" t="s">
        <v>28</v>
      </c>
      <c r="E357" s="10" t="s">
        <v>29</v>
      </c>
      <c r="F357" s="10" t="s">
        <v>462</v>
      </c>
      <c r="G357" s="10">
        <v>3640</v>
      </c>
      <c r="H357" s="12" t="s">
        <v>65</v>
      </c>
      <c r="I357" s="10" t="s">
        <v>35</v>
      </c>
      <c r="J357" s="10" t="s">
        <v>1108</v>
      </c>
      <c r="K357" s="13">
        <v>44442</v>
      </c>
      <c r="L357" s="10">
        <v>7</v>
      </c>
      <c r="M357" s="13"/>
      <c r="N357" s="42">
        <v>150650</v>
      </c>
      <c r="O357" s="10" t="s">
        <v>586</v>
      </c>
      <c r="P357" s="10"/>
      <c r="Q357" s="10"/>
      <c r="R357" s="10"/>
      <c r="S357" s="10" t="s">
        <v>33</v>
      </c>
      <c r="T357" s="10" t="s">
        <v>606</v>
      </c>
    </row>
    <row r="358" spans="1:20" x14ac:dyDescent="0.2">
      <c r="A358" s="10">
        <v>345</v>
      </c>
      <c r="B358" s="10" t="s">
        <v>1111</v>
      </c>
      <c r="C358" s="10">
        <v>20</v>
      </c>
      <c r="D358" s="10" t="s">
        <v>28</v>
      </c>
      <c r="E358" s="10" t="s">
        <v>50</v>
      </c>
      <c r="F358" s="10" t="s">
        <v>31</v>
      </c>
      <c r="G358" s="10">
        <v>2280</v>
      </c>
      <c r="H358" s="12" t="s">
        <v>216</v>
      </c>
      <c r="I358" s="10" t="s">
        <v>35</v>
      </c>
      <c r="J358" s="10" t="s">
        <v>87</v>
      </c>
      <c r="K358" s="13">
        <v>44442</v>
      </c>
      <c r="L358" s="10">
        <v>7</v>
      </c>
      <c r="M358" s="13">
        <v>44446</v>
      </c>
      <c r="N358" s="42">
        <v>156975</v>
      </c>
      <c r="O358" s="10" t="s">
        <v>584</v>
      </c>
      <c r="P358" s="10"/>
      <c r="Q358" s="10"/>
      <c r="R358" s="10" t="s">
        <v>621</v>
      </c>
      <c r="S358" s="10" t="s">
        <v>33</v>
      </c>
      <c r="T358" s="10"/>
    </row>
    <row r="359" spans="1:20" x14ac:dyDescent="0.2">
      <c r="A359" s="10">
        <v>346</v>
      </c>
      <c r="B359" s="10" t="s">
        <v>1112</v>
      </c>
      <c r="C359" s="10">
        <v>20</v>
      </c>
      <c r="D359" s="10" t="s">
        <v>28</v>
      </c>
      <c r="E359" s="10" t="s">
        <v>29</v>
      </c>
      <c r="F359" s="10" t="s">
        <v>31</v>
      </c>
      <c r="G359" s="10">
        <v>2280</v>
      </c>
      <c r="H359" s="12" t="s">
        <v>996</v>
      </c>
      <c r="I359" s="10" t="s">
        <v>35</v>
      </c>
      <c r="J359" s="10" t="s">
        <v>87</v>
      </c>
      <c r="K359" s="13">
        <v>44442</v>
      </c>
      <c r="L359" s="10">
        <v>7</v>
      </c>
      <c r="M359" s="13"/>
      <c r="N359" s="42">
        <v>1586367.5</v>
      </c>
      <c r="O359" s="10" t="s">
        <v>585</v>
      </c>
      <c r="P359" s="10"/>
      <c r="Q359" s="10"/>
      <c r="R359" s="10" t="s">
        <v>621</v>
      </c>
      <c r="S359" s="10" t="s">
        <v>33</v>
      </c>
      <c r="T359" s="10"/>
    </row>
    <row r="360" spans="1:20" x14ac:dyDescent="0.2">
      <c r="A360" s="10">
        <v>347</v>
      </c>
      <c r="B360" s="10" t="s">
        <v>1113</v>
      </c>
      <c r="C360" s="10">
        <v>20</v>
      </c>
      <c r="D360" s="10" t="s">
        <v>28</v>
      </c>
      <c r="E360" s="10" t="s">
        <v>50</v>
      </c>
      <c r="F360" s="10" t="s">
        <v>31</v>
      </c>
      <c r="G360" s="10">
        <v>2280</v>
      </c>
      <c r="H360" s="12" t="s">
        <v>639</v>
      </c>
      <c r="I360" s="10" t="s">
        <v>35</v>
      </c>
      <c r="J360" s="10" t="s">
        <v>87</v>
      </c>
      <c r="K360" s="13">
        <v>44442</v>
      </c>
      <c r="L360" s="10">
        <v>7</v>
      </c>
      <c r="M360" s="13">
        <v>44446</v>
      </c>
      <c r="N360" s="42">
        <v>210910</v>
      </c>
      <c r="O360" s="10" t="s">
        <v>584</v>
      </c>
      <c r="P360" s="10"/>
      <c r="Q360" s="10"/>
      <c r="R360" s="10" t="s">
        <v>621</v>
      </c>
      <c r="S360" s="10" t="s">
        <v>33</v>
      </c>
      <c r="T360" s="10"/>
    </row>
    <row r="361" spans="1:20" x14ac:dyDescent="0.2">
      <c r="A361" s="10">
        <v>348</v>
      </c>
      <c r="B361" s="10" t="s">
        <v>1114</v>
      </c>
      <c r="C361" s="10">
        <v>40</v>
      </c>
      <c r="D361" s="10" t="s">
        <v>487</v>
      </c>
      <c r="E361" s="10" t="s">
        <v>29</v>
      </c>
      <c r="F361" s="10" t="s">
        <v>1115</v>
      </c>
      <c r="G361" s="10">
        <v>3860</v>
      </c>
      <c r="H361" s="12" t="s">
        <v>810</v>
      </c>
      <c r="I361" s="10" t="s">
        <v>465</v>
      </c>
      <c r="J361" s="10" t="s">
        <v>735</v>
      </c>
      <c r="K361" s="13">
        <v>44442</v>
      </c>
      <c r="L361" s="10">
        <v>7</v>
      </c>
      <c r="M361" s="13"/>
      <c r="N361" s="42">
        <v>1477773</v>
      </c>
      <c r="O361" s="10" t="s">
        <v>585</v>
      </c>
      <c r="P361" s="10"/>
      <c r="Q361" s="10"/>
      <c r="R361" s="10"/>
      <c r="S361" s="10" t="s">
        <v>33</v>
      </c>
      <c r="T361" s="10" t="s">
        <v>606</v>
      </c>
    </row>
    <row r="362" spans="1:20" x14ac:dyDescent="0.2">
      <c r="A362" s="10">
        <v>349</v>
      </c>
      <c r="B362" s="10" t="s">
        <v>1116</v>
      </c>
      <c r="C362" s="10">
        <v>20</v>
      </c>
      <c r="D362" s="10" t="s">
        <v>28</v>
      </c>
      <c r="E362" s="10" t="s">
        <v>50</v>
      </c>
      <c r="F362" s="10" t="s">
        <v>135</v>
      </c>
      <c r="G362" s="10">
        <v>2220</v>
      </c>
      <c r="H362" s="12" t="s">
        <v>262</v>
      </c>
      <c r="I362" s="10" t="s">
        <v>1081</v>
      </c>
      <c r="J362" s="10" t="s">
        <v>87</v>
      </c>
      <c r="K362" s="13">
        <v>44443</v>
      </c>
      <c r="L362" s="10">
        <v>6</v>
      </c>
      <c r="M362" s="13"/>
      <c r="N362" s="42">
        <v>5233478</v>
      </c>
      <c r="O362" s="10"/>
      <c r="P362" s="10"/>
      <c r="Q362" s="10"/>
      <c r="R362" s="10" t="s">
        <v>621</v>
      </c>
      <c r="S362" s="10" t="s">
        <v>124</v>
      </c>
      <c r="T362" s="10" t="s">
        <v>1082</v>
      </c>
    </row>
    <row r="363" spans="1:20" x14ac:dyDescent="0.2">
      <c r="A363" s="10">
        <v>350</v>
      </c>
      <c r="B363" s="10" t="s">
        <v>1117</v>
      </c>
      <c r="C363" s="10">
        <v>20</v>
      </c>
      <c r="D363" s="10" t="s">
        <v>28</v>
      </c>
      <c r="E363" s="10" t="s">
        <v>29</v>
      </c>
      <c r="F363" s="10" t="s">
        <v>241</v>
      </c>
      <c r="G363" s="10">
        <v>2230</v>
      </c>
      <c r="H363" s="12" t="s">
        <v>262</v>
      </c>
      <c r="I363" s="10" t="s">
        <v>35</v>
      </c>
      <c r="J363" s="10" t="s">
        <v>87</v>
      </c>
      <c r="K363" s="13">
        <v>44443</v>
      </c>
      <c r="L363" s="10">
        <v>6</v>
      </c>
      <c r="M363" s="13"/>
      <c r="N363" s="42">
        <v>632730</v>
      </c>
      <c r="O363" s="10" t="s">
        <v>585</v>
      </c>
      <c r="P363" s="10"/>
      <c r="Q363" s="10"/>
      <c r="R363" s="10" t="s">
        <v>715</v>
      </c>
      <c r="S363" s="10" t="s">
        <v>33</v>
      </c>
      <c r="T363" s="10"/>
    </row>
    <row r="364" spans="1:20" x14ac:dyDescent="0.2">
      <c r="A364" s="10">
        <v>351</v>
      </c>
      <c r="B364" s="10" t="s">
        <v>1118</v>
      </c>
      <c r="C364" s="10">
        <v>40</v>
      </c>
      <c r="D364" s="10" t="s">
        <v>28</v>
      </c>
      <c r="E364" s="10" t="s">
        <v>50</v>
      </c>
      <c r="F364" s="10" t="s">
        <v>51</v>
      </c>
      <c r="G364" s="10">
        <v>3740</v>
      </c>
      <c r="H364" s="12" t="s">
        <v>32</v>
      </c>
      <c r="I364" s="10" t="s">
        <v>35</v>
      </c>
      <c r="J364" s="10" t="s">
        <v>1108</v>
      </c>
      <c r="K364" s="13">
        <v>44443</v>
      </c>
      <c r="L364" s="10">
        <v>6</v>
      </c>
      <c r="M364" s="13"/>
      <c r="N364" s="42"/>
      <c r="O364" s="10"/>
      <c r="P364" s="10"/>
      <c r="Q364" s="10"/>
      <c r="R364" s="10"/>
      <c r="S364" s="10" t="s">
        <v>33</v>
      </c>
      <c r="T364" s="10" t="s">
        <v>606</v>
      </c>
    </row>
    <row r="365" spans="1:20" x14ac:dyDescent="0.2">
      <c r="A365" s="10">
        <v>352</v>
      </c>
      <c r="B365" s="10" t="s">
        <v>1119</v>
      </c>
      <c r="C365" s="10">
        <v>20</v>
      </c>
      <c r="D365" s="10" t="s">
        <v>28</v>
      </c>
      <c r="E365" s="10" t="s">
        <v>50</v>
      </c>
      <c r="F365" s="10" t="s">
        <v>135</v>
      </c>
      <c r="G365" s="10">
        <v>2220</v>
      </c>
      <c r="H365" s="12" t="s">
        <v>194</v>
      </c>
      <c r="I365" s="10" t="s">
        <v>1081</v>
      </c>
      <c r="J365" s="10" t="s">
        <v>87</v>
      </c>
      <c r="K365" s="13">
        <v>44443</v>
      </c>
      <c r="L365" s="10">
        <v>6</v>
      </c>
      <c r="M365" s="13"/>
      <c r="N365" s="42">
        <v>323610</v>
      </c>
      <c r="O365" s="10" t="s">
        <v>585</v>
      </c>
      <c r="P365" s="10"/>
      <c r="Q365" s="10"/>
      <c r="R365" s="10" t="s">
        <v>621</v>
      </c>
      <c r="S365" s="10" t="s">
        <v>124</v>
      </c>
      <c r="T365" s="10" t="s">
        <v>1082</v>
      </c>
    </row>
    <row r="366" spans="1:20" x14ac:dyDescent="0.2">
      <c r="A366" s="10">
        <v>353</v>
      </c>
      <c r="B366" s="10" t="s">
        <v>1120</v>
      </c>
      <c r="C366" s="10">
        <v>20</v>
      </c>
      <c r="D366" s="10" t="s">
        <v>28</v>
      </c>
      <c r="E366" s="10" t="s">
        <v>29</v>
      </c>
      <c r="F366" s="10" t="s">
        <v>97</v>
      </c>
      <c r="G366" s="10">
        <v>2200</v>
      </c>
      <c r="H366" s="12" t="s">
        <v>1121</v>
      </c>
      <c r="I366" s="10" t="s">
        <v>35</v>
      </c>
      <c r="J366" s="10" t="s">
        <v>87</v>
      </c>
      <c r="K366" s="13">
        <v>44443</v>
      </c>
      <c r="L366" s="10">
        <v>6</v>
      </c>
      <c r="M366" s="13"/>
      <c r="N366" s="42">
        <v>843353</v>
      </c>
      <c r="O366" s="10" t="s">
        <v>585</v>
      </c>
      <c r="P366" s="10"/>
      <c r="Q366" s="10"/>
      <c r="R366" s="10" t="s">
        <v>621</v>
      </c>
      <c r="S366" s="10" t="s">
        <v>33</v>
      </c>
      <c r="T366" s="10"/>
    </row>
    <row r="367" spans="1:20" x14ac:dyDescent="0.2">
      <c r="A367" s="10">
        <v>354</v>
      </c>
      <c r="B367" s="10" t="s">
        <v>1122</v>
      </c>
      <c r="C367" s="10">
        <v>20</v>
      </c>
      <c r="D367" s="10" t="s">
        <v>28</v>
      </c>
      <c r="E367" s="10" t="s">
        <v>29</v>
      </c>
      <c r="F367" s="10" t="s">
        <v>31</v>
      </c>
      <c r="G367" s="10">
        <v>2280</v>
      </c>
      <c r="H367" s="12" t="s">
        <v>771</v>
      </c>
      <c r="I367" s="10" t="s">
        <v>35</v>
      </c>
      <c r="J367" s="10" t="s">
        <v>87</v>
      </c>
      <c r="K367" s="13">
        <v>44443</v>
      </c>
      <c r="L367" s="10">
        <v>6</v>
      </c>
      <c r="M367" s="13"/>
      <c r="N367" s="42">
        <v>120520</v>
      </c>
      <c r="O367" s="10" t="s">
        <v>585</v>
      </c>
      <c r="P367" s="10"/>
      <c r="Q367" s="10"/>
      <c r="R367" s="10" t="s">
        <v>715</v>
      </c>
      <c r="S367" s="10" t="s">
        <v>33</v>
      </c>
      <c r="T367" s="10"/>
    </row>
    <row r="368" spans="1:20" x14ac:dyDescent="0.2">
      <c r="A368" s="10">
        <v>355</v>
      </c>
      <c r="B368" s="10" t="s">
        <v>1123</v>
      </c>
      <c r="C368" s="10">
        <v>40</v>
      </c>
      <c r="D368" s="10" t="s">
        <v>28</v>
      </c>
      <c r="E368" s="10" t="s">
        <v>50</v>
      </c>
      <c r="F368" s="10" t="s">
        <v>506</v>
      </c>
      <c r="G368" s="10">
        <v>3640</v>
      </c>
      <c r="H368" s="12" t="s">
        <v>768</v>
      </c>
      <c r="I368" s="10" t="s">
        <v>35</v>
      </c>
      <c r="J368" s="10" t="s">
        <v>1108</v>
      </c>
      <c r="K368" s="13">
        <v>44443</v>
      </c>
      <c r="L368" s="10">
        <v>6</v>
      </c>
      <c r="M368" s="13"/>
      <c r="N368" s="42"/>
      <c r="O368" s="10"/>
      <c r="P368" s="10"/>
      <c r="Q368" s="10"/>
      <c r="R368" s="10"/>
      <c r="S368" s="10" t="s">
        <v>103</v>
      </c>
      <c r="T368" s="10" t="s">
        <v>606</v>
      </c>
    </row>
    <row r="369" spans="1:20" x14ac:dyDescent="0.2">
      <c r="A369" s="10">
        <v>356</v>
      </c>
      <c r="B369" s="10" t="s">
        <v>1124</v>
      </c>
      <c r="C369" s="10">
        <v>20</v>
      </c>
      <c r="D369" s="10" t="s">
        <v>28</v>
      </c>
      <c r="E369" s="10" t="s">
        <v>50</v>
      </c>
      <c r="F369" s="10" t="s">
        <v>97</v>
      </c>
      <c r="G369" s="10">
        <v>2200</v>
      </c>
      <c r="H369" s="12" t="s">
        <v>626</v>
      </c>
      <c r="I369" s="10" t="s">
        <v>1081</v>
      </c>
      <c r="J369" s="10" t="s">
        <v>87</v>
      </c>
      <c r="K369" s="13">
        <v>44443</v>
      </c>
      <c r="L369" s="10">
        <v>6</v>
      </c>
      <c r="M369" s="13"/>
      <c r="N369" s="42">
        <v>150650</v>
      </c>
      <c r="O369" s="10" t="s">
        <v>585</v>
      </c>
      <c r="P369" s="10"/>
      <c r="Q369" s="10"/>
      <c r="R369" s="10" t="s">
        <v>621</v>
      </c>
      <c r="S369" s="10" t="s">
        <v>124</v>
      </c>
      <c r="T369" s="10" t="s">
        <v>1082</v>
      </c>
    </row>
    <row r="370" spans="1:20" x14ac:dyDescent="0.2">
      <c r="A370" s="10">
        <v>357</v>
      </c>
      <c r="B370" s="10" t="s">
        <v>1125</v>
      </c>
      <c r="C370" s="10">
        <v>40</v>
      </c>
      <c r="D370" s="10" t="s">
        <v>28</v>
      </c>
      <c r="E370" s="10" t="s">
        <v>50</v>
      </c>
      <c r="F370" s="10" t="s">
        <v>1126</v>
      </c>
      <c r="G370" s="10">
        <v>3655</v>
      </c>
      <c r="H370" s="12" t="s">
        <v>1127</v>
      </c>
      <c r="I370" s="10" t="s">
        <v>35</v>
      </c>
      <c r="J370" s="10" t="s">
        <v>1108</v>
      </c>
      <c r="K370" s="13">
        <v>44443</v>
      </c>
      <c r="L370" s="10">
        <v>6</v>
      </c>
      <c r="M370" s="13"/>
      <c r="N370" s="42"/>
      <c r="O370" s="10"/>
      <c r="P370" s="10"/>
      <c r="Q370" s="10"/>
      <c r="R370" s="10"/>
      <c r="S370" s="10" t="s">
        <v>33</v>
      </c>
      <c r="T370" s="10" t="s">
        <v>606</v>
      </c>
    </row>
    <row r="371" spans="1:20" x14ac:dyDescent="0.2">
      <c r="A371" s="10">
        <v>358</v>
      </c>
      <c r="B371" s="10" t="s">
        <v>1128</v>
      </c>
      <c r="C371" s="10">
        <v>40</v>
      </c>
      <c r="D371" s="10" t="s">
        <v>28</v>
      </c>
      <c r="E371" s="10" t="s">
        <v>29</v>
      </c>
      <c r="F371" s="10" t="s">
        <v>488</v>
      </c>
      <c r="G371" s="10">
        <v>3700</v>
      </c>
      <c r="H371" s="12" t="s">
        <v>71</v>
      </c>
      <c r="I371" s="10" t="s">
        <v>35</v>
      </c>
      <c r="J371" s="10" t="s">
        <v>1108</v>
      </c>
      <c r="K371" s="13">
        <v>44443</v>
      </c>
      <c r="L371" s="10">
        <v>6</v>
      </c>
      <c r="M371" s="13"/>
      <c r="N371" s="42">
        <v>632730</v>
      </c>
      <c r="O371" s="10" t="s">
        <v>586</v>
      </c>
      <c r="P371" s="10"/>
      <c r="Q371" s="10"/>
      <c r="R371" s="10"/>
      <c r="S371" s="10" t="s">
        <v>33</v>
      </c>
      <c r="T371" s="10" t="s">
        <v>606</v>
      </c>
    </row>
    <row r="372" spans="1:20" x14ac:dyDescent="0.2">
      <c r="A372" s="10">
        <v>359</v>
      </c>
      <c r="B372" s="10" t="s">
        <v>1129</v>
      </c>
      <c r="C372" s="10">
        <v>20</v>
      </c>
      <c r="D372" s="10" t="s">
        <v>28</v>
      </c>
      <c r="E372" s="10" t="s">
        <v>29</v>
      </c>
      <c r="F372" s="10" t="s">
        <v>97</v>
      </c>
      <c r="G372" s="10">
        <v>2200</v>
      </c>
      <c r="H372" s="12" t="s">
        <v>157</v>
      </c>
      <c r="I372" s="10" t="s">
        <v>35</v>
      </c>
      <c r="J372" s="10" t="s">
        <v>87</v>
      </c>
      <c r="K372" s="13">
        <v>44445</v>
      </c>
      <c r="L372" s="10">
        <v>4</v>
      </c>
      <c r="M372" s="13"/>
      <c r="N372" s="42">
        <v>210910</v>
      </c>
      <c r="O372" s="10" t="s">
        <v>585</v>
      </c>
      <c r="P372" s="10"/>
      <c r="Q372" s="10"/>
      <c r="R372" s="10" t="s">
        <v>621</v>
      </c>
      <c r="S372" s="10" t="s">
        <v>33</v>
      </c>
      <c r="T372" s="10"/>
    </row>
    <row r="373" spans="1:20" x14ac:dyDescent="0.2">
      <c r="A373" s="10">
        <v>360</v>
      </c>
      <c r="B373" s="10" t="s">
        <v>1130</v>
      </c>
      <c r="C373" s="10">
        <v>40</v>
      </c>
      <c r="D373" s="10" t="s">
        <v>487</v>
      </c>
      <c r="E373" s="10" t="s">
        <v>29</v>
      </c>
      <c r="F373" s="10" t="s">
        <v>1131</v>
      </c>
      <c r="G373" s="10">
        <v>3830</v>
      </c>
      <c r="H373" s="12" t="s">
        <v>994</v>
      </c>
      <c r="I373" s="10" t="s">
        <v>465</v>
      </c>
      <c r="J373" s="10" t="s">
        <v>735</v>
      </c>
      <c r="K373" s="13">
        <v>44445</v>
      </c>
      <c r="L373" s="10">
        <v>4</v>
      </c>
      <c r="M373" s="13"/>
      <c r="N373" s="42">
        <v>482080</v>
      </c>
      <c r="O373" s="10" t="s">
        <v>585</v>
      </c>
      <c r="P373" s="10"/>
      <c r="Q373" s="10"/>
      <c r="R373" s="10"/>
      <c r="S373" s="10" t="s">
        <v>33</v>
      </c>
      <c r="T373" s="10" t="s">
        <v>606</v>
      </c>
    </row>
    <row r="374" spans="1:20" x14ac:dyDescent="0.2">
      <c r="A374" s="10">
        <v>361</v>
      </c>
      <c r="B374" s="10" t="s">
        <v>1132</v>
      </c>
      <c r="C374" s="10">
        <v>40</v>
      </c>
      <c r="D374" s="10" t="s">
        <v>28</v>
      </c>
      <c r="E374" s="10" t="s">
        <v>50</v>
      </c>
      <c r="F374" s="10" t="s">
        <v>753</v>
      </c>
      <c r="G374" s="10">
        <v>3690</v>
      </c>
      <c r="H374" s="12" t="s">
        <v>94</v>
      </c>
      <c r="I374" s="10" t="s">
        <v>35</v>
      </c>
      <c r="J374" s="10" t="s">
        <v>1108</v>
      </c>
      <c r="K374" s="13">
        <v>44445</v>
      </c>
      <c r="L374" s="10">
        <v>4</v>
      </c>
      <c r="M374" s="13"/>
      <c r="N374" s="42"/>
      <c r="O374" s="10"/>
      <c r="P374" s="10"/>
      <c r="Q374" s="10"/>
      <c r="R374" s="10"/>
      <c r="S374" s="10" t="s">
        <v>33</v>
      </c>
      <c r="T374" s="10" t="s">
        <v>606</v>
      </c>
    </row>
    <row r="375" spans="1:20" x14ac:dyDescent="0.2">
      <c r="A375" s="10">
        <v>362</v>
      </c>
      <c r="B375" s="10" t="s">
        <v>1133</v>
      </c>
      <c r="C375" s="10">
        <v>40</v>
      </c>
      <c r="D375" s="10" t="s">
        <v>28</v>
      </c>
      <c r="E375" s="10" t="s">
        <v>50</v>
      </c>
      <c r="F375" s="10" t="s">
        <v>625</v>
      </c>
      <c r="G375" s="10">
        <v>3740</v>
      </c>
      <c r="H375" s="12" t="s">
        <v>1134</v>
      </c>
      <c r="I375" s="10" t="s">
        <v>35</v>
      </c>
      <c r="J375" s="10" t="s">
        <v>1108</v>
      </c>
      <c r="K375" s="13">
        <v>44445</v>
      </c>
      <c r="L375" s="10">
        <v>4</v>
      </c>
      <c r="M375" s="13"/>
      <c r="N375" s="42"/>
      <c r="O375" s="10"/>
      <c r="P375" s="10"/>
      <c r="Q375" s="10"/>
      <c r="R375" s="10"/>
      <c r="S375" s="10" t="s">
        <v>33</v>
      </c>
      <c r="T375" s="10" t="s">
        <v>606</v>
      </c>
    </row>
    <row r="376" spans="1:20" x14ac:dyDescent="0.2">
      <c r="A376" s="10">
        <v>363</v>
      </c>
      <c r="B376" s="10" t="s">
        <v>1135</v>
      </c>
      <c r="C376" s="10">
        <v>40</v>
      </c>
      <c r="D376" s="10" t="s">
        <v>28</v>
      </c>
      <c r="E376" s="10" t="s">
        <v>50</v>
      </c>
      <c r="F376" s="10" t="s">
        <v>733</v>
      </c>
      <c r="G376" s="10">
        <v>3720</v>
      </c>
      <c r="H376" s="12" t="s">
        <v>1136</v>
      </c>
      <c r="I376" s="10" t="s">
        <v>465</v>
      </c>
      <c r="J376" s="10" t="s">
        <v>735</v>
      </c>
      <c r="K376" s="13">
        <v>44445</v>
      </c>
      <c r="L376" s="10">
        <v>4</v>
      </c>
      <c r="M376" s="13"/>
      <c r="N376" s="42"/>
      <c r="O376" s="10"/>
      <c r="P376" s="10"/>
      <c r="Q376" s="10"/>
      <c r="R376" s="10"/>
      <c r="S376" s="10" t="s">
        <v>33</v>
      </c>
      <c r="T376" s="10" t="s">
        <v>606</v>
      </c>
    </row>
    <row r="377" spans="1:20" x14ac:dyDescent="0.2">
      <c r="A377" s="10">
        <v>364</v>
      </c>
      <c r="B377" s="10" t="s">
        <v>1137</v>
      </c>
      <c r="C377" s="10">
        <v>20</v>
      </c>
      <c r="D377" s="10" t="s">
        <v>28</v>
      </c>
      <c r="E377" s="10" t="s">
        <v>29</v>
      </c>
      <c r="F377" s="10" t="s">
        <v>135</v>
      </c>
      <c r="G377" s="10">
        <v>28260</v>
      </c>
      <c r="H377" s="12" t="s">
        <v>567</v>
      </c>
      <c r="I377" s="10" t="s">
        <v>35</v>
      </c>
      <c r="J377" s="10" t="s">
        <v>87</v>
      </c>
      <c r="K377" s="13">
        <v>44445</v>
      </c>
      <c r="L377" s="10">
        <v>4</v>
      </c>
      <c r="M377" s="13"/>
      <c r="N377" s="42">
        <v>1662153</v>
      </c>
      <c r="O377" s="10" t="s">
        <v>586</v>
      </c>
      <c r="P377" s="10"/>
      <c r="Q377" s="10"/>
      <c r="R377" s="10" t="s">
        <v>621</v>
      </c>
      <c r="S377" s="10" t="s">
        <v>33</v>
      </c>
      <c r="T377" s="10"/>
    </row>
    <row r="378" spans="1:20" x14ac:dyDescent="0.2">
      <c r="A378" s="10">
        <v>365</v>
      </c>
      <c r="B378" s="10" t="s">
        <v>1138</v>
      </c>
      <c r="C378" s="10">
        <v>20</v>
      </c>
      <c r="D378" s="10" t="s">
        <v>28</v>
      </c>
      <c r="E378" s="10" t="s">
        <v>29</v>
      </c>
      <c r="F378" s="10" t="s">
        <v>57</v>
      </c>
      <c r="G378" s="10">
        <v>2180</v>
      </c>
      <c r="H378" s="12" t="s">
        <v>441</v>
      </c>
      <c r="I378" s="10" t="s">
        <v>35</v>
      </c>
      <c r="J378" s="10" t="s">
        <v>87</v>
      </c>
      <c r="K378" s="13">
        <v>44445</v>
      </c>
      <c r="L378" s="10">
        <v>4</v>
      </c>
      <c r="M378" s="13"/>
      <c r="N378" s="42">
        <v>5168963</v>
      </c>
      <c r="O378" s="10" t="s">
        <v>586</v>
      </c>
      <c r="P378" s="10"/>
      <c r="Q378" s="10"/>
      <c r="R378" s="10"/>
      <c r="S378" s="10" t="s">
        <v>33</v>
      </c>
      <c r="T378" s="10"/>
    </row>
    <row r="379" spans="1:20" x14ac:dyDescent="0.2">
      <c r="A379" s="10">
        <v>366</v>
      </c>
      <c r="B379" s="10" t="s">
        <v>1139</v>
      </c>
      <c r="C379" s="10">
        <v>20</v>
      </c>
      <c r="D379" s="10" t="s">
        <v>28</v>
      </c>
      <c r="E379" s="10" t="s">
        <v>29</v>
      </c>
      <c r="F379" s="10" t="s">
        <v>135</v>
      </c>
      <c r="G379" s="10">
        <v>2220</v>
      </c>
      <c r="H379" s="12" t="s">
        <v>916</v>
      </c>
      <c r="I379" s="10" t="s">
        <v>35</v>
      </c>
      <c r="J379" s="10" t="s">
        <v>87</v>
      </c>
      <c r="K379" s="13">
        <v>44445</v>
      </c>
      <c r="L379" s="10">
        <v>4</v>
      </c>
      <c r="M379" s="13"/>
      <c r="N379" s="42">
        <v>1054550</v>
      </c>
      <c r="O379" s="10" t="s">
        <v>586</v>
      </c>
      <c r="P379" s="10"/>
      <c r="Q379" s="10"/>
      <c r="R379" s="10" t="s">
        <v>621</v>
      </c>
      <c r="S379" s="10" t="s">
        <v>33</v>
      </c>
      <c r="T379" s="10"/>
    </row>
    <row r="380" spans="1:20" x14ac:dyDescent="0.2">
      <c r="A380" s="10">
        <v>367</v>
      </c>
      <c r="B380" s="10" t="s">
        <v>1140</v>
      </c>
      <c r="C380" s="10">
        <v>40</v>
      </c>
      <c r="D380" s="10" t="s">
        <v>28</v>
      </c>
      <c r="E380" s="10" t="s">
        <v>29</v>
      </c>
      <c r="F380" s="10" t="s">
        <v>1141</v>
      </c>
      <c r="G380" s="10">
        <v>3730</v>
      </c>
      <c r="H380" s="12" t="s">
        <v>1142</v>
      </c>
      <c r="I380" s="10" t="s">
        <v>35</v>
      </c>
      <c r="J380" s="10" t="s">
        <v>1108</v>
      </c>
      <c r="K380" s="13">
        <v>44445</v>
      </c>
      <c r="L380" s="10">
        <v>4</v>
      </c>
      <c r="M380" s="13"/>
      <c r="N380" s="42">
        <v>1687280</v>
      </c>
      <c r="O380" s="10" t="s">
        <v>586</v>
      </c>
      <c r="P380" s="10"/>
      <c r="Q380" s="10"/>
      <c r="R380" s="10"/>
      <c r="S380" s="10" t="s">
        <v>33</v>
      </c>
      <c r="T380" s="10" t="s">
        <v>606</v>
      </c>
    </row>
    <row r="381" spans="1:20" x14ac:dyDescent="0.2">
      <c r="A381" s="10">
        <v>368</v>
      </c>
      <c r="B381" s="10" t="s">
        <v>1143</v>
      </c>
      <c r="C381" s="10">
        <v>40</v>
      </c>
      <c r="D381" s="10" t="s">
        <v>28</v>
      </c>
      <c r="E381" s="10" t="s">
        <v>29</v>
      </c>
      <c r="F381" s="10" t="s">
        <v>733</v>
      </c>
      <c r="G381" s="10">
        <v>3720</v>
      </c>
      <c r="H381" s="12" t="s">
        <v>358</v>
      </c>
      <c r="I381" s="10" t="s">
        <v>35</v>
      </c>
      <c r="J381" s="10" t="s">
        <v>1108</v>
      </c>
      <c r="K381" s="13">
        <v>44445</v>
      </c>
      <c r="L381" s="10">
        <v>4</v>
      </c>
      <c r="M381" s="13"/>
      <c r="N381" s="42">
        <v>2139230</v>
      </c>
      <c r="O381" s="10" t="s">
        <v>586</v>
      </c>
      <c r="P381" s="10"/>
      <c r="Q381" s="10"/>
      <c r="R381" s="10"/>
      <c r="S381" s="10" t="s">
        <v>33</v>
      </c>
      <c r="T381" s="10" t="s">
        <v>606</v>
      </c>
    </row>
    <row r="382" spans="1:20" x14ac:dyDescent="0.2">
      <c r="A382" s="10">
        <v>369</v>
      </c>
      <c r="B382" s="10" t="s">
        <v>1144</v>
      </c>
      <c r="C382" s="10">
        <v>40</v>
      </c>
      <c r="D382" s="10" t="s">
        <v>28</v>
      </c>
      <c r="E382" s="10" t="s">
        <v>29</v>
      </c>
      <c r="F382" s="10" t="s">
        <v>1145</v>
      </c>
      <c r="G382" s="10">
        <v>3720</v>
      </c>
      <c r="H382" s="12" t="s">
        <v>727</v>
      </c>
      <c r="I382" s="10" t="s">
        <v>35</v>
      </c>
      <c r="J382" s="10" t="s">
        <v>1108</v>
      </c>
      <c r="K382" s="13">
        <v>44445</v>
      </c>
      <c r="L382" s="10">
        <v>4</v>
      </c>
      <c r="M382" s="13"/>
      <c r="N382" s="42">
        <v>469430</v>
      </c>
      <c r="O382" s="10" t="s">
        <v>586</v>
      </c>
      <c r="P382" s="10"/>
      <c r="Q382" s="10"/>
      <c r="R382" s="10"/>
      <c r="S382" s="10" t="s">
        <v>33</v>
      </c>
      <c r="T382" s="10" t="s">
        <v>606</v>
      </c>
    </row>
    <row r="383" spans="1:20" x14ac:dyDescent="0.2">
      <c r="A383" s="10">
        <v>370</v>
      </c>
      <c r="B383" s="10" t="s">
        <v>1146</v>
      </c>
      <c r="C383" s="10">
        <v>40</v>
      </c>
      <c r="D383" s="10" t="s">
        <v>28</v>
      </c>
      <c r="E383" s="10" t="s">
        <v>50</v>
      </c>
      <c r="F383" s="10" t="s">
        <v>1147</v>
      </c>
      <c r="G383" s="10">
        <v>3750</v>
      </c>
      <c r="H383" s="12" t="s">
        <v>1148</v>
      </c>
      <c r="I383" s="10" t="s">
        <v>35</v>
      </c>
      <c r="J383" s="10" t="s">
        <v>1108</v>
      </c>
      <c r="K383" s="13">
        <v>44445</v>
      </c>
      <c r="L383" s="10">
        <v>4</v>
      </c>
      <c r="M383" s="13"/>
      <c r="N383" s="42"/>
      <c r="O383" s="10"/>
      <c r="P383" s="10"/>
      <c r="Q383" s="10"/>
      <c r="R383" s="10"/>
      <c r="S383" s="10" t="s">
        <v>33</v>
      </c>
      <c r="T383" s="10" t="s">
        <v>606</v>
      </c>
    </row>
    <row r="384" spans="1:20" x14ac:dyDescent="0.2">
      <c r="A384" s="10">
        <v>371</v>
      </c>
      <c r="B384" s="10" t="s">
        <v>1149</v>
      </c>
      <c r="C384" s="10">
        <v>20</v>
      </c>
      <c r="D384" s="10" t="s">
        <v>28</v>
      </c>
      <c r="E384" s="10" t="s">
        <v>29</v>
      </c>
      <c r="F384" s="10" t="s">
        <v>145</v>
      </c>
      <c r="G384" s="10">
        <v>2160</v>
      </c>
      <c r="H384" s="12" t="s">
        <v>631</v>
      </c>
      <c r="I384" s="10" t="s">
        <v>35</v>
      </c>
      <c r="J384" s="10" t="s">
        <v>87</v>
      </c>
      <c r="K384" s="13">
        <v>44445</v>
      </c>
      <c r="L384" s="10">
        <v>4</v>
      </c>
      <c r="M384" s="13"/>
      <c r="N384" s="42">
        <v>2153720</v>
      </c>
      <c r="O384" s="10" t="s">
        <v>586</v>
      </c>
      <c r="P384" s="10"/>
      <c r="Q384" s="10"/>
      <c r="R384" s="10" t="s">
        <v>621</v>
      </c>
      <c r="S384" s="10" t="s">
        <v>33</v>
      </c>
      <c r="T384" s="10"/>
    </row>
    <row r="385" spans="1:20" x14ac:dyDescent="0.2">
      <c r="A385" s="10">
        <v>372</v>
      </c>
      <c r="B385" s="10" t="s">
        <v>1150</v>
      </c>
      <c r="C385" s="10">
        <v>20</v>
      </c>
      <c r="D385" s="10" t="s">
        <v>28</v>
      </c>
      <c r="E385" s="10" t="s">
        <v>29</v>
      </c>
      <c r="F385" s="10" t="s">
        <v>145</v>
      </c>
      <c r="G385" s="10">
        <v>2160</v>
      </c>
      <c r="H385" s="12" t="s">
        <v>727</v>
      </c>
      <c r="I385" s="10" t="s">
        <v>35</v>
      </c>
      <c r="J385" s="10" t="s">
        <v>87</v>
      </c>
      <c r="K385" s="13">
        <v>44445</v>
      </c>
      <c r="L385" s="10">
        <v>4</v>
      </c>
      <c r="M385" s="13"/>
      <c r="N385" s="42">
        <v>4134480.5</v>
      </c>
      <c r="O385" s="10" t="s">
        <v>586</v>
      </c>
      <c r="P385" s="10"/>
      <c r="Q385" s="10"/>
      <c r="R385" s="10" t="s">
        <v>621</v>
      </c>
      <c r="S385" s="10" t="s">
        <v>33</v>
      </c>
      <c r="T385" s="10"/>
    </row>
    <row r="386" spans="1:20" x14ac:dyDescent="0.2">
      <c r="A386" s="10">
        <v>373</v>
      </c>
      <c r="B386" s="10" t="s">
        <v>1151</v>
      </c>
      <c r="C386" s="10">
        <v>20</v>
      </c>
      <c r="D386" s="10" t="s">
        <v>28</v>
      </c>
      <c r="E386" s="10" t="s">
        <v>29</v>
      </c>
      <c r="F386" s="10" t="s">
        <v>31</v>
      </c>
      <c r="G386" s="10">
        <v>2280</v>
      </c>
      <c r="H386" s="12" t="s">
        <v>94</v>
      </c>
      <c r="I386" s="10" t="s">
        <v>35</v>
      </c>
      <c r="J386" s="10" t="s">
        <v>87</v>
      </c>
      <c r="K386" s="13">
        <v>44445</v>
      </c>
      <c r="L386" s="10">
        <v>4</v>
      </c>
      <c r="M386" s="13"/>
      <c r="N386" s="42">
        <v>241040</v>
      </c>
      <c r="O386" s="10" t="s">
        <v>585</v>
      </c>
      <c r="P386" s="10"/>
      <c r="Q386" s="10"/>
      <c r="R386" s="10" t="s">
        <v>621</v>
      </c>
      <c r="S386" s="10" t="s">
        <v>33</v>
      </c>
      <c r="T386" s="10"/>
    </row>
    <row r="387" spans="1:20" x14ac:dyDescent="0.2">
      <c r="A387" s="10">
        <v>374</v>
      </c>
      <c r="B387" s="10" t="s">
        <v>1152</v>
      </c>
      <c r="C387" s="10">
        <v>20</v>
      </c>
      <c r="D387" s="10" t="s">
        <v>28</v>
      </c>
      <c r="E387" s="10" t="s">
        <v>29</v>
      </c>
      <c r="F387" s="10" t="s">
        <v>135</v>
      </c>
      <c r="G387" s="10">
        <v>2280</v>
      </c>
      <c r="H387" s="12" t="s">
        <v>163</v>
      </c>
      <c r="I387" s="10" t="s">
        <v>35</v>
      </c>
      <c r="J387" s="10" t="s">
        <v>87</v>
      </c>
      <c r="K387" s="13">
        <v>44445</v>
      </c>
      <c r="L387" s="10">
        <v>4</v>
      </c>
      <c r="M387" s="13"/>
      <c r="N387" s="42">
        <v>1724310</v>
      </c>
      <c r="O387" s="10" t="s">
        <v>586</v>
      </c>
      <c r="P387" s="10"/>
      <c r="Q387" s="10"/>
      <c r="R387" s="10" t="s">
        <v>621</v>
      </c>
      <c r="S387" s="10" t="s">
        <v>33</v>
      </c>
      <c r="T387" s="10"/>
    </row>
    <row r="388" spans="1:20" x14ac:dyDescent="0.2">
      <c r="A388" s="10">
        <v>375</v>
      </c>
      <c r="B388" s="10" t="s">
        <v>1153</v>
      </c>
      <c r="C388" s="10">
        <v>40</v>
      </c>
      <c r="D388" s="10" t="s">
        <v>28</v>
      </c>
      <c r="E388" s="10" t="s">
        <v>50</v>
      </c>
      <c r="F388" s="10" t="s">
        <v>51</v>
      </c>
      <c r="G388" s="10">
        <v>3740</v>
      </c>
      <c r="H388" s="12" t="s">
        <v>163</v>
      </c>
      <c r="I388" s="10" t="s">
        <v>35</v>
      </c>
      <c r="J388" s="10" t="s">
        <v>1108</v>
      </c>
      <c r="K388" s="13">
        <v>44445</v>
      </c>
      <c r="L388" s="10">
        <v>4</v>
      </c>
      <c r="M388" s="13"/>
      <c r="N388" s="42"/>
      <c r="O388" s="10"/>
      <c r="P388" s="10"/>
      <c r="Q388" s="10"/>
      <c r="R388" s="10"/>
      <c r="S388" s="10" t="s">
        <v>33</v>
      </c>
      <c r="T388" s="10" t="s">
        <v>606</v>
      </c>
    </row>
    <row r="389" spans="1:20" x14ac:dyDescent="0.2">
      <c r="A389" s="10">
        <v>376</v>
      </c>
      <c r="B389" s="10" t="s">
        <v>1154</v>
      </c>
      <c r="C389" s="10">
        <v>40</v>
      </c>
      <c r="D389" s="10" t="s">
        <v>487</v>
      </c>
      <c r="E389" s="10" t="s">
        <v>50</v>
      </c>
      <c r="F389" s="10" t="s">
        <v>506</v>
      </c>
      <c r="G389" s="10">
        <v>3840</v>
      </c>
      <c r="H389" s="12" t="s">
        <v>507</v>
      </c>
      <c r="I389" s="10" t="s">
        <v>465</v>
      </c>
      <c r="J389" s="10" t="s">
        <v>735</v>
      </c>
      <c r="K389" s="13">
        <v>44445</v>
      </c>
      <c r="L389" s="10">
        <v>4</v>
      </c>
      <c r="M389" s="13"/>
      <c r="N389" s="42"/>
      <c r="O389" s="10"/>
      <c r="P389" s="10"/>
      <c r="Q389" s="10"/>
      <c r="R389" s="10"/>
      <c r="S389" s="10" t="s">
        <v>33</v>
      </c>
      <c r="T389" s="10" t="s">
        <v>606</v>
      </c>
    </row>
    <row r="390" spans="1:20" x14ac:dyDescent="0.2">
      <c r="A390" s="10">
        <v>377</v>
      </c>
      <c r="B390" s="10" t="s">
        <v>1155</v>
      </c>
      <c r="C390" s="10">
        <v>40</v>
      </c>
      <c r="D390" s="10" t="s">
        <v>28</v>
      </c>
      <c r="E390" s="10" t="s">
        <v>50</v>
      </c>
      <c r="F390" s="10" t="s">
        <v>625</v>
      </c>
      <c r="G390" s="10">
        <v>3740</v>
      </c>
      <c r="H390" s="12" t="s">
        <v>136</v>
      </c>
      <c r="I390" s="10" t="s">
        <v>35</v>
      </c>
      <c r="J390" s="10" t="s">
        <v>1108</v>
      </c>
      <c r="K390" s="13">
        <v>44445</v>
      </c>
      <c r="L390" s="10">
        <v>4</v>
      </c>
      <c r="M390" s="13"/>
      <c r="N390" s="42"/>
      <c r="O390" s="10"/>
      <c r="P390" s="10"/>
      <c r="Q390" s="10"/>
      <c r="R390" s="10"/>
      <c r="S390" s="10" t="s">
        <v>33</v>
      </c>
      <c r="T390" s="10" t="s">
        <v>606</v>
      </c>
    </row>
    <row r="391" spans="1:20" x14ac:dyDescent="0.2">
      <c r="A391" s="10">
        <v>378</v>
      </c>
      <c r="B391" s="10" t="s">
        <v>1156</v>
      </c>
      <c r="C391" s="10">
        <v>40</v>
      </c>
      <c r="D391" s="10" t="s">
        <v>28</v>
      </c>
      <c r="E391" s="10" t="s">
        <v>29</v>
      </c>
      <c r="F391" s="10" t="s">
        <v>625</v>
      </c>
      <c r="G391" s="10">
        <v>3740</v>
      </c>
      <c r="H391" s="12" t="s">
        <v>136</v>
      </c>
      <c r="I391" s="10" t="s">
        <v>35</v>
      </c>
      <c r="J391" s="10" t="s">
        <v>1108</v>
      </c>
      <c r="K391" s="13">
        <v>44445</v>
      </c>
      <c r="L391" s="10">
        <v>4</v>
      </c>
      <c r="M391" s="13"/>
      <c r="N391" s="42">
        <v>181125</v>
      </c>
      <c r="O391" s="10" t="s">
        <v>585</v>
      </c>
      <c r="P391" s="10"/>
      <c r="Q391" s="10"/>
      <c r="R391" s="10"/>
      <c r="S391" s="10" t="s">
        <v>33</v>
      </c>
      <c r="T391" s="10" t="s">
        <v>606</v>
      </c>
    </row>
    <row r="392" spans="1:20" x14ac:dyDescent="0.2">
      <c r="A392" s="10">
        <v>379</v>
      </c>
      <c r="B392" s="10" t="s">
        <v>1157</v>
      </c>
      <c r="C392" s="10">
        <v>40</v>
      </c>
      <c r="D392" s="10" t="s">
        <v>28</v>
      </c>
      <c r="E392" s="10" t="s">
        <v>29</v>
      </c>
      <c r="F392" s="10" t="s">
        <v>51</v>
      </c>
      <c r="G392" s="10">
        <v>3740</v>
      </c>
      <c r="H392" s="12" t="s">
        <v>944</v>
      </c>
      <c r="I392" s="10" t="s">
        <v>35</v>
      </c>
      <c r="J392" s="10" t="s">
        <v>1108</v>
      </c>
      <c r="K392" s="13">
        <v>44445</v>
      </c>
      <c r="L392" s="10">
        <v>4</v>
      </c>
      <c r="M392" s="13"/>
      <c r="N392" s="42">
        <v>488405</v>
      </c>
      <c r="O392" s="10" t="s">
        <v>586</v>
      </c>
      <c r="P392" s="10"/>
      <c r="Q392" s="10"/>
      <c r="R392" s="10"/>
      <c r="S392" s="10" t="s">
        <v>33</v>
      </c>
      <c r="T392" s="10" t="s">
        <v>606</v>
      </c>
    </row>
    <row r="393" spans="1:20" x14ac:dyDescent="0.2">
      <c r="A393" s="10">
        <v>380</v>
      </c>
      <c r="B393" s="10" t="s">
        <v>1158</v>
      </c>
      <c r="C393" s="10">
        <v>20</v>
      </c>
      <c r="D393" s="10" t="s">
        <v>28</v>
      </c>
      <c r="E393" s="10" t="s">
        <v>29</v>
      </c>
      <c r="F393" s="10" t="s">
        <v>31</v>
      </c>
      <c r="G393" s="10">
        <v>2280</v>
      </c>
      <c r="H393" s="12" t="s">
        <v>296</v>
      </c>
      <c r="I393" s="10" t="s">
        <v>35</v>
      </c>
      <c r="J393" s="10" t="s">
        <v>87</v>
      </c>
      <c r="K393" s="13">
        <v>44445</v>
      </c>
      <c r="L393" s="10">
        <v>4</v>
      </c>
      <c r="M393" s="13"/>
      <c r="N393" s="42">
        <v>307625</v>
      </c>
      <c r="O393" s="10" t="s">
        <v>585</v>
      </c>
      <c r="P393" s="10"/>
      <c r="Q393" s="10"/>
      <c r="R393" s="10" t="s">
        <v>621</v>
      </c>
      <c r="S393" s="10" t="s">
        <v>33</v>
      </c>
      <c r="T393" s="10"/>
    </row>
    <row r="394" spans="1:20" x14ac:dyDescent="0.2">
      <c r="A394" s="10">
        <v>381</v>
      </c>
      <c r="B394" s="10" t="s">
        <v>1159</v>
      </c>
      <c r="C394" s="10">
        <v>40</v>
      </c>
      <c r="D394" s="10" t="s">
        <v>487</v>
      </c>
      <c r="E394" s="10" t="s">
        <v>50</v>
      </c>
      <c r="F394" s="10" t="s">
        <v>506</v>
      </c>
      <c r="G394" s="10">
        <v>3840</v>
      </c>
      <c r="H394" s="12" t="s">
        <v>191</v>
      </c>
      <c r="I394" s="10" t="s">
        <v>465</v>
      </c>
      <c r="J394" s="10" t="s">
        <v>735</v>
      </c>
      <c r="K394" s="13">
        <v>44445</v>
      </c>
      <c r="L394" s="10">
        <v>4</v>
      </c>
      <c r="M394" s="13"/>
      <c r="N394" s="42"/>
      <c r="O394" s="10"/>
      <c r="P394" s="10"/>
      <c r="Q394" s="10"/>
      <c r="R394" s="10"/>
      <c r="S394" s="10" t="s">
        <v>33</v>
      </c>
      <c r="T394" s="10" t="s">
        <v>606</v>
      </c>
    </row>
    <row r="395" spans="1:20" x14ac:dyDescent="0.2">
      <c r="A395" s="10">
        <v>382</v>
      </c>
      <c r="B395" s="10" t="s">
        <v>1160</v>
      </c>
      <c r="C395" s="10">
        <v>20</v>
      </c>
      <c r="D395" s="10" t="s">
        <v>28</v>
      </c>
      <c r="E395" s="10" t="s">
        <v>29</v>
      </c>
      <c r="F395" s="10" t="s">
        <v>57</v>
      </c>
      <c r="G395" s="10">
        <v>2180</v>
      </c>
      <c r="H395" s="12" t="s">
        <v>655</v>
      </c>
      <c r="I395" s="10" t="s">
        <v>35</v>
      </c>
      <c r="J395" s="10" t="s">
        <v>87</v>
      </c>
      <c r="K395" s="13">
        <v>44445</v>
      </c>
      <c r="L395" s="10">
        <v>4</v>
      </c>
      <c r="M395" s="13"/>
      <c r="N395" s="42">
        <v>5365613</v>
      </c>
      <c r="O395" s="10" t="s">
        <v>586</v>
      </c>
      <c r="P395" s="10"/>
      <c r="Q395" s="10"/>
      <c r="R395" s="10" t="s">
        <v>621</v>
      </c>
      <c r="S395" s="10" t="s">
        <v>33</v>
      </c>
      <c r="T395" s="10"/>
    </row>
    <row r="396" spans="1:20" x14ac:dyDescent="0.2">
      <c r="A396" s="10">
        <v>383</v>
      </c>
      <c r="B396" s="10" t="s">
        <v>1161</v>
      </c>
      <c r="C396" s="10">
        <v>40</v>
      </c>
      <c r="D396" s="10" t="s">
        <v>487</v>
      </c>
      <c r="E396" s="10" t="s">
        <v>50</v>
      </c>
      <c r="F396" s="10" t="s">
        <v>488</v>
      </c>
      <c r="G396" s="10">
        <v>3700</v>
      </c>
      <c r="H396" s="12" t="s">
        <v>964</v>
      </c>
      <c r="I396" s="10" t="s">
        <v>465</v>
      </c>
      <c r="J396" s="10" t="s">
        <v>735</v>
      </c>
      <c r="K396" s="13">
        <v>44445</v>
      </c>
      <c r="L396" s="10">
        <v>4</v>
      </c>
      <c r="M396" s="13"/>
      <c r="N396" s="42"/>
      <c r="O396" s="10"/>
      <c r="P396" s="10"/>
      <c r="Q396" s="10"/>
      <c r="R396" s="10"/>
      <c r="S396" s="10" t="s">
        <v>33</v>
      </c>
      <c r="T396" s="10" t="s">
        <v>606</v>
      </c>
    </row>
    <row r="397" spans="1:20" x14ac:dyDescent="0.2">
      <c r="A397" s="10">
        <v>384</v>
      </c>
      <c r="B397" s="10" t="s">
        <v>1162</v>
      </c>
      <c r="C397" s="10">
        <v>20</v>
      </c>
      <c r="D397" s="10" t="s">
        <v>28</v>
      </c>
      <c r="E397" s="10" t="s">
        <v>29</v>
      </c>
      <c r="F397" s="10" t="s">
        <v>97</v>
      </c>
      <c r="G397" s="10">
        <v>2200</v>
      </c>
      <c r="H397" s="12" t="s">
        <v>91</v>
      </c>
      <c r="I397" s="10" t="s">
        <v>35</v>
      </c>
      <c r="J397" s="10" t="s">
        <v>87</v>
      </c>
      <c r="K397" s="13">
        <v>44445</v>
      </c>
      <c r="L397" s="10">
        <v>4</v>
      </c>
      <c r="M397" s="13"/>
      <c r="N397" s="42">
        <v>2102660</v>
      </c>
      <c r="O397" s="10" t="s">
        <v>586</v>
      </c>
      <c r="P397" s="10"/>
      <c r="Q397" s="10"/>
      <c r="R397" s="10" t="s">
        <v>621</v>
      </c>
      <c r="S397" s="10" t="s">
        <v>33</v>
      </c>
      <c r="T397" s="10"/>
    </row>
    <row r="398" spans="1:20" x14ac:dyDescent="0.2">
      <c r="A398" s="10">
        <v>385</v>
      </c>
      <c r="B398" s="10" t="s">
        <v>1163</v>
      </c>
      <c r="C398" s="10">
        <v>40</v>
      </c>
      <c r="D398" s="10" t="s">
        <v>28</v>
      </c>
      <c r="E398" s="10" t="s">
        <v>29</v>
      </c>
      <c r="F398" s="10" t="s">
        <v>1145</v>
      </c>
      <c r="G398" s="10">
        <v>3720</v>
      </c>
      <c r="H398" s="12" t="s">
        <v>1164</v>
      </c>
      <c r="I398" s="10" t="s">
        <v>35</v>
      </c>
      <c r="J398" s="10" t="s">
        <v>1108</v>
      </c>
      <c r="K398" s="13">
        <v>44445</v>
      </c>
      <c r="L398" s="10">
        <v>4</v>
      </c>
      <c r="M398" s="13"/>
      <c r="N398" s="42">
        <v>241040</v>
      </c>
      <c r="O398" s="10" t="s">
        <v>585</v>
      </c>
      <c r="P398" s="10"/>
      <c r="Q398" s="10"/>
      <c r="R398" s="10"/>
      <c r="S398" s="10" t="s">
        <v>33</v>
      </c>
      <c r="T398" s="10" t="s">
        <v>606</v>
      </c>
    </row>
    <row r="399" spans="1:20" x14ac:dyDescent="0.2">
      <c r="A399" s="10">
        <v>386</v>
      </c>
      <c r="B399" s="10" t="s">
        <v>1165</v>
      </c>
      <c r="C399" s="10">
        <v>40</v>
      </c>
      <c r="D399" s="10" t="s">
        <v>28</v>
      </c>
      <c r="E399" s="10" t="s">
        <v>50</v>
      </c>
      <c r="F399" s="10" t="s">
        <v>615</v>
      </c>
      <c r="G399" s="10">
        <v>3680</v>
      </c>
      <c r="H399" s="12" t="s">
        <v>892</v>
      </c>
      <c r="I399" s="10" t="s">
        <v>35</v>
      </c>
      <c r="J399" s="10" t="s">
        <v>1108</v>
      </c>
      <c r="K399" s="13">
        <v>44445</v>
      </c>
      <c r="L399" s="10">
        <v>4</v>
      </c>
      <c r="M399" s="13"/>
      <c r="N399" s="42"/>
      <c r="O399" s="10"/>
      <c r="P399" s="10"/>
      <c r="Q399" s="10"/>
      <c r="R399" s="10"/>
      <c r="S399" s="10" t="s">
        <v>33</v>
      </c>
      <c r="T399" s="10" t="s">
        <v>606</v>
      </c>
    </row>
    <row r="400" spans="1:20" x14ac:dyDescent="0.2">
      <c r="A400" s="10">
        <v>387</v>
      </c>
      <c r="B400" s="10" t="s">
        <v>1166</v>
      </c>
      <c r="C400" s="10">
        <v>20</v>
      </c>
      <c r="D400" s="10" t="s">
        <v>28</v>
      </c>
      <c r="E400" s="10" t="s">
        <v>50</v>
      </c>
      <c r="F400" s="10" t="s">
        <v>241</v>
      </c>
      <c r="G400" s="10">
        <v>2230</v>
      </c>
      <c r="H400" s="12" t="s">
        <v>712</v>
      </c>
      <c r="I400" s="10" t="s">
        <v>1081</v>
      </c>
      <c r="J400" s="10" t="s">
        <v>87</v>
      </c>
      <c r="K400" s="13">
        <v>44445</v>
      </c>
      <c r="L400" s="10">
        <v>4</v>
      </c>
      <c r="M400" s="13"/>
      <c r="N400" s="42">
        <v>692990</v>
      </c>
      <c r="O400" s="10"/>
      <c r="P400" s="10"/>
      <c r="Q400" s="10"/>
      <c r="R400" s="10" t="s">
        <v>621</v>
      </c>
      <c r="S400" s="10" t="s">
        <v>124</v>
      </c>
      <c r="T400" s="10" t="s">
        <v>1082</v>
      </c>
    </row>
    <row r="401" spans="1:20" x14ac:dyDescent="0.2">
      <c r="A401" s="10">
        <v>388</v>
      </c>
      <c r="B401" s="10" t="s">
        <v>1167</v>
      </c>
      <c r="C401" s="10">
        <v>40</v>
      </c>
      <c r="D401" s="10" t="s">
        <v>28</v>
      </c>
      <c r="E401" s="10" t="s">
        <v>29</v>
      </c>
      <c r="F401" s="10" t="s">
        <v>623</v>
      </c>
      <c r="G401" s="10">
        <v>3800</v>
      </c>
      <c r="H401" s="12" t="s">
        <v>1168</v>
      </c>
      <c r="I401" s="10" t="s">
        <v>35</v>
      </c>
      <c r="J401" s="10" t="s">
        <v>1108</v>
      </c>
      <c r="K401" s="13">
        <v>44445</v>
      </c>
      <c r="L401" s="10">
        <v>4</v>
      </c>
      <c r="M401" s="13"/>
      <c r="N401" s="42">
        <v>512210</v>
      </c>
      <c r="O401" s="10" t="s">
        <v>586</v>
      </c>
      <c r="P401" s="10"/>
      <c r="Q401" s="10"/>
      <c r="R401" s="10"/>
      <c r="S401" s="10" t="s">
        <v>33</v>
      </c>
      <c r="T401" s="10" t="s">
        <v>606</v>
      </c>
    </row>
    <row r="402" spans="1:20" x14ac:dyDescent="0.2">
      <c r="A402" s="10">
        <v>389</v>
      </c>
      <c r="B402" s="10" t="s">
        <v>1169</v>
      </c>
      <c r="C402" s="10">
        <v>20</v>
      </c>
      <c r="D402" s="10" t="s">
        <v>28</v>
      </c>
      <c r="E402" s="10" t="s">
        <v>50</v>
      </c>
      <c r="F402" s="10" t="s">
        <v>135</v>
      </c>
      <c r="G402" s="10">
        <v>2220</v>
      </c>
      <c r="H402" s="12" t="s">
        <v>139</v>
      </c>
      <c r="I402" s="10" t="s">
        <v>114</v>
      </c>
      <c r="J402" s="10" t="s">
        <v>87</v>
      </c>
      <c r="K402" s="13">
        <v>44446</v>
      </c>
      <c r="L402" s="10">
        <v>3</v>
      </c>
      <c r="M402" s="13"/>
      <c r="N402" s="42">
        <v>90390</v>
      </c>
      <c r="O402" s="10"/>
      <c r="P402" s="10"/>
      <c r="Q402" s="10"/>
      <c r="R402" s="10" t="s">
        <v>621</v>
      </c>
      <c r="S402" s="10" t="s">
        <v>248</v>
      </c>
      <c r="T402" s="10" t="s">
        <v>1082</v>
      </c>
    </row>
    <row r="403" spans="1:20" x14ac:dyDescent="0.2">
      <c r="A403" s="10">
        <v>390</v>
      </c>
      <c r="B403" s="10" t="s">
        <v>1170</v>
      </c>
      <c r="C403" s="10">
        <v>20</v>
      </c>
      <c r="D403" s="10" t="s">
        <v>28</v>
      </c>
      <c r="E403" s="10" t="s">
        <v>50</v>
      </c>
      <c r="F403" s="10" t="s">
        <v>97</v>
      </c>
      <c r="G403" s="10">
        <v>2200</v>
      </c>
      <c r="H403" s="12" t="s">
        <v>1171</v>
      </c>
      <c r="I403" s="10" t="s">
        <v>114</v>
      </c>
      <c r="J403" s="10" t="s">
        <v>87</v>
      </c>
      <c r="K403" s="13">
        <v>44446</v>
      </c>
      <c r="L403" s="10">
        <v>3</v>
      </c>
      <c r="M403" s="13"/>
      <c r="N403" s="42">
        <v>1054550</v>
      </c>
      <c r="O403" s="10"/>
      <c r="P403" s="10"/>
      <c r="Q403" s="10"/>
      <c r="R403" s="10" t="s">
        <v>621</v>
      </c>
      <c r="S403" s="10" t="s">
        <v>124</v>
      </c>
      <c r="T403" s="10" t="s">
        <v>1082</v>
      </c>
    </row>
    <row r="404" spans="1:20" x14ac:dyDescent="0.2">
      <c r="A404" s="10">
        <v>391</v>
      </c>
      <c r="B404" s="10" t="s">
        <v>1172</v>
      </c>
      <c r="C404" s="10">
        <v>20</v>
      </c>
      <c r="D404" s="10" t="s">
        <v>28</v>
      </c>
      <c r="E404" s="10" t="s">
        <v>50</v>
      </c>
      <c r="F404" s="10" t="s">
        <v>97</v>
      </c>
      <c r="G404" s="10">
        <v>2200</v>
      </c>
      <c r="H404" s="12" t="s">
        <v>1173</v>
      </c>
      <c r="I404" s="10" t="s">
        <v>114</v>
      </c>
      <c r="J404" s="10" t="s">
        <v>87</v>
      </c>
      <c r="K404" s="13">
        <v>44446</v>
      </c>
      <c r="L404" s="10">
        <v>3</v>
      </c>
      <c r="M404" s="13"/>
      <c r="N404" s="42">
        <v>241040</v>
      </c>
      <c r="O404" s="10"/>
      <c r="P404" s="10"/>
      <c r="Q404" s="10"/>
      <c r="R404" s="10" t="s">
        <v>621</v>
      </c>
      <c r="S404" s="10" t="s">
        <v>124</v>
      </c>
      <c r="T404" s="10" t="s">
        <v>1082</v>
      </c>
    </row>
    <row r="405" spans="1:20" x14ac:dyDescent="0.2">
      <c r="A405" s="10">
        <v>392</v>
      </c>
      <c r="B405" s="10" t="s">
        <v>1174</v>
      </c>
      <c r="C405" s="10">
        <v>20</v>
      </c>
      <c r="D405" s="10" t="s">
        <v>28</v>
      </c>
      <c r="E405" s="10" t="s">
        <v>50</v>
      </c>
      <c r="F405" s="10" t="s">
        <v>344</v>
      </c>
      <c r="G405" s="10">
        <v>2250</v>
      </c>
      <c r="H405" s="12" t="s">
        <v>856</v>
      </c>
      <c r="I405" s="10" t="s">
        <v>114</v>
      </c>
      <c r="J405" s="10" t="s">
        <v>87</v>
      </c>
      <c r="K405" s="13">
        <v>44446</v>
      </c>
      <c r="L405" s="10">
        <v>3</v>
      </c>
      <c r="M405" s="13"/>
      <c r="N405" s="42"/>
      <c r="O405" s="10"/>
      <c r="P405" s="10"/>
      <c r="Q405" s="10"/>
      <c r="R405" s="10" t="s">
        <v>778</v>
      </c>
      <c r="S405" s="10" t="s">
        <v>33</v>
      </c>
      <c r="T405" s="10" t="s">
        <v>1082</v>
      </c>
    </row>
    <row r="406" spans="1:20" x14ac:dyDescent="0.2">
      <c r="A406" s="10">
        <v>393</v>
      </c>
      <c r="B406" s="10" t="s">
        <v>1175</v>
      </c>
      <c r="C406" s="10">
        <v>20</v>
      </c>
      <c r="D406" s="10" t="s">
        <v>28</v>
      </c>
      <c r="E406" s="10" t="s">
        <v>50</v>
      </c>
      <c r="F406" s="10" t="s">
        <v>344</v>
      </c>
      <c r="G406" s="10">
        <v>2250</v>
      </c>
      <c r="H406" s="12" t="s">
        <v>278</v>
      </c>
      <c r="I406" s="10" t="s">
        <v>114</v>
      </c>
      <c r="J406" s="10" t="s">
        <v>87</v>
      </c>
      <c r="K406" s="13">
        <v>44446</v>
      </c>
      <c r="L406" s="10">
        <v>3</v>
      </c>
      <c r="M406" s="13"/>
      <c r="N406" s="42"/>
      <c r="O406" s="10"/>
      <c r="P406" s="10"/>
      <c r="Q406" s="10"/>
      <c r="R406" s="10" t="s">
        <v>778</v>
      </c>
      <c r="S406" s="10" t="s">
        <v>33</v>
      </c>
      <c r="T406" s="10" t="s">
        <v>1082</v>
      </c>
    </row>
    <row r="407" spans="1:20" x14ac:dyDescent="0.2">
      <c r="A407" s="10">
        <v>394</v>
      </c>
      <c r="B407" s="10" t="s">
        <v>1176</v>
      </c>
      <c r="C407" s="10">
        <v>20</v>
      </c>
      <c r="D407" s="10" t="s">
        <v>28</v>
      </c>
      <c r="E407" s="10" t="s">
        <v>50</v>
      </c>
      <c r="F407" s="10" t="s">
        <v>145</v>
      </c>
      <c r="G407" s="10">
        <v>2160</v>
      </c>
      <c r="H407" s="12" t="s">
        <v>1177</v>
      </c>
      <c r="I407" s="10" t="s">
        <v>114</v>
      </c>
      <c r="J407" s="10" t="s">
        <v>87</v>
      </c>
      <c r="K407" s="13">
        <v>44446</v>
      </c>
      <c r="L407" s="10">
        <v>3</v>
      </c>
      <c r="M407" s="13"/>
      <c r="N407" s="42">
        <v>150650</v>
      </c>
      <c r="O407" s="10"/>
      <c r="P407" s="10"/>
      <c r="Q407" s="10"/>
      <c r="R407" s="10" t="s">
        <v>621</v>
      </c>
      <c r="S407" s="10" t="s">
        <v>124</v>
      </c>
      <c r="T407" s="10" t="s">
        <v>1082</v>
      </c>
    </row>
    <row r="408" spans="1:20" x14ac:dyDescent="0.2">
      <c r="A408" s="10">
        <v>395</v>
      </c>
      <c r="B408" s="10" t="s">
        <v>1178</v>
      </c>
      <c r="C408" s="10">
        <v>20</v>
      </c>
      <c r="D408" s="10" t="s">
        <v>28</v>
      </c>
      <c r="E408" s="10" t="s">
        <v>50</v>
      </c>
      <c r="F408" s="10" t="s">
        <v>153</v>
      </c>
      <c r="G408" s="10">
        <v>2100</v>
      </c>
      <c r="H408" s="12" t="s">
        <v>292</v>
      </c>
      <c r="I408" s="10" t="s">
        <v>114</v>
      </c>
      <c r="J408" s="10" t="s">
        <v>87</v>
      </c>
      <c r="K408" s="13">
        <v>44446</v>
      </c>
      <c r="L408" s="10">
        <v>3</v>
      </c>
      <c r="M408" s="13"/>
      <c r="N408" s="42"/>
      <c r="O408" s="10"/>
      <c r="P408" s="10"/>
      <c r="Q408" s="10"/>
      <c r="R408" s="10" t="s">
        <v>621</v>
      </c>
      <c r="S408" s="10" t="s">
        <v>103</v>
      </c>
      <c r="T408" s="10" t="s">
        <v>1082</v>
      </c>
    </row>
    <row r="409" spans="1:20" x14ac:dyDescent="0.2">
      <c r="A409" s="10">
        <v>396</v>
      </c>
      <c r="B409" s="10" t="s">
        <v>1179</v>
      </c>
      <c r="C409" s="10">
        <v>20</v>
      </c>
      <c r="D409" s="10" t="s">
        <v>28</v>
      </c>
      <c r="E409" s="10" t="s">
        <v>50</v>
      </c>
      <c r="F409" s="10" t="s">
        <v>97</v>
      </c>
      <c r="G409" s="10">
        <v>2200</v>
      </c>
      <c r="H409" s="12" t="s">
        <v>157</v>
      </c>
      <c r="I409" s="10" t="s">
        <v>114</v>
      </c>
      <c r="J409" s="10" t="s">
        <v>87</v>
      </c>
      <c r="K409" s="13">
        <v>44446</v>
      </c>
      <c r="L409" s="10">
        <v>3</v>
      </c>
      <c r="M409" s="13"/>
      <c r="N409" s="42"/>
      <c r="O409" s="10"/>
      <c r="P409" s="10"/>
      <c r="Q409" s="10"/>
      <c r="R409" s="10" t="s">
        <v>621</v>
      </c>
      <c r="S409" s="10" t="s">
        <v>33</v>
      </c>
      <c r="T409" s="10" t="s">
        <v>1082</v>
      </c>
    </row>
    <row r="410" spans="1:20" x14ac:dyDescent="0.2">
      <c r="A410" s="10">
        <v>397</v>
      </c>
      <c r="B410" s="10" t="s">
        <v>1180</v>
      </c>
      <c r="C410" s="10">
        <v>20</v>
      </c>
      <c r="D410" s="10" t="s">
        <v>28</v>
      </c>
      <c r="E410" s="10" t="s">
        <v>50</v>
      </c>
      <c r="F410" s="10" t="s">
        <v>135</v>
      </c>
      <c r="G410" s="10">
        <v>2220</v>
      </c>
      <c r="H410" s="12" t="s">
        <v>823</v>
      </c>
      <c r="I410" s="10" t="s">
        <v>114</v>
      </c>
      <c r="J410" s="10" t="s">
        <v>87</v>
      </c>
      <c r="K410" s="13">
        <v>44446</v>
      </c>
      <c r="L410" s="10">
        <v>3</v>
      </c>
      <c r="M410" s="13"/>
      <c r="N410" s="42">
        <v>2801860</v>
      </c>
      <c r="O410" s="10"/>
      <c r="P410" s="10"/>
      <c r="Q410" s="10"/>
      <c r="R410" s="10" t="s">
        <v>621</v>
      </c>
      <c r="S410" s="10" t="s">
        <v>124</v>
      </c>
      <c r="T410" s="10" t="s">
        <v>1082</v>
      </c>
    </row>
    <row r="411" spans="1:20" x14ac:dyDescent="0.2">
      <c r="A411" s="10">
        <v>398</v>
      </c>
      <c r="B411" s="10" t="s">
        <v>1181</v>
      </c>
      <c r="C411" s="10">
        <v>20</v>
      </c>
      <c r="D411" s="10" t="s">
        <v>28</v>
      </c>
      <c r="E411" s="10" t="s">
        <v>50</v>
      </c>
      <c r="F411" s="10" t="s">
        <v>135</v>
      </c>
      <c r="G411" s="10">
        <v>2220</v>
      </c>
      <c r="H411" s="12" t="s">
        <v>136</v>
      </c>
      <c r="I411" s="10" t="s">
        <v>114</v>
      </c>
      <c r="J411" s="10" t="s">
        <v>87</v>
      </c>
      <c r="K411" s="13">
        <v>44446</v>
      </c>
      <c r="L411" s="10">
        <v>3</v>
      </c>
      <c r="M411" s="13"/>
      <c r="N411" s="42">
        <v>564650</v>
      </c>
      <c r="O411" s="10"/>
      <c r="P411" s="10"/>
      <c r="Q411" s="10"/>
      <c r="R411" s="10" t="s">
        <v>621</v>
      </c>
      <c r="S411" s="10" t="s">
        <v>124</v>
      </c>
      <c r="T411" s="10" t="s">
        <v>1082</v>
      </c>
    </row>
    <row r="412" spans="1:20" x14ac:dyDescent="0.2">
      <c r="A412" s="10">
        <v>399</v>
      </c>
      <c r="B412" s="10" t="s">
        <v>1182</v>
      </c>
      <c r="C412" s="10">
        <v>20</v>
      </c>
      <c r="D412" s="10" t="s">
        <v>28</v>
      </c>
      <c r="E412" s="10" t="s">
        <v>50</v>
      </c>
      <c r="F412" s="10" t="s">
        <v>57</v>
      </c>
      <c r="G412" s="10">
        <v>2180</v>
      </c>
      <c r="H412" s="12" t="s">
        <v>456</v>
      </c>
      <c r="I412" s="10" t="s">
        <v>114</v>
      </c>
      <c r="J412" s="10" t="s">
        <v>87</v>
      </c>
      <c r="K412" s="13">
        <v>44446</v>
      </c>
      <c r="L412" s="10">
        <v>3</v>
      </c>
      <c r="M412" s="13"/>
      <c r="N412" s="42"/>
      <c r="O412" s="10"/>
      <c r="P412" s="10"/>
      <c r="Q412" s="10"/>
      <c r="R412" s="10" t="s">
        <v>778</v>
      </c>
      <c r="S412" s="10" t="s">
        <v>33</v>
      </c>
      <c r="T412" s="10" t="s">
        <v>1082</v>
      </c>
    </row>
    <row r="413" spans="1:20" x14ac:dyDescent="0.2">
      <c r="A413" s="10">
        <v>400</v>
      </c>
      <c r="B413" s="10" t="s">
        <v>1183</v>
      </c>
      <c r="C413" s="10">
        <v>20</v>
      </c>
      <c r="D413" s="10" t="s">
        <v>28</v>
      </c>
      <c r="E413" s="10" t="s">
        <v>50</v>
      </c>
      <c r="F413" s="10" t="s">
        <v>135</v>
      </c>
      <c r="G413" s="10">
        <v>2220</v>
      </c>
      <c r="H413" s="12" t="s">
        <v>1184</v>
      </c>
      <c r="I413" s="10" t="s">
        <v>114</v>
      </c>
      <c r="J413" s="10" t="s">
        <v>87</v>
      </c>
      <c r="K413" s="13">
        <v>44446</v>
      </c>
      <c r="L413" s="10">
        <v>3</v>
      </c>
      <c r="M413" s="13"/>
      <c r="N413" s="42">
        <v>994290</v>
      </c>
      <c r="O413" s="10"/>
      <c r="P413" s="10"/>
      <c r="Q413" s="10"/>
      <c r="R413" s="10" t="s">
        <v>621</v>
      </c>
      <c r="S413" s="10" t="s">
        <v>124</v>
      </c>
      <c r="T413" s="10" t="s">
        <v>1082</v>
      </c>
    </row>
    <row r="414" spans="1:20" x14ac:dyDescent="0.2">
      <c r="A414" s="10">
        <v>401</v>
      </c>
      <c r="B414" s="10" t="s">
        <v>1185</v>
      </c>
      <c r="C414" s="10">
        <v>20</v>
      </c>
      <c r="D414" s="10" t="s">
        <v>28</v>
      </c>
      <c r="E414" s="10" t="s">
        <v>50</v>
      </c>
      <c r="F414" s="10" t="s">
        <v>241</v>
      </c>
      <c r="G414" s="10">
        <v>2230</v>
      </c>
      <c r="H414" s="12" t="s">
        <v>132</v>
      </c>
      <c r="I414" s="10" t="s">
        <v>114</v>
      </c>
      <c r="J414" s="10" t="s">
        <v>87</v>
      </c>
      <c r="K414" s="13">
        <v>44446</v>
      </c>
      <c r="L414" s="10">
        <v>3</v>
      </c>
      <c r="M414" s="13"/>
      <c r="N414" s="42">
        <v>90390</v>
      </c>
      <c r="O414" s="10"/>
      <c r="P414" s="10"/>
      <c r="Q414" s="10"/>
      <c r="R414" s="10" t="s">
        <v>621</v>
      </c>
      <c r="S414" s="10" t="s">
        <v>124</v>
      </c>
      <c r="T414" s="10" t="s">
        <v>1082</v>
      </c>
    </row>
    <row r="415" spans="1:20" x14ac:dyDescent="0.2">
      <c r="A415" s="10">
        <v>402</v>
      </c>
      <c r="B415" s="10" t="s">
        <v>1186</v>
      </c>
      <c r="C415" s="10">
        <v>20</v>
      </c>
      <c r="D415" s="10" t="s">
        <v>28</v>
      </c>
      <c r="E415" s="10" t="s">
        <v>50</v>
      </c>
      <c r="F415" s="10" t="s">
        <v>31</v>
      </c>
      <c r="G415" s="10">
        <v>2280</v>
      </c>
      <c r="H415" s="12" t="s">
        <v>1173</v>
      </c>
      <c r="I415" s="10" t="s">
        <v>114</v>
      </c>
      <c r="J415" s="10" t="s">
        <v>87</v>
      </c>
      <c r="K415" s="13">
        <v>44446</v>
      </c>
      <c r="L415" s="10">
        <v>3</v>
      </c>
      <c r="M415" s="13"/>
      <c r="N415" s="42">
        <v>407675</v>
      </c>
      <c r="O415" s="10"/>
      <c r="P415" s="10"/>
      <c r="Q415" s="10"/>
      <c r="R415" s="10" t="s">
        <v>621</v>
      </c>
      <c r="S415" s="10" t="s">
        <v>124</v>
      </c>
      <c r="T415" s="10" t="s">
        <v>1082</v>
      </c>
    </row>
    <row r="416" spans="1:20" x14ac:dyDescent="0.2">
      <c r="A416" s="10">
        <v>403</v>
      </c>
      <c r="B416" s="10" t="s">
        <v>1187</v>
      </c>
      <c r="C416" s="10">
        <v>20</v>
      </c>
      <c r="D416" s="10" t="s">
        <v>28</v>
      </c>
      <c r="E416" s="10" t="s">
        <v>50</v>
      </c>
      <c r="F416" s="10" t="s">
        <v>1188</v>
      </c>
      <c r="G416" s="10">
        <v>2245</v>
      </c>
      <c r="H416" s="12" t="s">
        <v>648</v>
      </c>
      <c r="I416" s="10" t="s">
        <v>114</v>
      </c>
      <c r="J416" s="10" t="s">
        <v>87</v>
      </c>
      <c r="K416" s="13">
        <v>44446</v>
      </c>
      <c r="L416" s="10">
        <v>3</v>
      </c>
      <c r="M416" s="13"/>
      <c r="N416" s="42">
        <v>592768</v>
      </c>
      <c r="O416" s="10"/>
      <c r="P416" s="10"/>
      <c r="Q416" s="10"/>
      <c r="R416" s="10" t="s">
        <v>621</v>
      </c>
      <c r="S416" s="10" t="s">
        <v>124</v>
      </c>
      <c r="T416" s="10" t="s">
        <v>1082</v>
      </c>
    </row>
    <row r="417" spans="1:20" x14ac:dyDescent="0.2">
      <c r="A417" s="10">
        <v>404</v>
      </c>
      <c r="B417" s="10" t="s">
        <v>1189</v>
      </c>
      <c r="C417" s="10">
        <v>20</v>
      </c>
      <c r="D417" s="10" t="s">
        <v>28</v>
      </c>
      <c r="E417" s="10" t="s">
        <v>50</v>
      </c>
      <c r="F417" s="10" t="s">
        <v>241</v>
      </c>
      <c r="G417" s="10">
        <v>2230</v>
      </c>
      <c r="H417" s="12" t="s">
        <v>648</v>
      </c>
      <c r="I417" s="10" t="s">
        <v>114</v>
      </c>
      <c r="J417" s="10" t="s">
        <v>87</v>
      </c>
      <c r="K417" s="13">
        <v>44446</v>
      </c>
      <c r="L417" s="10">
        <v>3</v>
      </c>
      <c r="M417" s="13"/>
      <c r="N417" s="42">
        <v>545273</v>
      </c>
      <c r="O417" s="10"/>
      <c r="P417" s="10"/>
      <c r="Q417" s="10"/>
      <c r="R417" s="10" t="s">
        <v>621</v>
      </c>
      <c r="S417" s="10" t="s">
        <v>124</v>
      </c>
      <c r="T417" s="10" t="s">
        <v>1082</v>
      </c>
    </row>
    <row r="418" spans="1:20" x14ac:dyDescent="0.2">
      <c r="A418" s="10">
        <v>405</v>
      </c>
      <c r="B418" s="10" t="s">
        <v>1190</v>
      </c>
      <c r="C418" s="10">
        <v>20</v>
      </c>
      <c r="D418" s="10" t="s">
        <v>28</v>
      </c>
      <c r="E418" s="10" t="s">
        <v>50</v>
      </c>
      <c r="F418" s="10" t="s">
        <v>127</v>
      </c>
      <c r="G418" s="10">
        <v>2185</v>
      </c>
      <c r="H418" s="12" t="s">
        <v>712</v>
      </c>
      <c r="I418" s="10" t="s">
        <v>114</v>
      </c>
      <c r="J418" s="10" t="s">
        <v>87</v>
      </c>
      <c r="K418" s="13">
        <v>44446</v>
      </c>
      <c r="L418" s="10">
        <v>3</v>
      </c>
      <c r="M418" s="13"/>
      <c r="N418" s="42">
        <v>271170</v>
      </c>
      <c r="O418" s="10"/>
      <c r="P418" s="10"/>
      <c r="Q418" s="10"/>
      <c r="R418" s="10" t="s">
        <v>621</v>
      </c>
      <c r="S418" s="10" t="s">
        <v>124</v>
      </c>
      <c r="T418" s="10" t="s">
        <v>1082</v>
      </c>
    </row>
    <row r="419" spans="1:20" x14ac:dyDescent="0.2">
      <c r="A419" s="10">
        <v>406</v>
      </c>
      <c r="B419" s="10" t="s">
        <v>1191</v>
      </c>
      <c r="C419" s="10">
        <v>20</v>
      </c>
      <c r="D419" s="10" t="s">
        <v>28</v>
      </c>
      <c r="E419" s="10" t="s">
        <v>50</v>
      </c>
      <c r="F419" s="10" t="s">
        <v>145</v>
      </c>
      <c r="G419" s="10">
        <v>2160</v>
      </c>
      <c r="H419" s="12" t="s">
        <v>631</v>
      </c>
      <c r="I419" s="10" t="s">
        <v>114</v>
      </c>
      <c r="J419" s="10" t="s">
        <v>87</v>
      </c>
      <c r="K419" s="13">
        <v>44446</v>
      </c>
      <c r="L419" s="10">
        <v>3</v>
      </c>
      <c r="M419" s="13"/>
      <c r="N419" s="42">
        <v>839730</v>
      </c>
      <c r="O419" s="10"/>
      <c r="P419" s="10"/>
      <c r="Q419" s="10"/>
      <c r="R419" s="10" t="s">
        <v>621</v>
      </c>
      <c r="S419" s="10" t="s">
        <v>124</v>
      </c>
      <c r="T419" s="10" t="s">
        <v>1082</v>
      </c>
    </row>
    <row r="420" spans="1:20" x14ac:dyDescent="0.2">
      <c r="A420" s="10">
        <v>407</v>
      </c>
      <c r="B420" s="10" t="s">
        <v>1192</v>
      </c>
      <c r="C420" s="10">
        <v>20</v>
      </c>
      <c r="D420" s="10" t="s">
        <v>28</v>
      </c>
      <c r="E420" s="10" t="s">
        <v>50</v>
      </c>
      <c r="F420" s="10" t="s">
        <v>145</v>
      </c>
      <c r="G420" s="10">
        <v>2160</v>
      </c>
      <c r="H420" s="12" t="s">
        <v>146</v>
      </c>
      <c r="I420" s="10" t="s">
        <v>114</v>
      </c>
      <c r="J420" s="10" t="s">
        <v>87</v>
      </c>
      <c r="K420" s="13">
        <v>44446</v>
      </c>
      <c r="L420" s="10">
        <v>3</v>
      </c>
      <c r="M420" s="13"/>
      <c r="N420" s="42">
        <v>482080</v>
      </c>
      <c r="O420" s="10"/>
      <c r="P420" s="10"/>
      <c r="Q420" s="10"/>
      <c r="R420" s="10" t="s">
        <v>621</v>
      </c>
      <c r="S420" s="10" t="s">
        <v>124</v>
      </c>
      <c r="T420" s="10" t="s">
        <v>1082</v>
      </c>
    </row>
    <row r="421" spans="1:20" x14ac:dyDescent="0.2">
      <c r="A421" s="10">
        <v>408</v>
      </c>
      <c r="B421" s="10" t="s">
        <v>1193</v>
      </c>
      <c r="C421" s="10">
        <v>20</v>
      </c>
      <c r="D421" s="10" t="s">
        <v>28</v>
      </c>
      <c r="E421" s="10" t="s">
        <v>50</v>
      </c>
      <c r="F421" s="10" t="s">
        <v>127</v>
      </c>
      <c r="G421" s="10">
        <v>2185</v>
      </c>
      <c r="H421" s="12" t="s">
        <v>233</v>
      </c>
      <c r="I421" s="10" t="s">
        <v>114</v>
      </c>
      <c r="J421" s="10" t="s">
        <v>87</v>
      </c>
      <c r="K421" s="13">
        <v>44446</v>
      </c>
      <c r="L421" s="10">
        <v>3</v>
      </c>
      <c r="M421" s="13"/>
      <c r="N421" s="42"/>
      <c r="O421" s="10"/>
      <c r="P421" s="10"/>
      <c r="Q421" s="10"/>
      <c r="R421" s="10" t="s">
        <v>778</v>
      </c>
      <c r="S421" s="10" t="s">
        <v>33</v>
      </c>
      <c r="T421" s="10" t="s">
        <v>1082</v>
      </c>
    </row>
    <row r="422" spans="1:20" x14ac:dyDescent="0.2">
      <c r="A422" s="10">
        <v>409</v>
      </c>
      <c r="B422" s="10" t="s">
        <v>1194</v>
      </c>
      <c r="C422" s="10">
        <v>20</v>
      </c>
      <c r="D422" s="10" t="s">
        <v>28</v>
      </c>
      <c r="E422" s="10" t="s">
        <v>50</v>
      </c>
      <c r="F422" s="10" t="s">
        <v>579</v>
      </c>
      <c r="G422" s="10">
        <v>2240</v>
      </c>
      <c r="H422" s="12" t="s">
        <v>1195</v>
      </c>
      <c r="I422" s="10" t="s">
        <v>114</v>
      </c>
      <c r="J422" s="10" t="s">
        <v>87</v>
      </c>
      <c r="K422" s="13">
        <v>44446</v>
      </c>
      <c r="L422" s="10">
        <v>3</v>
      </c>
      <c r="M422" s="13"/>
      <c r="N422" s="42">
        <v>1007021</v>
      </c>
      <c r="O422" s="10"/>
      <c r="P422" s="10"/>
      <c r="Q422" s="10"/>
      <c r="R422" s="10" t="s">
        <v>621</v>
      </c>
      <c r="S422" s="10" t="s">
        <v>124</v>
      </c>
      <c r="T422" s="10" t="s">
        <v>1082</v>
      </c>
    </row>
    <row r="423" spans="1:20" x14ac:dyDescent="0.2">
      <c r="A423" s="10">
        <v>410</v>
      </c>
      <c r="B423" s="10" t="s">
        <v>1196</v>
      </c>
      <c r="C423" s="10">
        <v>20</v>
      </c>
      <c r="D423" s="10" t="s">
        <v>28</v>
      </c>
      <c r="E423" s="10" t="s">
        <v>50</v>
      </c>
      <c r="F423" s="10" t="s">
        <v>31</v>
      </c>
      <c r="G423" s="10">
        <v>2280</v>
      </c>
      <c r="H423" s="12" t="s">
        <v>94</v>
      </c>
      <c r="I423" s="10" t="s">
        <v>114</v>
      </c>
      <c r="J423" s="10" t="s">
        <v>87</v>
      </c>
      <c r="K423" s="13">
        <v>44446</v>
      </c>
      <c r="L423" s="10">
        <v>3</v>
      </c>
      <c r="M423" s="13"/>
      <c r="N423" s="42"/>
      <c r="O423" s="10"/>
      <c r="P423" s="10"/>
      <c r="Q423" s="10"/>
      <c r="R423" s="10" t="s">
        <v>778</v>
      </c>
      <c r="S423" s="10" t="s">
        <v>33</v>
      </c>
      <c r="T423" s="10" t="s">
        <v>1082</v>
      </c>
    </row>
    <row r="424" spans="1:20" x14ac:dyDescent="0.2">
      <c r="A424" s="10">
        <v>411</v>
      </c>
      <c r="B424" s="10" t="s">
        <v>1197</v>
      </c>
      <c r="C424" s="10">
        <v>20</v>
      </c>
      <c r="D424" s="10" t="s">
        <v>28</v>
      </c>
      <c r="E424" s="10" t="s">
        <v>50</v>
      </c>
      <c r="F424" s="10" t="s">
        <v>31</v>
      </c>
      <c r="G424" s="10">
        <v>2280</v>
      </c>
      <c r="H424" s="12" t="s">
        <v>330</v>
      </c>
      <c r="I424" s="10" t="s">
        <v>114</v>
      </c>
      <c r="J424" s="10" t="s">
        <v>87</v>
      </c>
      <c r="K424" s="13">
        <v>44446</v>
      </c>
      <c r="L424" s="10">
        <v>3</v>
      </c>
      <c r="M424" s="13"/>
      <c r="N424" s="42"/>
      <c r="O424" s="10"/>
      <c r="P424" s="10"/>
      <c r="Q424" s="10"/>
      <c r="R424" s="10" t="s">
        <v>778</v>
      </c>
      <c r="S424" s="10" t="s">
        <v>33</v>
      </c>
      <c r="T424" s="10" t="s">
        <v>1082</v>
      </c>
    </row>
    <row r="425" spans="1:20" x14ac:dyDescent="0.2">
      <c r="A425" s="10">
        <v>412</v>
      </c>
      <c r="B425" s="10" t="s">
        <v>1198</v>
      </c>
      <c r="C425" s="10">
        <v>20</v>
      </c>
      <c r="D425" s="10" t="s">
        <v>28</v>
      </c>
      <c r="E425" s="10" t="s">
        <v>50</v>
      </c>
      <c r="F425" s="10" t="s">
        <v>31</v>
      </c>
      <c r="G425" s="10">
        <v>2280</v>
      </c>
      <c r="H425" s="12" t="s">
        <v>278</v>
      </c>
      <c r="I425" s="10" t="s">
        <v>114</v>
      </c>
      <c r="J425" s="10" t="s">
        <v>87</v>
      </c>
      <c r="K425" s="13">
        <v>44446</v>
      </c>
      <c r="L425" s="10">
        <v>3</v>
      </c>
      <c r="M425" s="13"/>
      <c r="N425" s="42">
        <v>1782845</v>
      </c>
      <c r="O425" s="10"/>
      <c r="P425" s="10"/>
      <c r="Q425" s="10"/>
      <c r="R425" s="10" t="s">
        <v>621</v>
      </c>
      <c r="S425" s="10" t="s">
        <v>124</v>
      </c>
      <c r="T425" s="10" t="s">
        <v>1082</v>
      </c>
    </row>
    <row r="426" spans="1:20" x14ac:dyDescent="0.2">
      <c r="A426" s="10">
        <v>413</v>
      </c>
      <c r="B426" s="10" t="s">
        <v>1199</v>
      </c>
      <c r="C426" s="10">
        <v>20</v>
      </c>
      <c r="D426" s="10" t="s">
        <v>28</v>
      </c>
      <c r="E426" s="10" t="s">
        <v>50</v>
      </c>
      <c r="F426" s="10" t="s">
        <v>97</v>
      </c>
      <c r="G426" s="10">
        <v>2220</v>
      </c>
      <c r="H426" s="12" t="s">
        <v>228</v>
      </c>
      <c r="I426" s="10" t="s">
        <v>114</v>
      </c>
      <c r="J426" s="10" t="s">
        <v>87</v>
      </c>
      <c r="K426" s="13">
        <v>44446</v>
      </c>
      <c r="L426" s="10">
        <v>3</v>
      </c>
      <c r="M426" s="13"/>
      <c r="N426" s="42"/>
      <c r="O426" s="10"/>
      <c r="P426" s="10"/>
      <c r="Q426" s="10"/>
      <c r="R426" s="10" t="s">
        <v>778</v>
      </c>
      <c r="S426" s="10" t="s">
        <v>33</v>
      </c>
      <c r="T426" s="10" t="s">
        <v>1082</v>
      </c>
    </row>
    <row r="427" spans="1:20" x14ac:dyDescent="0.2">
      <c r="A427" s="10">
        <v>414</v>
      </c>
      <c r="B427" s="10" t="s">
        <v>1200</v>
      </c>
      <c r="C427" s="10">
        <v>20</v>
      </c>
      <c r="D427" s="10" t="s">
        <v>28</v>
      </c>
      <c r="E427" s="10" t="s">
        <v>50</v>
      </c>
      <c r="F427" s="10" t="s">
        <v>31</v>
      </c>
      <c r="G427" s="10">
        <v>2280</v>
      </c>
      <c r="H427" s="12" t="s">
        <v>1121</v>
      </c>
      <c r="I427" s="10" t="s">
        <v>114</v>
      </c>
      <c r="J427" s="10" t="s">
        <v>87</v>
      </c>
      <c r="K427" s="13">
        <v>44446</v>
      </c>
      <c r="L427" s="10">
        <v>3</v>
      </c>
      <c r="M427" s="13"/>
      <c r="N427" s="42"/>
      <c r="O427" s="10"/>
      <c r="P427" s="10"/>
      <c r="Q427" s="10"/>
      <c r="R427" s="10" t="s">
        <v>778</v>
      </c>
      <c r="S427" s="10" t="s">
        <v>33</v>
      </c>
      <c r="T427" s="10" t="s">
        <v>1082</v>
      </c>
    </row>
    <row r="428" spans="1:20" x14ac:dyDescent="0.2">
      <c r="A428" s="10">
        <v>415</v>
      </c>
      <c r="B428" s="10" t="s">
        <v>1201</v>
      </c>
      <c r="C428" s="10">
        <v>20</v>
      </c>
      <c r="D428" s="10" t="s">
        <v>28</v>
      </c>
      <c r="E428" s="10" t="s">
        <v>50</v>
      </c>
      <c r="F428" s="10" t="s">
        <v>31</v>
      </c>
      <c r="G428" s="10">
        <v>2280</v>
      </c>
      <c r="H428" s="12" t="s">
        <v>296</v>
      </c>
      <c r="I428" s="10" t="s">
        <v>114</v>
      </c>
      <c r="J428" s="10" t="s">
        <v>87</v>
      </c>
      <c r="K428" s="13">
        <v>44446</v>
      </c>
      <c r="L428" s="10">
        <v>3</v>
      </c>
      <c r="M428" s="13"/>
      <c r="N428" s="42"/>
      <c r="O428" s="10"/>
      <c r="P428" s="10"/>
      <c r="Q428" s="10"/>
      <c r="R428" s="10" t="s">
        <v>778</v>
      </c>
      <c r="S428" s="10" t="s">
        <v>33</v>
      </c>
      <c r="T428" s="10" t="s">
        <v>1082</v>
      </c>
    </row>
    <row r="429" spans="1:20" x14ac:dyDescent="0.2">
      <c r="A429" s="10">
        <v>416</v>
      </c>
      <c r="B429" s="10" t="s">
        <v>1202</v>
      </c>
      <c r="C429" s="10">
        <v>20</v>
      </c>
      <c r="D429" s="10" t="s">
        <v>28</v>
      </c>
      <c r="E429" s="10" t="s">
        <v>50</v>
      </c>
      <c r="F429" s="10" t="s">
        <v>31</v>
      </c>
      <c r="G429" s="10">
        <v>2280</v>
      </c>
      <c r="H429" s="12" t="s">
        <v>32</v>
      </c>
      <c r="I429" s="10" t="s">
        <v>114</v>
      </c>
      <c r="J429" s="10" t="s">
        <v>87</v>
      </c>
      <c r="K429" s="13">
        <v>44446</v>
      </c>
      <c r="L429" s="10">
        <v>3</v>
      </c>
      <c r="M429" s="13"/>
      <c r="N429" s="42"/>
      <c r="O429" s="10"/>
      <c r="P429" s="10"/>
      <c r="Q429" s="10"/>
      <c r="R429" s="10" t="s">
        <v>621</v>
      </c>
      <c r="S429" s="10" t="s">
        <v>33</v>
      </c>
      <c r="T429" s="10" t="s">
        <v>1082</v>
      </c>
    </row>
    <row r="430" spans="1:20" x14ac:dyDescent="0.2">
      <c r="A430" s="10">
        <v>417</v>
      </c>
      <c r="B430" s="10" t="s">
        <v>1203</v>
      </c>
      <c r="C430" s="10">
        <v>20</v>
      </c>
      <c r="D430" s="10" t="s">
        <v>28</v>
      </c>
      <c r="E430" s="10" t="s">
        <v>50</v>
      </c>
      <c r="F430" s="10" t="s">
        <v>31</v>
      </c>
      <c r="G430" s="10">
        <v>2280</v>
      </c>
      <c r="H430" s="12" t="s">
        <v>139</v>
      </c>
      <c r="I430" s="10" t="s">
        <v>114</v>
      </c>
      <c r="J430" s="10" t="s">
        <v>87</v>
      </c>
      <c r="K430" s="13">
        <v>44446</v>
      </c>
      <c r="L430" s="10">
        <v>3</v>
      </c>
      <c r="M430" s="13"/>
      <c r="N430" s="42"/>
      <c r="O430" s="10"/>
      <c r="P430" s="10"/>
      <c r="Q430" s="10"/>
      <c r="R430" s="10" t="s">
        <v>778</v>
      </c>
      <c r="S430" s="10" t="s">
        <v>33</v>
      </c>
      <c r="T430" s="10" t="s">
        <v>1082</v>
      </c>
    </row>
    <row r="431" spans="1:20" x14ac:dyDescent="0.2">
      <c r="A431" s="10">
        <v>418</v>
      </c>
      <c r="B431" s="10" t="s">
        <v>1204</v>
      </c>
      <c r="C431" s="10">
        <v>20</v>
      </c>
      <c r="D431" s="10" t="s">
        <v>28</v>
      </c>
      <c r="E431" s="10" t="s">
        <v>50</v>
      </c>
      <c r="F431" s="10" t="s">
        <v>135</v>
      </c>
      <c r="G431" s="10">
        <v>2220</v>
      </c>
      <c r="H431" s="12" t="s">
        <v>139</v>
      </c>
      <c r="I431" s="10" t="s">
        <v>114</v>
      </c>
      <c r="J431" s="10" t="s">
        <v>87</v>
      </c>
      <c r="K431" s="13">
        <v>44446</v>
      </c>
      <c r="L431" s="10">
        <v>3</v>
      </c>
      <c r="M431" s="13"/>
      <c r="N431" s="42"/>
      <c r="O431" s="10"/>
      <c r="P431" s="10"/>
      <c r="Q431" s="10"/>
      <c r="R431" s="10" t="s">
        <v>621</v>
      </c>
      <c r="S431" s="10" t="s">
        <v>33</v>
      </c>
      <c r="T431" s="10" t="s">
        <v>1082</v>
      </c>
    </row>
    <row r="432" spans="1:20" x14ac:dyDescent="0.2">
      <c r="A432" s="10">
        <v>419</v>
      </c>
      <c r="B432" s="10" t="s">
        <v>1205</v>
      </c>
      <c r="C432" s="10">
        <v>20</v>
      </c>
      <c r="D432" s="10" t="s">
        <v>28</v>
      </c>
      <c r="E432" s="10" t="s">
        <v>50</v>
      </c>
      <c r="F432" s="10" t="s">
        <v>31</v>
      </c>
      <c r="G432" s="10">
        <v>2280</v>
      </c>
      <c r="H432" s="12" t="s">
        <v>91</v>
      </c>
      <c r="I432" s="10" t="s">
        <v>114</v>
      </c>
      <c r="J432" s="10" t="s">
        <v>87</v>
      </c>
      <c r="K432" s="13">
        <v>44446</v>
      </c>
      <c r="L432" s="10">
        <v>3</v>
      </c>
      <c r="M432" s="13"/>
      <c r="N432" s="42">
        <v>150650</v>
      </c>
      <c r="O432" s="10"/>
      <c r="P432" s="10"/>
      <c r="Q432" s="10"/>
      <c r="R432" s="10" t="s">
        <v>621</v>
      </c>
      <c r="S432" s="10" t="s">
        <v>124</v>
      </c>
      <c r="T432" s="10" t="s">
        <v>1082</v>
      </c>
    </row>
    <row r="433" spans="1:20" x14ac:dyDescent="0.2">
      <c r="A433" s="10">
        <v>420</v>
      </c>
      <c r="B433" s="10" t="s">
        <v>1206</v>
      </c>
      <c r="C433" s="10">
        <v>20</v>
      </c>
      <c r="D433" s="10" t="s">
        <v>28</v>
      </c>
      <c r="E433" s="10" t="s">
        <v>50</v>
      </c>
      <c r="F433" s="10" t="s">
        <v>31</v>
      </c>
      <c r="G433" s="10">
        <v>2280</v>
      </c>
      <c r="H433" s="12" t="s">
        <v>91</v>
      </c>
      <c r="I433" s="10" t="s">
        <v>114</v>
      </c>
      <c r="J433" s="10" t="s">
        <v>87</v>
      </c>
      <c r="K433" s="13">
        <v>44446</v>
      </c>
      <c r="L433" s="10">
        <v>3</v>
      </c>
      <c r="M433" s="13"/>
      <c r="N433" s="42">
        <v>2197765</v>
      </c>
      <c r="O433" s="10"/>
      <c r="P433" s="10"/>
      <c r="Q433" s="10"/>
      <c r="R433" s="10" t="s">
        <v>621</v>
      </c>
      <c r="S433" s="10" t="s">
        <v>124</v>
      </c>
      <c r="T433" s="10" t="s">
        <v>1082</v>
      </c>
    </row>
    <row r="434" spans="1:20" x14ac:dyDescent="0.2">
      <c r="A434" s="10">
        <v>421</v>
      </c>
      <c r="B434" s="10" t="s">
        <v>1207</v>
      </c>
      <c r="C434" s="10">
        <v>20</v>
      </c>
      <c r="D434" s="10" t="s">
        <v>28</v>
      </c>
      <c r="E434" s="10" t="s">
        <v>50</v>
      </c>
      <c r="F434" s="10" t="s">
        <v>31</v>
      </c>
      <c r="G434" s="10">
        <v>2280</v>
      </c>
      <c r="H434" s="12" t="s">
        <v>560</v>
      </c>
      <c r="I434" s="10" t="s">
        <v>114</v>
      </c>
      <c r="J434" s="10" t="s">
        <v>87</v>
      </c>
      <c r="K434" s="13">
        <v>44446</v>
      </c>
      <c r="L434" s="10">
        <v>3</v>
      </c>
      <c r="M434" s="13"/>
      <c r="N434" s="42">
        <v>210910</v>
      </c>
      <c r="O434" s="10"/>
      <c r="P434" s="10"/>
      <c r="Q434" s="10"/>
      <c r="R434" s="10" t="s">
        <v>621</v>
      </c>
      <c r="S434" s="10" t="s">
        <v>124</v>
      </c>
      <c r="T434" s="10" t="s">
        <v>1082</v>
      </c>
    </row>
    <row r="435" spans="1:20" x14ac:dyDescent="0.2">
      <c r="A435" s="10">
        <v>422</v>
      </c>
      <c r="B435" s="10" t="s">
        <v>1208</v>
      </c>
      <c r="C435" s="10">
        <v>40</v>
      </c>
      <c r="D435" s="10" t="s">
        <v>28</v>
      </c>
      <c r="E435" s="10" t="s">
        <v>29</v>
      </c>
      <c r="F435" s="10" t="s">
        <v>462</v>
      </c>
      <c r="G435" s="10">
        <v>3640</v>
      </c>
      <c r="H435" s="12" t="s">
        <v>65</v>
      </c>
      <c r="I435" s="10" t="s">
        <v>35</v>
      </c>
      <c r="J435" s="10" t="s">
        <v>1108</v>
      </c>
      <c r="K435" s="13">
        <v>44446</v>
      </c>
      <c r="L435" s="10">
        <v>3</v>
      </c>
      <c r="M435" s="13"/>
      <c r="N435" s="42">
        <v>414690</v>
      </c>
      <c r="O435" s="10" t="s">
        <v>586</v>
      </c>
      <c r="P435" s="10"/>
      <c r="Q435" s="10"/>
      <c r="R435" s="10"/>
      <c r="S435" s="10" t="s">
        <v>33</v>
      </c>
      <c r="T435" s="10" t="s">
        <v>606</v>
      </c>
    </row>
    <row r="436" spans="1:20" x14ac:dyDescent="0.2">
      <c r="A436" s="10">
        <v>423</v>
      </c>
      <c r="B436" s="10" t="s">
        <v>1209</v>
      </c>
      <c r="C436" s="10">
        <v>20</v>
      </c>
      <c r="D436" s="10" t="s">
        <v>28</v>
      </c>
      <c r="E436" s="10" t="s">
        <v>50</v>
      </c>
      <c r="F436" s="10" t="s">
        <v>31</v>
      </c>
      <c r="G436" s="10">
        <v>2280</v>
      </c>
      <c r="H436" s="12" t="s">
        <v>216</v>
      </c>
      <c r="I436" s="10" t="s">
        <v>114</v>
      </c>
      <c r="J436" s="10" t="s">
        <v>87</v>
      </c>
      <c r="K436" s="13">
        <v>44446</v>
      </c>
      <c r="L436" s="10">
        <v>3</v>
      </c>
      <c r="M436" s="13"/>
      <c r="N436" s="42"/>
      <c r="O436" s="10"/>
      <c r="P436" s="10"/>
      <c r="Q436" s="10"/>
      <c r="R436" s="10" t="s">
        <v>778</v>
      </c>
      <c r="S436" s="10" t="s">
        <v>33</v>
      </c>
      <c r="T436" s="10" t="s">
        <v>1082</v>
      </c>
    </row>
    <row r="437" spans="1:20" x14ac:dyDescent="0.2">
      <c r="A437" s="10">
        <v>424</v>
      </c>
      <c r="B437" s="10" t="s">
        <v>1210</v>
      </c>
      <c r="C437" s="10">
        <v>20</v>
      </c>
      <c r="D437" s="10" t="s">
        <v>28</v>
      </c>
      <c r="E437" s="10" t="s">
        <v>50</v>
      </c>
      <c r="F437" s="10" t="s">
        <v>31</v>
      </c>
      <c r="G437" s="10">
        <v>2280</v>
      </c>
      <c r="H437" s="12" t="s">
        <v>157</v>
      </c>
      <c r="I437" s="10" t="s">
        <v>114</v>
      </c>
      <c r="J437" s="10" t="s">
        <v>87</v>
      </c>
      <c r="K437" s="13">
        <v>44446</v>
      </c>
      <c r="L437" s="10">
        <v>3</v>
      </c>
      <c r="M437" s="13"/>
      <c r="N437" s="42"/>
      <c r="O437" s="10"/>
      <c r="P437" s="10"/>
      <c r="Q437" s="10"/>
      <c r="R437" s="10" t="s">
        <v>621</v>
      </c>
      <c r="S437" s="10" t="s">
        <v>33</v>
      </c>
      <c r="T437" s="10" t="s">
        <v>1082</v>
      </c>
    </row>
    <row r="438" spans="1:20" x14ac:dyDescent="0.2">
      <c r="A438" s="10">
        <v>425</v>
      </c>
      <c r="B438" s="10" t="s">
        <v>1211</v>
      </c>
      <c r="C438" s="10">
        <v>20</v>
      </c>
      <c r="D438" s="10" t="s">
        <v>28</v>
      </c>
      <c r="E438" s="10" t="s">
        <v>50</v>
      </c>
      <c r="F438" s="10" t="s">
        <v>31</v>
      </c>
      <c r="G438" s="10">
        <v>2280</v>
      </c>
      <c r="H438" s="12" t="s">
        <v>157</v>
      </c>
      <c r="I438" s="10" t="s">
        <v>114</v>
      </c>
      <c r="J438" s="10" t="s">
        <v>87</v>
      </c>
      <c r="K438" s="13">
        <v>44446</v>
      </c>
      <c r="L438" s="10">
        <v>3</v>
      </c>
      <c r="M438" s="13"/>
      <c r="N438" s="42"/>
      <c r="O438" s="10"/>
      <c r="P438" s="10"/>
      <c r="Q438" s="10"/>
      <c r="R438" s="10" t="s">
        <v>778</v>
      </c>
      <c r="S438" s="10" t="s">
        <v>33</v>
      </c>
      <c r="T438" s="10" t="s">
        <v>1082</v>
      </c>
    </row>
    <row r="439" spans="1:20" x14ac:dyDescent="0.2">
      <c r="A439" s="10">
        <v>426</v>
      </c>
      <c r="B439" s="10" t="s">
        <v>1212</v>
      </c>
      <c r="C439" s="10">
        <v>20</v>
      </c>
      <c r="D439" s="10" t="s">
        <v>28</v>
      </c>
      <c r="E439" s="10" t="s">
        <v>50</v>
      </c>
      <c r="F439" s="10" t="s">
        <v>31</v>
      </c>
      <c r="G439" s="10">
        <v>2280</v>
      </c>
      <c r="H439" s="12" t="s">
        <v>194</v>
      </c>
      <c r="I439" s="10" t="s">
        <v>114</v>
      </c>
      <c r="J439" s="10" t="s">
        <v>87</v>
      </c>
      <c r="K439" s="13">
        <v>44446</v>
      </c>
      <c r="L439" s="10">
        <v>3</v>
      </c>
      <c r="M439" s="13"/>
      <c r="N439" s="42">
        <v>329590</v>
      </c>
      <c r="O439" s="10"/>
      <c r="P439" s="10"/>
      <c r="Q439" s="10"/>
      <c r="R439" s="10" t="s">
        <v>621</v>
      </c>
      <c r="S439" s="10" t="s">
        <v>124</v>
      </c>
      <c r="T439" s="10" t="s">
        <v>1082</v>
      </c>
    </row>
    <row r="440" spans="1:20" x14ac:dyDescent="0.2">
      <c r="A440" s="10">
        <v>427</v>
      </c>
      <c r="B440" s="10" t="s">
        <v>1213</v>
      </c>
      <c r="C440" s="10">
        <v>20</v>
      </c>
      <c r="D440" s="10" t="s">
        <v>28</v>
      </c>
      <c r="E440" s="10" t="s">
        <v>50</v>
      </c>
      <c r="F440" s="10" t="s">
        <v>900</v>
      </c>
      <c r="G440" s="10">
        <v>2215</v>
      </c>
      <c r="H440" s="12" t="s">
        <v>65</v>
      </c>
      <c r="I440" s="10" t="s">
        <v>114</v>
      </c>
      <c r="J440" s="10" t="s">
        <v>87</v>
      </c>
      <c r="K440" s="13">
        <v>44446</v>
      </c>
      <c r="L440" s="10">
        <v>3</v>
      </c>
      <c r="M440" s="13"/>
      <c r="N440" s="42"/>
      <c r="O440" s="10"/>
      <c r="P440" s="10"/>
      <c r="Q440" s="10"/>
      <c r="R440" s="10" t="s">
        <v>778</v>
      </c>
      <c r="S440" s="10" t="s">
        <v>33</v>
      </c>
      <c r="T440" s="10" t="s">
        <v>1082</v>
      </c>
    </row>
    <row r="441" spans="1:20" x14ac:dyDescent="0.2">
      <c r="A441" s="10">
        <v>428</v>
      </c>
      <c r="B441" s="10" t="s">
        <v>1214</v>
      </c>
      <c r="C441" s="10">
        <v>20</v>
      </c>
      <c r="D441" s="10" t="s">
        <v>28</v>
      </c>
      <c r="E441" s="10" t="s">
        <v>50</v>
      </c>
      <c r="F441" s="10" t="s">
        <v>31</v>
      </c>
      <c r="G441" s="10">
        <v>2280</v>
      </c>
      <c r="H441" s="12" t="s">
        <v>987</v>
      </c>
      <c r="I441" s="10" t="s">
        <v>114</v>
      </c>
      <c r="J441" s="10" t="s">
        <v>87</v>
      </c>
      <c r="K441" s="13">
        <v>44446</v>
      </c>
      <c r="L441" s="10">
        <v>3</v>
      </c>
      <c r="M441" s="13"/>
      <c r="N441" s="42">
        <v>783265</v>
      </c>
      <c r="O441" s="10"/>
      <c r="P441" s="10"/>
      <c r="Q441" s="10"/>
      <c r="R441" s="10" t="s">
        <v>621</v>
      </c>
      <c r="S441" s="10" t="s">
        <v>124</v>
      </c>
      <c r="T441" s="10" t="s">
        <v>1082</v>
      </c>
    </row>
    <row r="442" spans="1:20" x14ac:dyDescent="0.2">
      <c r="A442" s="10">
        <v>429</v>
      </c>
      <c r="B442" s="10" t="s">
        <v>1215</v>
      </c>
      <c r="C442" s="10">
        <v>20</v>
      </c>
      <c r="D442" s="10" t="s">
        <v>28</v>
      </c>
      <c r="E442" s="10" t="s">
        <v>50</v>
      </c>
      <c r="F442" s="10" t="s">
        <v>135</v>
      </c>
      <c r="G442" s="10">
        <v>2220</v>
      </c>
      <c r="H442" s="12" t="s">
        <v>1216</v>
      </c>
      <c r="I442" s="10" t="s">
        <v>114</v>
      </c>
      <c r="J442" s="10" t="s">
        <v>87</v>
      </c>
      <c r="K442" s="13">
        <v>44446</v>
      </c>
      <c r="L442" s="10">
        <v>3</v>
      </c>
      <c r="M442" s="13"/>
      <c r="N442" s="42"/>
      <c r="O442" s="10"/>
      <c r="P442" s="10"/>
      <c r="Q442" s="10"/>
      <c r="R442" s="10" t="s">
        <v>778</v>
      </c>
      <c r="S442" s="10" t="s">
        <v>33</v>
      </c>
      <c r="T442" s="10" t="s">
        <v>1082</v>
      </c>
    </row>
    <row r="443" spans="1:20" x14ac:dyDescent="0.2">
      <c r="A443" s="10">
        <v>430</v>
      </c>
      <c r="B443" s="10" t="s">
        <v>1217</v>
      </c>
      <c r="C443" s="10">
        <v>40</v>
      </c>
      <c r="D443" s="10" t="s">
        <v>28</v>
      </c>
      <c r="E443" s="10" t="s">
        <v>50</v>
      </c>
      <c r="F443" s="10" t="s">
        <v>625</v>
      </c>
      <c r="G443" s="10">
        <v>3740</v>
      </c>
      <c r="H443" s="12" t="s">
        <v>892</v>
      </c>
      <c r="I443" s="10" t="s">
        <v>35</v>
      </c>
      <c r="J443" s="10" t="s">
        <v>1108</v>
      </c>
      <c r="K443" s="13">
        <v>44446</v>
      </c>
      <c r="L443" s="10">
        <v>3</v>
      </c>
      <c r="M443" s="13"/>
      <c r="N443" s="42"/>
      <c r="O443" s="10"/>
      <c r="P443" s="10"/>
      <c r="Q443" s="10"/>
      <c r="R443" s="10"/>
      <c r="S443" s="10" t="s">
        <v>33</v>
      </c>
      <c r="T443" s="10" t="s">
        <v>606</v>
      </c>
    </row>
    <row r="444" spans="1:20" x14ac:dyDescent="0.2">
      <c r="A444" s="10">
        <v>431</v>
      </c>
      <c r="B444" s="10" t="s">
        <v>1218</v>
      </c>
      <c r="C444" s="10">
        <v>40</v>
      </c>
      <c r="D444" s="10" t="s">
        <v>28</v>
      </c>
      <c r="E444" s="10" t="s">
        <v>50</v>
      </c>
      <c r="F444" s="10" t="s">
        <v>51</v>
      </c>
      <c r="G444" s="10">
        <v>3740</v>
      </c>
      <c r="H444" s="12" t="s">
        <v>278</v>
      </c>
      <c r="I444" s="10" t="s">
        <v>35</v>
      </c>
      <c r="J444" s="10" t="s">
        <v>1108</v>
      </c>
      <c r="K444" s="13">
        <v>44446</v>
      </c>
      <c r="L444" s="10">
        <v>3</v>
      </c>
      <c r="M444" s="13"/>
      <c r="N444" s="42"/>
      <c r="O444" s="10"/>
      <c r="P444" s="10"/>
      <c r="Q444" s="10"/>
      <c r="R444" s="10"/>
      <c r="S444" s="10" t="s">
        <v>33</v>
      </c>
      <c r="T444" s="10" t="s">
        <v>606</v>
      </c>
    </row>
    <row r="445" spans="1:20" x14ac:dyDescent="0.2">
      <c r="A445" s="10">
        <v>432</v>
      </c>
      <c r="B445" s="10" t="s">
        <v>1219</v>
      </c>
      <c r="C445" s="10">
        <v>40</v>
      </c>
      <c r="D445" s="10" t="s">
        <v>28</v>
      </c>
      <c r="E445" s="10" t="s">
        <v>50</v>
      </c>
      <c r="F445" s="10" t="s">
        <v>51</v>
      </c>
      <c r="G445" s="10">
        <v>3740</v>
      </c>
      <c r="H445" s="12" t="s">
        <v>631</v>
      </c>
      <c r="I445" s="10" t="s">
        <v>35</v>
      </c>
      <c r="J445" s="10" t="s">
        <v>1108</v>
      </c>
      <c r="K445" s="13">
        <v>44446</v>
      </c>
      <c r="L445" s="10">
        <v>3</v>
      </c>
      <c r="M445" s="13"/>
      <c r="N445" s="42"/>
      <c r="O445" s="10"/>
      <c r="P445" s="10"/>
      <c r="Q445" s="10"/>
      <c r="R445" s="10"/>
      <c r="S445" s="10" t="s">
        <v>33</v>
      </c>
      <c r="T445" s="10" t="s">
        <v>606</v>
      </c>
    </row>
    <row r="446" spans="1:20" x14ac:dyDescent="0.2">
      <c r="A446" s="10">
        <v>433</v>
      </c>
      <c r="B446" s="10" t="s">
        <v>1220</v>
      </c>
      <c r="C446" s="10">
        <v>40</v>
      </c>
      <c r="D446" s="10" t="s">
        <v>28</v>
      </c>
      <c r="E446" s="10" t="s">
        <v>29</v>
      </c>
      <c r="F446" s="10" t="s">
        <v>51</v>
      </c>
      <c r="G446" s="10">
        <v>3740</v>
      </c>
      <c r="H446" s="12" t="s">
        <v>696</v>
      </c>
      <c r="I446" s="10" t="s">
        <v>35</v>
      </c>
      <c r="J446" s="10" t="s">
        <v>1108</v>
      </c>
      <c r="K446" s="13">
        <v>44446</v>
      </c>
      <c r="L446" s="10">
        <v>3</v>
      </c>
      <c r="M446" s="13"/>
      <c r="N446" s="42">
        <v>150650</v>
      </c>
      <c r="O446" s="10" t="s">
        <v>586</v>
      </c>
      <c r="P446" s="10"/>
      <c r="Q446" s="10"/>
      <c r="R446" s="10"/>
      <c r="S446" s="10" t="s">
        <v>33</v>
      </c>
      <c r="T446" s="10" t="s">
        <v>606</v>
      </c>
    </row>
    <row r="447" spans="1:20" x14ac:dyDescent="0.2">
      <c r="A447" s="10">
        <v>434</v>
      </c>
      <c r="B447" s="10" t="s">
        <v>1221</v>
      </c>
      <c r="C447" s="10">
        <v>20</v>
      </c>
      <c r="D447" s="10" t="s">
        <v>28</v>
      </c>
      <c r="E447" s="10" t="s">
        <v>50</v>
      </c>
      <c r="F447" s="10" t="s">
        <v>31</v>
      </c>
      <c r="G447" s="10">
        <v>2280</v>
      </c>
      <c r="H447" s="12" t="s">
        <v>123</v>
      </c>
      <c r="I447" s="10" t="s">
        <v>114</v>
      </c>
      <c r="J447" s="10" t="s">
        <v>87</v>
      </c>
      <c r="K447" s="13">
        <v>44446</v>
      </c>
      <c r="L447" s="10">
        <v>3</v>
      </c>
      <c r="M447" s="13"/>
      <c r="N447" s="42">
        <v>120520</v>
      </c>
      <c r="O447" s="10"/>
      <c r="P447" s="10"/>
      <c r="Q447" s="10"/>
      <c r="R447" s="10" t="s">
        <v>621</v>
      </c>
      <c r="S447" s="10" t="s">
        <v>124</v>
      </c>
      <c r="T447" s="10" t="s">
        <v>1082</v>
      </c>
    </row>
    <row r="448" spans="1:20" x14ac:dyDescent="0.2">
      <c r="A448" s="10">
        <v>435</v>
      </c>
      <c r="B448" s="10" t="s">
        <v>1222</v>
      </c>
      <c r="C448" s="10">
        <v>20</v>
      </c>
      <c r="D448" s="10" t="s">
        <v>28</v>
      </c>
      <c r="E448" s="10" t="s">
        <v>50</v>
      </c>
      <c r="F448" s="10" t="s">
        <v>97</v>
      </c>
      <c r="G448" s="10">
        <v>2200</v>
      </c>
      <c r="H448" s="12" t="s">
        <v>823</v>
      </c>
      <c r="I448" s="10" t="s">
        <v>114</v>
      </c>
      <c r="J448" s="10" t="s">
        <v>87</v>
      </c>
      <c r="K448" s="13">
        <v>44446</v>
      </c>
      <c r="L448" s="10">
        <v>3</v>
      </c>
      <c r="M448" s="13"/>
      <c r="N448" s="42">
        <v>180780</v>
      </c>
      <c r="O448" s="10"/>
      <c r="P448" s="10"/>
      <c r="Q448" s="10"/>
      <c r="R448" s="10" t="s">
        <v>621</v>
      </c>
      <c r="S448" s="10" t="s">
        <v>124</v>
      </c>
      <c r="T448" s="10" t="s">
        <v>1082</v>
      </c>
    </row>
    <row r="449" spans="1:20" x14ac:dyDescent="0.2">
      <c r="A449" s="10">
        <v>436</v>
      </c>
      <c r="B449" s="10" t="s">
        <v>1223</v>
      </c>
      <c r="C449" s="10">
        <v>20</v>
      </c>
      <c r="D449" s="10" t="s">
        <v>28</v>
      </c>
      <c r="E449" s="10" t="s">
        <v>50</v>
      </c>
      <c r="F449" s="10" t="s">
        <v>31</v>
      </c>
      <c r="G449" s="10">
        <v>2280</v>
      </c>
      <c r="H449" s="12" t="s">
        <v>771</v>
      </c>
      <c r="I449" s="10" t="s">
        <v>114</v>
      </c>
      <c r="J449" s="10" t="s">
        <v>87</v>
      </c>
      <c r="K449" s="13">
        <v>44446</v>
      </c>
      <c r="L449" s="10">
        <v>3</v>
      </c>
      <c r="M449" s="13"/>
      <c r="N449" s="42">
        <v>361560</v>
      </c>
      <c r="O449" s="10"/>
      <c r="P449" s="10"/>
      <c r="Q449" s="10"/>
      <c r="R449" s="10" t="s">
        <v>621</v>
      </c>
      <c r="S449" s="10" t="s">
        <v>124</v>
      </c>
      <c r="T449" s="10" t="s">
        <v>1082</v>
      </c>
    </row>
    <row r="450" spans="1:20" x14ac:dyDescent="0.2">
      <c r="A450" s="10">
        <v>437</v>
      </c>
      <c r="B450" s="10" t="s">
        <v>1224</v>
      </c>
      <c r="C450" s="10">
        <v>20</v>
      </c>
      <c r="D450" s="10" t="s">
        <v>28</v>
      </c>
      <c r="E450" s="10" t="s">
        <v>50</v>
      </c>
      <c r="F450" s="10" t="s">
        <v>135</v>
      </c>
      <c r="G450" s="10">
        <v>2220</v>
      </c>
      <c r="H450" s="12" t="s">
        <v>760</v>
      </c>
      <c r="I450" s="10" t="s">
        <v>114</v>
      </c>
      <c r="J450" s="10" t="s">
        <v>87</v>
      </c>
      <c r="K450" s="13">
        <v>44446</v>
      </c>
      <c r="L450" s="10">
        <v>3</v>
      </c>
      <c r="M450" s="13"/>
      <c r="N450" s="42"/>
      <c r="O450" s="10"/>
      <c r="P450" s="10"/>
      <c r="Q450" s="10"/>
      <c r="R450" s="10" t="s">
        <v>778</v>
      </c>
      <c r="S450" s="10" t="s">
        <v>33</v>
      </c>
      <c r="T450" s="10" t="s">
        <v>1082</v>
      </c>
    </row>
    <row r="451" spans="1:20" x14ac:dyDescent="0.2">
      <c r="A451" s="10">
        <v>438</v>
      </c>
      <c r="B451" s="10" t="s">
        <v>1225</v>
      </c>
      <c r="C451" s="10">
        <v>20</v>
      </c>
      <c r="D451" s="10" t="s">
        <v>28</v>
      </c>
      <c r="E451" s="10" t="s">
        <v>50</v>
      </c>
      <c r="F451" s="10" t="s">
        <v>135</v>
      </c>
      <c r="G451" s="10">
        <v>2220</v>
      </c>
      <c r="H451" s="12" t="s">
        <v>1226</v>
      </c>
      <c r="I451" s="10" t="s">
        <v>114</v>
      </c>
      <c r="J451" s="10" t="s">
        <v>87</v>
      </c>
      <c r="K451" s="13">
        <v>44446</v>
      </c>
      <c r="L451" s="10">
        <v>3</v>
      </c>
      <c r="M451" s="13"/>
      <c r="N451" s="42"/>
      <c r="O451" s="10"/>
      <c r="P451" s="10"/>
      <c r="Q451" s="10"/>
      <c r="R451" s="10" t="s">
        <v>778</v>
      </c>
      <c r="S451" s="10" t="s">
        <v>33</v>
      </c>
      <c r="T451" s="10" t="s">
        <v>1082</v>
      </c>
    </row>
    <row r="452" spans="1:20" x14ac:dyDescent="0.2">
      <c r="A452" s="10">
        <v>439</v>
      </c>
      <c r="B452" s="10" t="s">
        <v>1227</v>
      </c>
      <c r="C452" s="10">
        <v>40</v>
      </c>
      <c r="D452" s="10" t="s">
        <v>28</v>
      </c>
      <c r="E452" s="10" t="s">
        <v>50</v>
      </c>
      <c r="F452" s="10" t="s">
        <v>462</v>
      </c>
      <c r="G452" s="10">
        <v>3640</v>
      </c>
      <c r="H452" s="12" t="s">
        <v>633</v>
      </c>
      <c r="I452" s="10" t="s">
        <v>35</v>
      </c>
      <c r="J452" s="10" t="s">
        <v>1108</v>
      </c>
      <c r="K452" s="13">
        <v>44446</v>
      </c>
      <c r="L452" s="10">
        <v>3</v>
      </c>
      <c r="M452" s="13"/>
      <c r="N452" s="42"/>
      <c r="O452" s="10"/>
      <c r="P452" s="10"/>
      <c r="Q452" s="10"/>
      <c r="R452" s="10"/>
      <c r="S452" s="10" t="s">
        <v>33</v>
      </c>
      <c r="T452" s="10" t="s">
        <v>606</v>
      </c>
    </row>
    <row r="453" spans="1:20" x14ac:dyDescent="0.2">
      <c r="A453" s="10">
        <v>440</v>
      </c>
      <c r="B453" s="10" t="s">
        <v>1228</v>
      </c>
      <c r="C453" s="10">
        <v>40</v>
      </c>
      <c r="D453" s="10" t="s">
        <v>28</v>
      </c>
      <c r="E453" s="10" t="s">
        <v>50</v>
      </c>
      <c r="F453" s="10" t="s">
        <v>462</v>
      </c>
      <c r="G453" s="10">
        <v>3640</v>
      </c>
      <c r="H453" s="12" t="s">
        <v>1229</v>
      </c>
      <c r="I453" s="10" t="s">
        <v>35</v>
      </c>
      <c r="J453" s="10" t="s">
        <v>1108</v>
      </c>
      <c r="K453" s="13">
        <v>44446</v>
      </c>
      <c r="L453" s="10">
        <v>3</v>
      </c>
      <c r="M453" s="13"/>
      <c r="N453" s="42"/>
      <c r="O453" s="10"/>
      <c r="P453" s="10"/>
      <c r="Q453" s="10"/>
      <c r="R453" s="10"/>
      <c r="S453" s="10" t="s">
        <v>33</v>
      </c>
      <c r="T453" s="10" t="s">
        <v>606</v>
      </c>
    </row>
    <row r="454" spans="1:20" x14ac:dyDescent="0.2">
      <c r="A454" s="10">
        <v>441</v>
      </c>
      <c r="B454" s="10" t="s">
        <v>1230</v>
      </c>
      <c r="C454" s="10">
        <v>40</v>
      </c>
      <c r="D454" s="10" t="s">
        <v>28</v>
      </c>
      <c r="E454" s="10" t="s">
        <v>50</v>
      </c>
      <c r="F454" s="10" t="s">
        <v>462</v>
      </c>
      <c r="G454" s="10">
        <v>3640</v>
      </c>
      <c r="H454" s="12" t="s">
        <v>1231</v>
      </c>
      <c r="I454" s="10" t="s">
        <v>35</v>
      </c>
      <c r="J454" s="10" t="s">
        <v>1108</v>
      </c>
      <c r="K454" s="13">
        <v>44446</v>
      </c>
      <c r="L454" s="10">
        <v>3</v>
      </c>
      <c r="M454" s="13"/>
      <c r="N454" s="42"/>
      <c r="O454" s="10"/>
      <c r="P454" s="10"/>
      <c r="Q454" s="10"/>
      <c r="R454" s="10"/>
      <c r="S454" s="10" t="s">
        <v>33</v>
      </c>
      <c r="T454" s="10" t="s">
        <v>606</v>
      </c>
    </row>
    <row r="455" spans="1:20" x14ac:dyDescent="0.2">
      <c r="A455" s="10">
        <v>442</v>
      </c>
      <c r="B455" s="10" t="s">
        <v>1232</v>
      </c>
      <c r="C455" s="10">
        <v>40</v>
      </c>
      <c r="D455" s="10" t="s">
        <v>28</v>
      </c>
      <c r="E455" s="10" t="s">
        <v>50</v>
      </c>
      <c r="F455" s="10" t="s">
        <v>623</v>
      </c>
      <c r="G455" s="10">
        <v>3640</v>
      </c>
      <c r="H455" s="12" t="s">
        <v>154</v>
      </c>
      <c r="I455" s="10" t="s">
        <v>35</v>
      </c>
      <c r="J455" s="10" t="s">
        <v>1108</v>
      </c>
      <c r="K455" s="13">
        <v>44446</v>
      </c>
      <c r="L455" s="10">
        <v>3</v>
      </c>
      <c r="M455" s="13"/>
      <c r="N455" s="42"/>
      <c r="O455" s="10"/>
      <c r="P455" s="10"/>
      <c r="Q455" s="10"/>
      <c r="R455" s="10"/>
      <c r="S455" s="10" t="s">
        <v>33</v>
      </c>
      <c r="T455" s="10" t="s">
        <v>606</v>
      </c>
    </row>
    <row r="456" spans="1:20" x14ac:dyDescent="0.2">
      <c r="A456" s="10">
        <v>443</v>
      </c>
      <c r="B456" s="10" t="s">
        <v>1233</v>
      </c>
      <c r="C456" s="10">
        <v>40</v>
      </c>
      <c r="D456" s="10" t="s">
        <v>28</v>
      </c>
      <c r="E456" s="10" t="s">
        <v>50</v>
      </c>
      <c r="F456" s="10" t="s">
        <v>462</v>
      </c>
      <c r="G456" s="10">
        <v>3640</v>
      </c>
      <c r="H456" s="12" t="s">
        <v>154</v>
      </c>
      <c r="I456" s="10" t="s">
        <v>35</v>
      </c>
      <c r="J456" s="10" t="s">
        <v>1108</v>
      </c>
      <c r="K456" s="13">
        <v>44446</v>
      </c>
      <c r="L456" s="10">
        <v>3</v>
      </c>
      <c r="M456" s="13"/>
      <c r="N456" s="42"/>
      <c r="O456" s="10"/>
      <c r="P456" s="10"/>
      <c r="Q456" s="10"/>
      <c r="R456" s="10"/>
      <c r="S456" s="10" t="s">
        <v>33</v>
      </c>
      <c r="T456" s="10" t="s">
        <v>606</v>
      </c>
    </row>
    <row r="457" spans="1:20" x14ac:dyDescent="0.2">
      <c r="A457" s="10">
        <v>444</v>
      </c>
      <c r="B457" s="10" t="s">
        <v>1234</v>
      </c>
      <c r="C457" s="10">
        <v>20</v>
      </c>
      <c r="D457" s="10" t="s">
        <v>28</v>
      </c>
      <c r="E457" s="10" t="s">
        <v>50</v>
      </c>
      <c r="F457" s="10" t="s">
        <v>135</v>
      </c>
      <c r="G457" s="10">
        <v>2200</v>
      </c>
      <c r="H457" s="12" t="s">
        <v>375</v>
      </c>
      <c r="I457" s="10" t="s">
        <v>114</v>
      </c>
      <c r="J457" s="10" t="s">
        <v>87</v>
      </c>
      <c r="K457" s="13">
        <v>44446</v>
      </c>
      <c r="L457" s="10">
        <v>3</v>
      </c>
      <c r="M457" s="13"/>
      <c r="N457" s="42"/>
      <c r="O457" s="10"/>
      <c r="P457" s="10"/>
      <c r="Q457" s="10"/>
      <c r="R457" s="10" t="s">
        <v>778</v>
      </c>
      <c r="S457" s="10" t="s">
        <v>33</v>
      </c>
      <c r="T457" s="10" t="s">
        <v>1082</v>
      </c>
    </row>
    <row r="458" spans="1:20" x14ac:dyDescent="0.2">
      <c r="A458" s="10">
        <v>445</v>
      </c>
      <c r="B458" s="10" t="s">
        <v>1235</v>
      </c>
      <c r="C458" s="10">
        <v>20</v>
      </c>
      <c r="D458" s="10" t="s">
        <v>28</v>
      </c>
      <c r="E458" s="10" t="s">
        <v>50</v>
      </c>
      <c r="F458" s="10" t="s">
        <v>97</v>
      </c>
      <c r="G458" s="10">
        <v>2200</v>
      </c>
      <c r="H458" s="12" t="s">
        <v>199</v>
      </c>
      <c r="I458" s="10" t="s">
        <v>114</v>
      </c>
      <c r="J458" s="10" t="s">
        <v>87</v>
      </c>
      <c r="K458" s="13">
        <v>44446</v>
      </c>
      <c r="L458" s="10">
        <v>3</v>
      </c>
      <c r="M458" s="13"/>
      <c r="N458" s="42"/>
      <c r="O458" s="10"/>
      <c r="P458" s="10"/>
      <c r="Q458" s="10"/>
      <c r="R458" s="10" t="s">
        <v>778</v>
      </c>
      <c r="S458" s="10" t="s">
        <v>33</v>
      </c>
      <c r="T458" s="10" t="s">
        <v>1082</v>
      </c>
    </row>
    <row r="459" spans="1:20" x14ac:dyDescent="0.2">
      <c r="A459" s="10">
        <v>446</v>
      </c>
      <c r="B459" s="10" t="s">
        <v>1236</v>
      </c>
      <c r="C459" s="10">
        <v>20</v>
      </c>
      <c r="D459" s="10" t="s">
        <v>28</v>
      </c>
      <c r="E459" s="10" t="s">
        <v>50</v>
      </c>
      <c r="F459" s="10" t="s">
        <v>97</v>
      </c>
      <c r="G459" s="10">
        <v>2200</v>
      </c>
      <c r="H459" s="12" t="s">
        <v>981</v>
      </c>
      <c r="I459" s="10" t="s">
        <v>114</v>
      </c>
      <c r="J459" s="10" t="s">
        <v>87</v>
      </c>
      <c r="K459" s="13">
        <v>44446</v>
      </c>
      <c r="L459" s="10">
        <v>3</v>
      </c>
      <c r="M459" s="13"/>
      <c r="N459" s="42"/>
      <c r="O459" s="10"/>
      <c r="P459" s="10"/>
      <c r="Q459" s="10"/>
      <c r="R459" s="10" t="s">
        <v>778</v>
      </c>
      <c r="S459" s="10" t="s">
        <v>33</v>
      </c>
      <c r="T459" s="10" t="s">
        <v>1082</v>
      </c>
    </row>
    <row r="460" spans="1:20" x14ac:dyDescent="0.2">
      <c r="A460" s="10">
        <v>447</v>
      </c>
      <c r="B460" s="10" t="s">
        <v>1237</v>
      </c>
      <c r="C460" s="10">
        <v>20</v>
      </c>
      <c r="D460" s="10" t="s">
        <v>28</v>
      </c>
      <c r="E460" s="10" t="s">
        <v>50</v>
      </c>
      <c r="F460" s="10" t="s">
        <v>97</v>
      </c>
      <c r="G460" s="10">
        <v>2200</v>
      </c>
      <c r="H460" s="12" t="s">
        <v>166</v>
      </c>
      <c r="I460" s="10" t="s">
        <v>114</v>
      </c>
      <c r="J460" s="10" t="s">
        <v>87</v>
      </c>
      <c r="K460" s="13">
        <v>44446</v>
      </c>
      <c r="L460" s="10">
        <v>3</v>
      </c>
      <c r="M460" s="13"/>
      <c r="N460" s="42"/>
      <c r="O460" s="10"/>
      <c r="P460" s="10"/>
      <c r="Q460" s="10"/>
      <c r="R460" s="10" t="s">
        <v>778</v>
      </c>
      <c r="S460" s="10" t="s">
        <v>33</v>
      </c>
      <c r="T460" s="10" t="s">
        <v>1082</v>
      </c>
    </row>
    <row r="461" spans="1:20" x14ac:dyDescent="0.2">
      <c r="A461" s="10">
        <v>448</v>
      </c>
      <c r="B461" s="10" t="s">
        <v>1238</v>
      </c>
      <c r="C461" s="10">
        <v>20</v>
      </c>
      <c r="D461" s="10" t="s">
        <v>28</v>
      </c>
      <c r="E461" s="10" t="s">
        <v>50</v>
      </c>
      <c r="F461" s="10" t="s">
        <v>97</v>
      </c>
      <c r="G461" s="10">
        <v>2200</v>
      </c>
      <c r="H461" s="12" t="s">
        <v>1008</v>
      </c>
      <c r="I461" s="10" t="s">
        <v>114</v>
      </c>
      <c r="J461" s="10" t="s">
        <v>87</v>
      </c>
      <c r="K461" s="13">
        <v>44446</v>
      </c>
      <c r="L461" s="10">
        <v>3</v>
      </c>
      <c r="M461" s="13"/>
      <c r="N461" s="42"/>
      <c r="O461" s="10"/>
      <c r="P461" s="10"/>
      <c r="Q461" s="10"/>
      <c r="R461" s="10" t="s">
        <v>778</v>
      </c>
      <c r="S461" s="10" t="s">
        <v>33</v>
      </c>
      <c r="T461" s="10" t="s">
        <v>1082</v>
      </c>
    </row>
    <row r="462" spans="1:20" x14ac:dyDescent="0.2">
      <c r="A462" s="10">
        <v>449</v>
      </c>
      <c r="B462" s="10" t="s">
        <v>1239</v>
      </c>
      <c r="C462" s="10">
        <v>20</v>
      </c>
      <c r="D462" s="10" t="s">
        <v>28</v>
      </c>
      <c r="E462" s="10" t="s">
        <v>50</v>
      </c>
      <c r="F462" s="10" t="s">
        <v>97</v>
      </c>
      <c r="G462" s="10">
        <v>2200</v>
      </c>
      <c r="H462" s="12" t="s">
        <v>163</v>
      </c>
      <c r="I462" s="10" t="s">
        <v>114</v>
      </c>
      <c r="J462" s="10" t="s">
        <v>87</v>
      </c>
      <c r="K462" s="13">
        <v>44446</v>
      </c>
      <c r="L462" s="10">
        <v>3</v>
      </c>
      <c r="M462" s="13"/>
      <c r="N462" s="42">
        <v>301300</v>
      </c>
      <c r="O462" s="10"/>
      <c r="P462" s="10"/>
      <c r="Q462" s="10"/>
      <c r="R462" s="10" t="s">
        <v>621</v>
      </c>
      <c r="S462" s="10" t="s">
        <v>124</v>
      </c>
      <c r="T462" s="10" t="s">
        <v>1082</v>
      </c>
    </row>
    <row r="463" spans="1:20" x14ac:dyDescent="0.2">
      <c r="A463" s="10">
        <v>450</v>
      </c>
      <c r="B463" s="10" t="s">
        <v>1240</v>
      </c>
      <c r="C463" s="10">
        <v>20</v>
      </c>
      <c r="D463" s="10" t="s">
        <v>28</v>
      </c>
      <c r="E463" s="10" t="s">
        <v>50</v>
      </c>
      <c r="F463" s="10" t="s">
        <v>57</v>
      </c>
      <c r="G463" s="10">
        <v>2180</v>
      </c>
      <c r="H463" s="12" t="s">
        <v>223</v>
      </c>
      <c r="I463" s="10" t="s">
        <v>114</v>
      </c>
      <c r="J463" s="10" t="s">
        <v>87</v>
      </c>
      <c r="K463" s="13">
        <v>44446</v>
      </c>
      <c r="L463" s="10">
        <v>3</v>
      </c>
      <c r="M463" s="13"/>
      <c r="N463" s="42"/>
      <c r="O463" s="10"/>
      <c r="P463" s="10"/>
      <c r="Q463" s="10"/>
      <c r="R463" s="10" t="s">
        <v>778</v>
      </c>
      <c r="S463" s="10" t="s">
        <v>33</v>
      </c>
      <c r="T463" s="10" t="s">
        <v>1082</v>
      </c>
    </row>
    <row r="464" spans="1:20" x14ac:dyDescent="0.2">
      <c r="A464" s="10">
        <v>451</v>
      </c>
      <c r="B464" s="10" t="s">
        <v>1241</v>
      </c>
      <c r="C464" s="10">
        <v>20</v>
      </c>
      <c r="D464" s="10" t="s">
        <v>28</v>
      </c>
      <c r="E464" s="10" t="s">
        <v>50</v>
      </c>
      <c r="F464" s="10" t="s">
        <v>97</v>
      </c>
      <c r="G464" s="10">
        <v>2200</v>
      </c>
      <c r="H464" s="12" t="s">
        <v>223</v>
      </c>
      <c r="I464" s="10" t="s">
        <v>114</v>
      </c>
      <c r="J464" s="10" t="s">
        <v>87</v>
      </c>
      <c r="K464" s="13">
        <v>44446</v>
      </c>
      <c r="L464" s="10">
        <v>3</v>
      </c>
      <c r="M464" s="13"/>
      <c r="N464" s="42">
        <v>394450</v>
      </c>
      <c r="O464" s="10"/>
      <c r="P464" s="10"/>
      <c r="Q464" s="10"/>
      <c r="R464" s="10" t="s">
        <v>621</v>
      </c>
      <c r="S464" s="10" t="s">
        <v>124</v>
      </c>
      <c r="T464" s="10" t="s">
        <v>1082</v>
      </c>
    </row>
    <row r="465" spans="1:20" x14ac:dyDescent="0.2">
      <c r="A465" s="10">
        <v>452</v>
      </c>
      <c r="B465" s="10" t="s">
        <v>1242</v>
      </c>
      <c r="C465" s="10">
        <v>20</v>
      </c>
      <c r="D465" s="10" t="s">
        <v>28</v>
      </c>
      <c r="E465" s="10" t="s">
        <v>50</v>
      </c>
      <c r="F465" s="10" t="s">
        <v>57</v>
      </c>
      <c r="G465" s="10">
        <v>2180</v>
      </c>
      <c r="H465" s="12" t="s">
        <v>441</v>
      </c>
      <c r="I465" s="10" t="s">
        <v>114</v>
      </c>
      <c r="J465" s="10" t="s">
        <v>87</v>
      </c>
      <c r="K465" s="13">
        <v>44446</v>
      </c>
      <c r="L465" s="10">
        <v>3</v>
      </c>
      <c r="M465" s="13"/>
      <c r="N465" s="42"/>
      <c r="O465" s="10"/>
      <c r="P465" s="10"/>
      <c r="Q465" s="10"/>
      <c r="R465" s="10" t="s">
        <v>621</v>
      </c>
      <c r="S465" s="10" t="s">
        <v>33</v>
      </c>
      <c r="T465" s="10" t="s">
        <v>1082</v>
      </c>
    </row>
    <row r="466" spans="1:20" x14ac:dyDescent="0.2">
      <c r="A466" s="10">
        <v>453</v>
      </c>
      <c r="B466" s="10" t="s">
        <v>1243</v>
      </c>
      <c r="C466" s="10">
        <v>40</v>
      </c>
      <c r="D466" s="10" t="s">
        <v>28</v>
      </c>
      <c r="E466" s="10" t="s">
        <v>29</v>
      </c>
      <c r="F466" s="10" t="s">
        <v>612</v>
      </c>
      <c r="G466" s="10">
        <v>3660</v>
      </c>
      <c r="H466" s="12" t="s">
        <v>1244</v>
      </c>
      <c r="I466" s="10" t="s">
        <v>35</v>
      </c>
      <c r="J466" s="10" t="s">
        <v>1108</v>
      </c>
      <c r="K466" s="13">
        <v>44446</v>
      </c>
      <c r="L466" s="10">
        <v>3</v>
      </c>
      <c r="M466" s="13"/>
      <c r="N466" s="42">
        <v>331430</v>
      </c>
      <c r="O466" s="10" t="s">
        <v>586</v>
      </c>
      <c r="P466" s="10"/>
      <c r="Q466" s="10"/>
      <c r="R466" s="10"/>
      <c r="S466" s="10" t="s">
        <v>33</v>
      </c>
      <c r="T466" s="10" t="s">
        <v>606</v>
      </c>
    </row>
    <row r="467" spans="1:20" x14ac:dyDescent="0.2">
      <c r="A467" s="10">
        <v>454</v>
      </c>
      <c r="B467" s="10" t="s">
        <v>1245</v>
      </c>
      <c r="C467" s="10">
        <v>40</v>
      </c>
      <c r="D467" s="10" t="s">
        <v>28</v>
      </c>
      <c r="E467" s="10" t="s">
        <v>29</v>
      </c>
      <c r="F467" s="10" t="s">
        <v>625</v>
      </c>
      <c r="G467" s="10">
        <v>3740</v>
      </c>
      <c r="H467" s="12" t="s">
        <v>771</v>
      </c>
      <c r="I467" s="10" t="s">
        <v>35</v>
      </c>
      <c r="J467" s="10" t="s">
        <v>1108</v>
      </c>
      <c r="K467" s="13">
        <v>44446</v>
      </c>
      <c r="L467" s="10">
        <v>3</v>
      </c>
      <c r="M467" s="13"/>
      <c r="N467" s="42">
        <v>482080</v>
      </c>
      <c r="O467" s="10" t="s">
        <v>586</v>
      </c>
      <c r="P467" s="10"/>
      <c r="Q467" s="10"/>
      <c r="R467" s="10"/>
      <c r="S467" s="10" t="s">
        <v>33</v>
      </c>
      <c r="T467" s="10" t="s">
        <v>606</v>
      </c>
    </row>
    <row r="468" spans="1:20" x14ac:dyDescent="0.2">
      <c r="A468" s="10">
        <v>455</v>
      </c>
      <c r="B468" s="10" t="s">
        <v>1246</v>
      </c>
      <c r="C468" s="10">
        <v>20</v>
      </c>
      <c r="D468" s="10" t="s">
        <v>28</v>
      </c>
      <c r="E468" s="10" t="s">
        <v>50</v>
      </c>
      <c r="F468" s="10" t="s">
        <v>97</v>
      </c>
      <c r="G468" s="10">
        <v>2200</v>
      </c>
      <c r="H468" s="12" t="s">
        <v>251</v>
      </c>
      <c r="I468" s="10" t="s">
        <v>114</v>
      </c>
      <c r="J468" s="10" t="s">
        <v>87</v>
      </c>
      <c r="K468" s="13">
        <v>44446</v>
      </c>
      <c r="L468" s="10">
        <v>3</v>
      </c>
      <c r="M468" s="13"/>
      <c r="N468" s="42">
        <v>251275</v>
      </c>
      <c r="O468" s="10"/>
      <c r="P468" s="10"/>
      <c r="Q468" s="10"/>
      <c r="R468" s="10" t="s">
        <v>621</v>
      </c>
      <c r="S468" s="10" t="s">
        <v>124</v>
      </c>
      <c r="T468" s="10" t="s">
        <v>1082</v>
      </c>
    </row>
    <row r="469" spans="1:20" x14ac:dyDescent="0.2">
      <c r="A469" s="10">
        <v>456</v>
      </c>
      <c r="B469" s="10" t="s">
        <v>1247</v>
      </c>
      <c r="C469" s="10">
        <v>20</v>
      </c>
      <c r="D469" s="10" t="s">
        <v>28</v>
      </c>
      <c r="E469" s="10" t="s">
        <v>50</v>
      </c>
      <c r="F469" s="10" t="s">
        <v>283</v>
      </c>
      <c r="G469" s="10">
        <v>2210</v>
      </c>
      <c r="H469" s="12" t="s">
        <v>284</v>
      </c>
      <c r="I469" s="10" t="s">
        <v>114</v>
      </c>
      <c r="J469" s="10" t="s">
        <v>87</v>
      </c>
      <c r="K469" s="13">
        <v>44447</v>
      </c>
      <c r="L469" s="10">
        <v>2</v>
      </c>
      <c r="M469" s="13"/>
      <c r="N469" s="42"/>
      <c r="O469" s="10"/>
      <c r="P469" s="10"/>
      <c r="Q469" s="10"/>
      <c r="R469" s="10" t="s">
        <v>621</v>
      </c>
      <c r="S469" s="10" t="s">
        <v>33</v>
      </c>
      <c r="T469" s="10" t="s">
        <v>1082</v>
      </c>
    </row>
    <row r="470" spans="1:20" x14ac:dyDescent="0.2">
      <c r="A470" s="10">
        <v>457</v>
      </c>
      <c r="B470" s="10" t="s">
        <v>1248</v>
      </c>
      <c r="C470" s="10">
        <v>20</v>
      </c>
      <c r="D470" s="10" t="s">
        <v>28</v>
      </c>
      <c r="E470" s="10" t="s">
        <v>50</v>
      </c>
      <c r="F470" s="10" t="s">
        <v>135</v>
      </c>
      <c r="G470" s="10">
        <v>2220</v>
      </c>
      <c r="H470" s="12" t="s">
        <v>727</v>
      </c>
      <c r="I470" s="10" t="s">
        <v>114</v>
      </c>
      <c r="J470" s="10" t="s">
        <v>87</v>
      </c>
      <c r="K470" s="13">
        <v>44447</v>
      </c>
      <c r="L470" s="10">
        <v>2</v>
      </c>
      <c r="M470" s="13"/>
      <c r="N470" s="42">
        <v>1022982.5</v>
      </c>
      <c r="O470" s="10"/>
      <c r="P470" s="10"/>
      <c r="Q470" s="10"/>
      <c r="R470" s="10" t="s">
        <v>621</v>
      </c>
      <c r="S470" s="10" t="s">
        <v>124</v>
      </c>
      <c r="T470" s="10" t="s">
        <v>1082</v>
      </c>
    </row>
    <row r="471" spans="1:20" x14ac:dyDescent="0.2">
      <c r="A471" s="10">
        <v>458</v>
      </c>
      <c r="B471" s="10" t="s">
        <v>1249</v>
      </c>
      <c r="C471" s="10">
        <v>20</v>
      </c>
      <c r="D471" s="10" t="s">
        <v>28</v>
      </c>
      <c r="E471" s="10" t="s">
        <v>50</v>
      </c>
      <c r="F471" s="10" t="s">
        <v>97</v>
      </c>
      <c r="G471" s="10">
        <v>2200</v>
      </c>
      <c r="H471" s="12" t="s">
        <v>94</v>
      </c>
      <c r="I471" s="10" t="s">
        <v>114</v>
      </c>
      <c r="J471" s="10" t="s">
        <v>87</v>
      </c>
      <c r="K471" s="13">
        <v>44447</v>
      </c>
      <c r="L471" s="10">
        <v>2</v>
      </c>
      <c r="M471" s="13"/>
      <c r="N471" s="42">
        <v>331430</v>
      </c>
      <c r="O471" s="10"/>
      <c r="P471" s="10"/>
      <c r="Q471" s="10"/>
      <c r="R471" s="10" t="s">
        <v>621</v>
      </c>
      <c r="S471" s="10" t="s">
        <v>124</v>
      </c>
      <c r="T471" s="10" t="s">
        <v>1082</v>
      </c>
    </row>
    <row r="472" spans="1:20" x14ac:dyDescent="0.2">
      <c r="A472" s="10">
        <v>459</v>
      </c>
      <c r="B472" s="10" t="s">
        <v>1250</v>
      </c>
      <c r="C472" s="10">
        <v>20</v>
      </c>
      <c r="D472" s="10" t="s">
        <v>28</v>
      </c>
      <c r="E472" s="10" t="s">
        <v>50</v>
      </c>
      <c r="F472" s="10" t="s">
        <v>31</v>
      </c>
      <c r="G472" s="10">
        <v>2280</v>
      </c>
      <c r="H472" s="12" t="s">
        <v>98</v>
      </c>
      <c r="I472" s="10" t="s">
        <v>114</v>
      </c>
      <c r="J472" s="10" t="s">
        <v>87</v>
      </c>
      <c r="K472" s="13">
        <v>44447</v>
      </c>
      <c r="L472" s="10">
        <v>2</v>
      </c>
      <c r="M472" s="13"/>
      <c r="N472" s="42"/>
      <c r="O472" s="10"/>
      <c r="P472" s="10"/>
      <c r="Q472" s="10"/>
      <c r="R472" s="10" t="s">
        <v>621</v>
      </c>
      <c r="S472" s="10" t="s">
        <v>33</v>
      </c>
      <c r="T472" s="10" t="s">
        <v>1082</v>
      </c>
    </row>
    <row r="473" spans="1:20" x14ac:dyDescent="0.2">
      <c r="A473" s="10">
        <v>460</v>
      </c>
      <c r="B473" s="10" t="s">
        <v>1251</v>
      </c>
      <c r="C473" s="10">
        <v>40</v>
      </c>
      <c r="D473" s="10" t="s">
        <v>28</v>
      </c>
      <c r="E473" s="10" t="s">
        <v>50</v>
      </c>
      <c r="F473" s="10" t="s">
        <v>1252</v>
      </c>
      <c r="G473" s="10">
        <v>3675</v>
      </c>
      <c r="H473" s="12" t="s">
        <v>1253</v>
      </c>
      <c r="I473" s="10" t="s">
        <v>35</v>
      </c>
      <c r="J473" s="10" t="s">
        <v>605</v>
      </c>
      <c r="K473" s="13">
        <v>44447</v>
      </c>
      <c r="L473" s="10">
        <v>2</v>
      </c>
      <c r="M473" s="13"/>
      <c r="N473" s="42"/>
      <c r="O473" s="10"/>
      <c r="P473" s="10"/>
      <c r="Q473" s="10"/>
      <c r="R473" s="10"/>
      <c r="S473" s="10" t="s">
        <v>33</v>
      </c>
      <c r="T473" s="10" t="s">
        <v>606</v>
      </c>
    </row>
    <row r="474" spans="1:20" x14ac:dyDescent="0.2">
      <c r="A474" s="10">
        <v>461</v>
      </c>
      <c r="B474" s="10" t="s">
        <v>1254</v>
      </c>
      <c r="C474" s="10">
        <v>20</v>
      </c>
      <c r="D474" s="10" t="s">
        <v>28</v>
      </c>
      <c r="E474" s="10" t="s">
        <v>50</v>
      </c>
      <c r="F474" s="10" t="s">
        <v>344</v>
      </c>
      <c r="G474" s="10">
        <v>2250</v>
      </c>
      <c r="H474" s="12" t="s">
        <v>98</v>
      </c>
      <c r="I474" s="10" t="s">
        <v>114</v>
      </c>
      <c r="J474" s="10" t="s">
        <v>87</v>
      </c>
      <c r="K474" s="13">
        <v>44447</v>
      </c>
      <c r="L474" s="10">
        <v>2</v>
      </c>
      <c r="M474" s="13"/>
      <c r="N474" s="42"/>
      <c r="O474" s="10"/>
      <c r="P474" s="10"/>
      <c r="Q474" s="10"/>
      <c r="R474" s="10" t="s">
        <v>621</v>
      </c>
      <c r="S474" s="10" t="s">
        <v>33</v>
      </c>
      <c r="T474" s="10" t="s">
        <v>1082</v>
      </c>
    </row>
    <row r="475" spans="1:20" x14ac:dyDescent="0.2">
      <c r="A475" s="10">
        <v>462</v>
      </c>
      <c r="B475" s="10" t="s">
        <v>1255</v>
      </c>
      <c r="C475" s="10">
        <v>20</v>
      </c>
      <c r="D475" s="10" t="s">
        <v>28</v>
      </c>
      <c r="E475" s="10" t="s">
        <v>50</v>
      </c>
      <c r="F475" s="10" t="s">
        <v>153</v>
      </c>
      <c r="G475" s="10">
        <v>2100</v>
      </c>
      <c r="H475" s="12" t="s">
        <v>513</v>
      </c>
      <c r="I475" s="10" t="s">
        <v>45</v>
      </c>
      <c r="J475" s="10" t="s">
        <v>87</v>
      </c>
      <c r="K475" s="13">
        <v>44447</v>
      </c>
      <c r="L475" s="10">
        <v>2</v>
      </c>
      <c r="M475" s="13"/>
      <c r="N475" s="42"/>
      <c r="O475" s="10"/>
      <c r="P475" s="10"/>
      <c r="Q475" s="10"/>
      <c r="R475" s="10" t="s">
        <v>621</v>
      </c>
      <c r="S475" s="10" t="s">
        <v>103</v>
      </c>
      <c r="T475" s="10"/>
    </row>
    <row r="476" spans="1:20" x14ac:dyDescent="0.2">
      <c r="A476" s="10">
        <v>463</v>
      </c>
      <c r="B476" s="10" t="s">
        <v>1256</v>
      </c>
      <c r="C476" s="10">
        <v>20</v>
      </c>
      <c r="D476" s="10" t="s">
        <v>28</v>
      </c>
      <c r="E476" s="10" t="s">
        <v>29</v>
      </c>
      <c r="F476" s="10" t="s">
        <v>135</v>
      </c>
      <c r="G476" s="10">
        <v>2220</v>
      </c>
      <c r="H476" s="12" t="s">
        <v>278</v>
      </c>
      <c r="I476" s="10" t="s">
        <v>45</v>
      </c>
      <c r="J476" s="10" t="s">
        <v>87</v>
      </c>
      <c r="K476" s="13">
        <v>44447</v>
      </c>
      <c r="L476" s="10">
        <v>2</v>
      </c>
      <c r="M476" s="13"/>
      <c r="N476" s="42">
        <v>150650</v>
      </c>
      <c r="O476" s="10" t="s">
        <v>586</v>
      </c>
      <c r="P476" s="10"/>
      <c r="Q476" s="10"/>
      <c r="R476" s="10" t="s">
        <v>621</v>
      </c>
      <c r="S476" s="10" t="s">
        <v>33</v>
      </c>
      <c r="T476" s="10"/>
    </row>
    <row r="477" spans="1:20" x14ac:dyDescent="0.2">
      <c r="A477" s="10">
        <v>464</v>
      </c>
      <c r="B477" s="10" t="s">
        <v>1257</v>
      </c>
      <c r="C477" s="10">
        <v>20</v>
      </c>
      <c r="D477" s="10" t="s">
        <v>28</v>
      </c>
      <c r="E477" s="10" t="s">
        <v>50</v>
      </c>
      <c r="F477" s="10" t="s">
        <v>135</v>
      </c>
      <c r="G477" s="10">
        <v>2220</v>
      </c>
      <c r="H477" s="12" t="s">
        <v>567</v>
      </c>
      <c r="I477" s="10" t="s">
        <v>114</v>
      </c>
      <c r="J477" s="10" t="s">
        <v>87</v>
      </c>
      <c r="K477" s="13">
        <v>44447</v>
      </c>
      <c r="L477" s="10">
        <v>2</v>
      </c>
      <c r="M477" s="13"/>
      <c r="N477" s="42">
        <v>1679230</v>
      </c>
      <c r="O477" s="10"/>
      <c r="P477" s="10"/>
      <c r="Q477" s="10"/>
      <c r="R477" s="10" t="s">
        <v>621</v>
      </c>
      <c r="S477" s="10" t="s">
        <v>124</v>
      </c>
      <c r="T477" s="10" t="s">
        <v>1082</v>
      </c>
    </row>
    <row r="478" spans="1:20" x14ac:dyDescent="0.2">
      <c r="A478" s="10">
        <v>465</v>
      </c>
      <c r="B478" s="10" t="s">
        <v>1258</v>
      </c>
      <c r="C478" s="10">
        <v>20</v>
      </c>
      <c r="D478" s="10" t="s">
        <v>28</v>
      </c>
      <c r="E478" s="10" t="s">
        <v>50</v>
      </c>
      <c r="F478" s="10" t="s">
        <v>241</v>
      </c>
      <c r="G478" s="10">
        <v>2230</v>
      </c>
      <c r="H478" s="12" t="s">
        <v>864</v>
      </c>
      <c r="I478" s="10" t="s">
        <v>114</v>
      </c>
      <c r="J478" s="10" t="s">
        <v>87</v>
      </c>
      <c r="K478" s="13">
        <v>44447</v>
      </c>
      <c r="L478" s="10">
        <v>2</v>
      </c>
      <c r="M478" s="13"/>
      <c r="N478" s="42">
        <v>421820</v>
      </c>
      <c r="O478" s="10"/>
      <c r="P478" s="10"/>
      <c r="Q478" s="10"/>
      <c r="R478" s="10" t="s">
        <v>621</v>
      </c>
      <c r="S478" s="10" t="s">
        <v>124</v>
      </c>
      <c r="T478" s="10" t="s">
        <v>1082</v>
      </c>
    </row>
    <row r="479" spans="1:20" x14ac:dyDescent="0.2">
      <c r="A479" s="10">
        <v>466</v>
      </c>
      <c r="B479" s="10" t="s">
        <v>1259</v>
      </c>
      <c r="C479" s="10">
        <v>20</v>
      </c>
      <c r="D479" s="10" t="s">
        <v>28</v>
      </c>
      <c r="E479" s="10" t="s">
        <v>29</v>
      </c>
      <c r="F479" s="10" t="s">
        <v>241</v>
      </c>
      <c r="G479" s="10">
        <v>2230</v>
      </c>
      <c r="H479" s="12" t="s">
        <v>712</v>
      </c>
      <c r="I479" s="10" t="s">
        <v>45</v>
      </c>
      <c r="J479" s="10" t="s">
        <v>87</v>
      </c>
      <c r="K479" s="13">
        <v>44447</v>
      </c>
      <c r="L479" s="10">
        <v>2</v>
      </c>
      <c r="M479" s="13"/>
      <c r="N479" s="42">
        <v>323610</v>
      </c>
      <c r="O479" s="10" t="s">
        <v>586</v>
      </c>
      <c r="P479" s="10"/>
      <c r="Q479" s="10"/>
      <c r="R479" s="10" t="s">
        <v>621</v>
      </c>
      <c r="S479" s="10" t="s">
        <v>33</v>
      </c>
      <c r="T479" s="10"/>
    </row>
    <row r="480" spans="1:20" x14ac:dyDescent="0.2">
      <c r="A480" s="10">
        <v>467</v>
      </c>
      <c r="B480" s="10" t="s">
        <v>1260</v>
      </c>
      <c r="C480" s="10">
        <v>20</v>
      </c>
      <c r="D480" s="10" t="s">
        <v>28</v>
      </c>
      <c r="E480" s="10" t="s">
        <v>50</v>
      </c>
      <c r="F480" s="10" t="s">
        <v>241</v>
      </c>
      <c r="G480" s="10">
        <v>2230</v>
      </c>
      <c r="H480" s="12" t="s">
        <v>251</v>
      </c>
      <c r="I480" s="10" t="s">
        <v>114</v>
      </c>
      <c r="J480" s="10" t="s">
        <v>87</v>
      </c>
      <c r="K480" s="13">
        <v>44447</v>
      </c>
      <c r="L480" s="10">
        <v>2</v>
      </c>
      <c r="M480" s="13"/>
      <c r="N480" s="42">
        <v>241040</v>
      </c>
      <c r="O480" s="10"/>
      <c r="P480" s="10"/>
      <c r="Q480" s="10"/>
      <c r="R480" s="10" t="s">
        <v>621</v>
      </c>
      <c r="S480" s="10" t="s">
        <v>124</v>
      </c>
      <c r="T480" s="10" t="s">
        <v>1082</v>
      </c>
    </row>
    <row r="481" spans="1:20" x14ac:dyDescent="0.2">
      <c r="A481" s="10">
        <v>468</v>
      </c>
      <c r="B481" s="10" t="s">
        <v>1261</v>
      </c>
      <c r="C481" s="10">
        <v>20</v>
      </c>
      <c r="D481" s="10" t="s">
        <v>28</v>
      </c>
      <c r="E481" s="10" t="s">
        <v>50</v>
      </c>
      <c r="F481" s="10" t="s">
        <v>145</v>
      </c>
      <c r="G481" s="10">
        <v>2160</v>
      </c>
      <c r="H481" s="12" t="s">
        <v>631</v>
      </c>
      <c r="I481" s="10" t="s">
        <v>114</v>
      </c>
      <c r="J481" s="10" t="s">
        <v>87</v>
      </c>
      <c r="K481" s="13">
        <v>44447</v>
      </c>
      <c r="L481" s="10">
        <v>2</v>
      </c>
      <c r="M481" s="13"/>
      <c r="N481" s="42">
        <v>602600</v>
      </c>
      <c r="O481" s="10"/>
      <c r="P481" s="10"/>
      <c r="Q481" s="10"/>
      <c r="R481" s="10" t="s">
        <v>621</v>
      </c>
      <c r="S481" s="10" t="s">
        <v>124</v>
      </c>
      <c r="T481" s="10" t="s">
        <v>1082</v>
      </c>
    </row>
    <row r="482" spans="1:20" x14ac:dyDescent="0.2">
      <c r="A482" s="10">
        <v>469</v>
      </c>
      <c r="B482" s="10" t="s">
        <v>1262</v>
      </c>
      <c r="C482" s="10">
        <v>20</v>
      </c>
      <c r="D482" s="10" t="s">
        <v>28</v>
      </c>
      <c r="E482" s="10" t="s">
        <v>50</v>
      </c>
      <c r="F482" s="10" t="s">
        <v>1263</v>
      </c>
      <c r="G482" s="10">
        <v>2300</v>
      </c>
      <c r="H482" s="12" t="s">
        <v>885</v>
      </c>
      <c r="I482" s="10" t="s">
        <v>114</v>
      </c>
      <c r="J482" s="10" t="s">
        <v>87</v>
      </c>
      <c r="K482" s="13">
        <v>44447</v>
      </c>
      <c r="L482" s="10">
        <v>2</v>
      </c>
      <c r="M482" s="13"/>
      <c r="N482" s="42">
        <v>1198127.5</v>
      </c>
      <c r="O482" s="10"/>
      <c r="P482" s="10"/>
      <c r="Q482" s="10"/>
      <c r="R482" s="10" t="s">
        <v>621</v>
      </c>
      <c r="S482" s="10" t="s">
        <v>124</v>
      </c>
      <c r="T482" s="10" t="s">
        <v>1082</v>
      </c>
    </row>
    <row r="483" spans="1:20" x14ac:dyDescent="0.2">
      <c r="A483" s="10">
        <v>470</v>
      </c>
      <c r="B483" s="10" t="s">
        <v>1264</v>
      </c>
      <c r="C483" s="10">
        <v>20</v>
      </c>
      <c r="D483" s="10" t="s">
        <v>28</v>
      </c>
      <c r="E483" s="10" t="s">
        <v>50</v>
      </c>
      <c r="F483" s="10" t="s">
        <v>97</v>
      </c>
      <c r="G483" s="10">
        <v>2200</v>
      </c>
      <c r="H483" s="12" t="s">
        <v>112</v>
      </c>
      <c r="I483" s="10" t="s">
        <v>114</v>
      </c>
      <c r="J483" s="10" t="s">
        <v>87</v>
      </c>
      <c r="K483" s="13">
        <v>44447</v>
      </c>
      <c r="L483" s="10">
        <v>2</v>
      </c>
      <c r="M483" s="13"/>
      <c r="N483" s="42">
        <v>605498</v>
      </c>
      <c r="O483" s="10"/>
      <c r="P483" s="10"/>
      <c r="Q483" s="10"/>
      <c r="R483" s="10" t="s">
        <v>621</v>
      </c>
      <c r="S483" s="10" t="s">
        <v>124</v>
      </c>
      <c r="T483" s="10" t="s">
        <v>1082</v>
      </c>
    </row>
    <row r="484" spans="1:20" x14ac:dyDescent="0.2">
      <c r="A484" s="10">
        <v>471</v>
      </c>
      <c r="B484" s="10" t="s">
        <v>1265</v>
      </c>
      <c r="C484" s="10">
        <v>20</v>
      </c>
      <c r="D484" s="10" t="s">
        <v>28</v>
      </c>
      <c r="E484" s="10" t="s">
        <v>50</v>
      </c>
      <c r="F484" s="10" t="s">
        <v>31</v>
      </c>
      <c r="G484" s="10">
        <v>2280</v>
      </c>
      <c r="H484" s="12" t="s">
        <v>166</v>
      </c>
      <c r="I484" s="10" t="s">
        <v>114</v>
      </c>
      <c r="J484" s="10" t="s">
        <v>87</v>
      </c>
      <c r="K484" s="13">
        <v>44447</v>
      </c>
      <c r="L484" s="10">
        <v>2</v>
      </c>
      <c r="M484" s="13"/>
      <c r="N484" s="42">
        <v>241040</v>
      </c>
      <c r="O484" s="10"/>
      <c r="P484" s="10"/>
      <c r="Q484" s="10"/>
      <c r="R484" s="10" t="s">
        <v>621</v>
      </c>
      <c r="S484" s="10" t="s">
        <v>124</v>
      </c>
      <c r="T484" s="10" t="s">
        <v>1082</v>
      </c>
    </row>
    <row r="485" spans="1:20" x14ac:dyDescent="0.2">
      <c r="A485" s="10">
        <v>472</v>
      </c>
      <c r="B485" s="10" t="s">
        <v>1266</v>
      </c>
      <c r="C485" s="10">
        <v>20</v>
      </c>
      <c r="D485" s="10" t="s">
        <v>28</v>
      </c>
      <c r="E485" s="10" t="s">
        <v>29</v>
      </c>
      <c r="F485" s="10" t="s">
        <v>31</v>
      </c>
      <c r="G485" s="10">
        <v>2280</v>
      </c>
      <c r="H485" s="12" t="s">
        <v>94</v>
      </c>
      <c r="I485" s="10" t="s">
        <v>45</v>
      </c>
      <c r="J485" s="10" t="s">
        <v>87</v>
      </c>
      <c r="K485" s="13">
        <v>44447</v>
      </c>
      <c r="L485" s="10">
        <v>2</v>
      </c>
      <c r="M485" s="13"/>
      <c r="N485" s="42">
        <v>1526050</v>
      </c>
      <c r="O485" s="10" t="s">
        <v>586</v>
      </c>
      <c r="P485" s="10"/>
      <c r="Q485" s="10"/>
      <c r="R485" s="10" t="s">
        <v>621</v>
      </c>
      <c r="S485" s="10" t="s">
        <v>33</v>
      </c>
      <c r="T485" s="10"/>
    </row>
    <row r="486" spans="1:20" x14ac:dyDescent="0.2">
      <c r="A486" s="10">
        <v>473</v>
      </c>
      <c r="B486" s="10" t="s">
        <v>1267</v>
      </c>
      <c r="C486" s="10">
        <v>20</v>
      </c>
      <c r="D486" s="10" t="s">
        <v>28</v>
      </c>
      <c r="E486" s="10" t="s">
        <v>29</v>
      </c>
      <c r="F486" s="10" t="s">
        <v>31</v>
      </c>
      <c r="G486" s="10">
        <v>2280</v>
      </c>
      <c r="H486" s="12" t="s">
        <v>136</v>
      </c>
      <c r="I486" s="10" t="s">
        <v>45</v>
      </c>
      <c r="J486" s="10" t="s">
        <v>87</v>
      </c>
      <c r="K486" s="13">
        <v>44447</v>
      </c>
      <c r="L486" s="10">
        <v>2</v>
      </c>
      <c r="M486" s="13"/>
      <c r="N486" s="42">
        <v>608925</v>
      </c>
      <c r="O486" s="10" t="s">
        <v>586</v>
      </c>
      <c r="P486" s="10"/>
      <c r="Q486" s="10"/>
      <c r="R486" s="10" t="s">
        <v>621</v>
      </c>
      <c r="S486" s="10" t="s">
        <v>33</v>
      </c>
      <c r="T486" s="10"/>
    </row>
    <row r="487" spans="1:20" x14ac:dyDescent="0.2">
      <c r="A487" s="10">
        <v>474</v>
      </c>
      <c r="B487" s="10" t="s">
        <v>1268</v>
      </c>
      <c r="C487" s="10">
        <v>20</v>
      </c>
      <c r="D487" s="10" t="s">
        <v>28</v>
      </c>
      <c r="E487" s="10" t="s">
        <v>50</v>
      </c>
      <c r="F487" s="10" t="s">
        <v>31</v>
      </c>
      <c r="G487" s="10">
        <v>2280</v>
      </c>
      <c r="H487" s="12" t="s">
        <v>136</v>
      </c>
      <c r="I487" s="10" t="s">
        <v>114</v>
      </c>
      <c r="J487" s="10" t="s">
        <v>87</v>
      </c>
      <c r="K487" s="13">
        <v>44447</v>
      </c>
      <c r="L487" s="10">
        <v>2</v>
      </c>
      <c r="M487" s="13"/>
      <c r="N487" s="42">
        <v>3253810</v>
      </c>
      <c r="O487" s="10"/>
      <c r="P487" s="10"/>
      <c r="Q487" s="10"/>
      <c r="R487" s="10" t="s">
        <v>621</v>
      </c>
      <c r="S487" s="10" t="s">
        <v>124</v>
      </c>
      <c r="T487" s="10" t="s">
        <v>1082</v>
      </c>
    </row>
    <row r="488" spans="1:20" x14ac:dyDescent="0.2">
      <c r="A488" s="10">
        <v>475</v>
      </c>
      <c r="B488" s="10" t="s">
        <v>1269</v>
      </c>
      <c r="C488" s="10">
        <v>20</v>
      </c>
      <c r="D488" s="10" t="s">
        <v>28</v>
      </c>
      <c r="E488" s="10" t="s">
        <v>50</v>
      </c>
      <c r="F488" s="10" t="s">
        <v>1270</v>
      </c>
      <c r="G488" s="10">
        <v>2280</v>
      </c>
      <c r="H488" s="12" t="s">
        <v>727</v>
      </c>
      <c r="I488" s="10" t="s">
        <v>114</v>
      </c>
      <c r="J488" s="10" t="s">
        <v>87</v>
      </c>
      <c r="K488" s="13">
        <v>44447</v>
      </c>
      <c r="L488" s="10">
        <v>2</v>
      </c>
      <c r="M488" s="13"/>
      <c r="N488" s="42">
        <v>361560</v>
      </c>
      <c r="O488" s="10"/>
      <c r="P488" s="10"/>
      <c r="Q488" s="10"/>
      <c r="R488" s="10" t="s">
        <v>621</v>
      </c>
      <c r="S488" s="10" t="s">
        <v>124</v>
      </c>
      <c r="T488" s="10" t="s">
        <v>1082</v>
      </c>
    </row>
    <row r="489" spans="1:20" x14ac:dyDescent="0.2">
      <c r="A489" s="10">
        <v>476</v>
      </c>
      <c r="B489" s="10" t="s">
        <v>1271</v>
      </c>
      <c r="C489" s="10">
        <v>20</v>
      </c>
      <c r="D489" s="10" t="s">
        <v>28</v>
      </c>
      <c r="E489" s="10" t="s">
        <v>50</v>
      </c>
      <c r="F489" s="10" t="s">
        <v>31</v>
      </c>
      <c r="G489" s="10">
        <v>2280</v>
      </c>
      <c r="H489" s="12" t="s">
        <v>32</v>
      </c>
      <c r="I489" s="10" t="s">
        <v>114</v>
      </c>
      <c r="J489" s="10" t="s">
        <v>87</v>
      </c>
      <c r="K489" s="13">
        <v>44447</v>
      </c>
      <c r="L489" s="10">
        <v>2</v>
      </c>
      <c r="M489" s="13"/>
      <c r="N489" s="42">
        <v>994175</v>
      </c>
      <c r="O489" s="10"/>
      <c r="P489" s="10"/>
      <c r="Q489" s="10"/>
      <c r="R489" s="10" t="s">
        <v>621</v>
      </c>
      <c r="S489" s="10" t="s">
        <v>124</v>
      </c>
      <c r="T489" s="10" t="s">
        <v>1082</v>
      </c>
    </row>
    <row r="490" spans="1:20" x14ac:dyDescent="0.2">
      <c r="A490" s="10">
        <v>477</v>
      </c>
      <c r="B490" s="10" t="s">
        <v>1272</v>
      </c>
      <c r="C490" s="10">
        <v>20</v>
      </c>
      <c r="D490" s="10" t="s">
        <v>28</v>
      </c>
      <c r="E490" s="10" t="s">
        <v>50</v>
      </c>
      <c r="F490" s="10" t="s">
        <v>31</v>
      </c>
      <c r="G490" s="10">
        <v>2280</v>
      </c>
      <c r="H490" s="12" t="s">
        <v>163</v>
      </c>
      <c r="I490" s="10" t="s">
        <v>114</v>
      </c>
      <c r="J490" s="10" t="s">
        <v>87</v>
      </c>
      <c r="K490" s="13">
        <v>44447</v>
      </c>
      <c r="L490" s="10">
        <v>2</v>
      </c>
      <c r="M490" s="13"/>
      <c r="N490" s="42">
        <v>247652.5</v>
      </c>
      <c r="O490" s="10"/>
      <c r="P490" s="10"/>
      <c r="Q490" s="10"/>
      <c r="R490" s="10" t="s">
        <v>621</v>
      </c>
      <c r="S490" s="10" t="s">
        <v>124</v>
      </c>
      <c r="T490" s="10" t="s">
        <v>1082</v>
      </c>
    </row>
    <row r="491" spans="1:20" x14ac:dyDescent="0.2">
      <c r="A491" s="10">
        <v>478</v>
      </c>
      <c r="B491" s="10" t="s">
        <v>1273</v>
      </c>
      <c r="C491" s="10">
        <v>20</v>
      </c>
      <c r="D491" s="10" t="s">
        <v>28</v>
      </c>
      <c r="E491" s="10" t="s">
        <v>50</v>
      </c>
      <c r="F491" s="10" t="s">
        <v>31</v>
      </c>
      <c r="G491" s="10">
        <v>2280</v>
      </c>
      <c r="H491" s="12" t="s">
        <v>139</v>
      </c>
      <c r="I491" s="10" t="s">
        <v>114</v>
      </c>
      <c r="J491" s="10" t="s">
        <v>87</v>
      </c>
      <c r="K491" s="13">
        <v>44447</v>
      </c>
      <c r="L491" s="10">
        <v>2</v>
      </c>
      <c r="M491" s="13"/>
      <c r="N491" s="42">
        <v>120520</v>
      </c>
      <c r="O491" s="10"/>
      <c r="P491" s="10"/>
      <c r="Q491" s="10"/>
      <c r="R491" s="10" t="s">
        <v>621</v>
      </c>
      <c r="S491" s="10" t="s">
        <v>124</v>
      </c>
      <c r="T491" s="10" t="s">
        <v>1082</v>
      </c>
    </row>
    <row r="492" spans="1:20" x14ac:dyDescent="0.2">
      <c r="A492" s="10">
        <v>479</v>
      </c>
      <c r="B492" s="10" t="s">
        <v>1274</v>
      </c>
      <c r="C492" s="10">
        <v>20</v>
      </c>
      <c r="D492" s="10" t="s">
        <v>28</v>
      </c>
      <c r="E492" s="10" t="s">
        <v>50</v>
      </c>
      <c r="F492" s="10" t="s">
        <v>31</v>
      </c>
      <c r="G492" s="10">
        <v>2280</v>
      </c>
      <c r="H492" s="12" t="s">
        <v>139</v>
      </c>
      <c r="I492" s="10" t="s">
        <v>114</v>
      </c>
      <c r="J492" s="10" t="s">
        <v>87</v>
      </c>
      <c r="K492" s="13">
        <v>44447</v>
      </c>
      <c r="L492" s="10">
        <v>2</v>
      </c>
      <c r="M492" s="13"/>
      <c r="N492" s="42">
        <v>198260</v>
      </c>
      <c r="O492" s="10"/>
      <c r="P492" s="10"/>
      <c r="Q492" s="10"/>
      <c r="R492" s="10" t="s">
        <v>621</v>
      </c>
      <c r="S492" s="10" t="s">
        <v>124</v>
      </c>
      <c r="T492" s="10" t="s">
        <v>1082</v>
      </c>
    </row>
    <row r="493" spans="1:20" x14ac:dyDescent="0.2">
      <c r="A493" s="10">
        <v>480</v>
      </c>
      <c r="B493" s="10" t="s">
        <v>1275</v>
      </c>
      <c r="C493" s="10">
        <v>20</v>
      </c>
      <c r="D493" s="10" t="s">
        <v>28</v>
      </c>
      <c r="E493" s="10" t="s">
        <v>50</v>
      </c>
      <c r="F493" s="10" t="s">
        <v>31</v>
      </c>
      <c r="G493" s="10">
        <v>2280</v>
      </c>
      <c r="H493" s="12" t="s">
        <v>441</v>
      </c>
      <c r="I493" s="10" t="s">
        <v>114</v>
      </c>
      <c r="J493" s="10" t="s">
        <v>87</v>
      </c>
      <c r="K493" s="13">
        <v>44447</v>
      </c>
      <c r="L493" s="10">
        <v>2</v>
      </c>
      <c r="M493" s="13"/>
      <c r="N493" s="42"/>
      <c r="O493" s="10"/>
      <c r="P493" s="10"/>
      <c r="Q493" s="10"/>
      <c r="R493" s="10" t="s">
        <v>621</v>
      </c>
      <c r="S493" s="10" t="s">
        <v>33</v>
      </c>
      <c r="T493" s="10" t="s">
        <v>1082</v>
      </c>
    </row>
    <row r="494" spans="1:20" x14ac:dyDescent="0.2">
      <c r="A494" s="10">
        <v>481</v>
      </c>
      <c r="B494" s="10" t="s">
        <v>1276</v>
      </c>
      <c r="C494" s="10">
        <v>40</v>
      </c>
      <c r="D494" s="10" t="s">
        <v>28</v>
      </c>
      <c r="E494" s="10" t="s">
        <v>50</v>
      </c>
      <c r="F494" s="10" t="s">
        <v>462</v>
      </c>
      <c r="G494" s="10">
        <v>3640</v>
      </c>
      <c r="H494" s="12" t="s">
        <v>194</v>
      </c>
      <c r="I494" s="10" t="s">
        <v>35</v>
      </c>
      <c r="J494" s="10" t="s">
        <v>605</v>
      </c>
      <c r="K494" s="13">
        <v>44447</v>
      </c>
      <c r="L494" s="10">
        <v>2</v>
      </c>
      <c r="M494" s="13"/>
      <c r="N494" s="42"/>
      <c r="O494" s="10"/>
      <c r="P494" s="10"/>
      <c r="Q494" s="10"/>
      <c r="R494" s="10"/>
      <c r="S494" s="10" t="s">
        <v>33</v>
      </c>
      <c r="T494" s="10" t="s">
        <v>606</v>
      </c>
    </row>
    <row r="495" spans="1:20" x14ac:dyDescent="0.2">
      <c r="A495" s="10">
        <v>482</v>
      </c>
      <c r="B495" s="10" t="s">
        <v>1277</v>
      </c>
      <c r="C495" s="10">
        <v>20</v>
      </c>
      <c r="D495" s="10" t="s">
        <v>28</v>
      </c>
      <c r="E495" s="10" t="s">
        <v>50</v>
      </c>
      <c r="F495" s="10" t="s">
        <v>135</v>
      </c>
      <c r="G495" s="10">
        <v>2220</v>
      </c>
      <c r="H495" s="12" t="s">
        <v>191</v>
      </c>
      <c r="I495" s="10" t="s">
        <v>45</v>
      </c>
      <c r="J495" s="10" t="s">
        <v>87</v>
      </c>
      <c r="K495" s="13">
        <v>44447</v>
      </c>
      <c r="L495" s="10">
        <v>2</v>
      </c>
      <c r="M495" s="13"/>
      <c r="N495" s="42"/>
      <c r="O495" s="10"/>
      <c r="P495" s="10"/>
      <c r="Q495" s="10"/>
      <c r="R495" s="10" t="s">
        <v>778</v>
      </c>
      <c r="S495" s="10" t="s">
        <v>33</v>
      </c>
      <c r="T495" s="10"/>
    </row>
    <row r="496" spans="1:20" x14ac:dyDescent="0.2">
      <c r="A496" s="10">
        <v>483</v>
      </c>
      <c r="B496" s="10" t="s">
        <v>1278</v>
      </c>
      <c r="C496" s="10">
        <v>20</v>
      </c>
      <c r="D496" s="10" t="s">
        <v>28</v>
      </c>
      <c r="E496" s="10" t="s">
        <v>50</v>
      </c>
      <c r="F496" s="10" t="s">
        <v>31</v>
      </c>
      <c r="G496" s="10">
        <v>2280</v>
      </c>
      <c r="H496" s="12" t="s">
        <v>216</v>
      </c>
      <c r="I496" s="10" t="s">
        <v>114</v>
      </c>
      <c r="J496" s="10" t="s">
        <v>87</v>
      </c>
      <c r="K496" s="13">
        <v>44447</v>
      </c>
      <c r="L496" s="10">
        <v>2</v>
      </c>
      <c r="M496" s="13"/>
      <c r="N496" s="42">
        <v>145820</v>
      </c>
      <c r="O496" s="10"/>
      <c r="P496" s="10"/>
      <c r="Q496" s="10"/>
      <c r="R496" s="10" t="s">
        <v>621</v>
      </c>
      <c r="S496" s="10" t="s">
        <v>124</v>
      </c>
      <c r="T496" s="10" t="s">
        <v>1082</v>
      </c>
    </row>
    <row r="497" spans="1:20" x14ac:dyDescent="0.2">
      <c r="A497" s="10">
        <v>484</v>
      </c>
      <c r="B497" s="10" t="s">
        <v>1279</v>
      </c>
      <c r="C497" s="10">
        <v>40</v>
      </c>
      <c r="D497" s="10" t="s">
        <v>28</v>
      </c>
      <c r="E497" s="10" t="s">
        <v>50</v>
      </c>
      <c r="F497" s="10" t="s">
        <v>625</v>
      </c>
      <c r="G497" s="10">
        <v>3740</v>
      </c>
      <c r="H497" s="12" t="s">
        <v>771</v>
      </c>
      <c r="I497" s="10" t="s">
        <v>35</v>
      </c>
      <c r="J497" s="10" t="s">
        <v>605</v>
      </c>
      <c r="K497" s="13">
        <v>44447</v>
      </c>
      <c r="L497" s="10">
        <v>2</v>
      </c>
      <c r="M497" s="13"/>
      <c r="N497" s="42"/>
      <c r="O497" s="10"/>
      <c r="P497" s="10"/>
      <c r="Q497" s="10"/>
      <c r="R497" s="10"/>
      <c r="S497" s="10" t="s">
        <v>33</v>
      </c>
      <c r="T497" s="10" t="s">
        <v>606</v>
      </c>
    </row>
    <row r="498" spans="1:20" x14ac:dyDescent="0.2">
      <c r="A498" s="10">
        <v>485</v>
      </c>
      <c r="B498" s="10" t="s">
        <v>1280</v>
      </c>
      <c r="C498" s="10">
        <v>40</v>
      </c>
      <c r="D498" s="10" t="s">
        <v>28</v>
      </c>
      <c r="E498" s="10" t="s">
        <v>50</v>
      </c>
      <c r="F498" s="10" t="s">
        <v>625</v>
      </c>
      <c r="G498" s="10">
        <v>3740</v>
      </c>
      <c r="H498" s="12" t="s">
        <v>1121</v>
      </c>
      <c r="I498" s="10" t="s">
        <v>35</v>
      </c>
      <c r="J498" s="10" t="s">
        <v>605</v>
      </c>
      <c r="K498" s="13">
        <v>44447</v>
      </c>
      <c r="L498" s="10">
        <v>2</v>
      </c>
      <c r="M498" s="13"/>
      <c r="N498" s="42"/>
      <c r="O498" s="10"/>
      <c r="P498" s="10"/>
      <c r="Q498" s="10"/>
      <c r="R498" s="10"/>
      <c r="S498" s="10" t="s">
        <v>33</v>
      </c>
      <c r="T498" s="10" t="s">
        <v>606</v>
      </c>
    </row>
    <row r="499" spans="1:20" x14ac:dyDescent="0.2">
      <c r="A499" s="10">
        <v>486</v>
      </c>
      <c r="B499" s="10" t="s">
        <v>1281</v>
      </c>
      <c r="C499" s="10">
        <v>40</v>
      </c>
      <c r="D499" s="10" t="s">
        <v>28</v>
      </c>
      <c r="E499" s="10" t="s">
        <v>29</v>
      </c>
      <c r="F499" s="10" t="s">
        <v>625</v>
      </c>
      <c r="G499" s="10">
        <v>3740</v>
      </c>
      <c r="H499" s="12" t="s">
        <v>136</v>
      </c>
      <c r="I499" s="10" t="s">
        <v>35</v>
      </c>
      <c r="J499" s="10" t="s">
        <v>1108</v>
      </c>
      <c r="K499" s="13">
        <v>44447</v>
      </c>
      <c r="L499" s="10">
        <v>2</v>
      </c>
      <c r="M499" s="13"/>
      <c r="N499" s="42">
        <v>421820</v>
      </c>
      <c r="O499" s="10" t="s">
        <v>586</v>
      </c>
      <c r="P499" s="10"/>
      <c r="Q499" s="10"/>
      <c r="R499" s="10"/>
      <c r="S499" s="10" t="s">
        <v>33</v>
      </c>
      <c r="T499" s="10" t="s">
        <v>606</v>
      </c>
    </row>
    <row r="500" spans="1:20" x14ac:dyDescent="0.2">
      <c r="A500" s="10">
        <v>487</v>
      </c>
      <c r="B500" s="10" t="s">
        <v>1282</v>
      </c>
      <c r="C500" s="10">
        <v>40</v>
      </c>
      <c r="D500" s="10" t="s">
        <v>28</v>
      </c>
      <c r="E500" s="10" t="s">
        <v>29</v>
      </c>
      <c r="F500" s="10" t="s">
        <v>51</v>
      </c>
      <c r="G500" s="10">
        <v>3740</v>
      </c>
      <c r="H500" s="12" t="s">
        <v>278</v>
      </c>
      <c r="I500" s="10" t="s">
        <v>35</v>
      </c>
      <c r="J500" s="10" t="s">
        <v>605</v>
      </c>
      <c r="K500" s="13">
        <v>44447</v>
      </c>
      <c r="L500" s="10">
        <v>2</v>
      </c>
      <c r="M500" s="13"/>
      <c r="N500" s="42">
        <v>795282.5</v>
      </c>
      <c r="O500" s="10" t="s">
        <v>586</v>
      </c>
      <c r="P500" s="10"/>
      <c r="Q500" s="10"/>
      <c r="R500" s="10"/>
      <c r="S500" s="10" t="s">
        <v>33</v>
      </c>
      <c r="T500" s="10" t="s">
        <v>606</v>
      </c>
    </row>
    <row r="501" spans="1:20" x14ac:dyDescent="0.2">
      <c r="A501" s="10">
        <v>488</v>
      </c>
      <c r="B501" s="10" t="s">
        <v>1283</v>
      </c>
      <c r="C501" s="10">
        <v>20</v>
      </c>
      <c r="D501" s="10" t="s">
        <v>28</v>
      </c>
      <c r="E501" s="10" t="s">
        <v>50</v>
      </c>
      <c r="F501" s="10" t="s">
        <v>135</v>
      </c>
      <c r="G501" s="10">
        <v>2220</v>
      </c>
      <c r="H501" s="12" t="s">
        <v>154</v>
      </c>
      <c r="I501" s="10" t="s">
        <v>45</v>
      </c>
      <c r="J501" s="10" t="s">
        <v>87</v>
      </c>
      <c r="K501" s="13">
        <v>44447</v>
      </c>
      <c r="L501" s="10">
        <v>2</v>
      </c>
      <c r="M501" s="13"/>
      <c r="N501" s="42"/>
      <c r="O501" s="10"/>
      <c r="P501" s="10"/>
      <c r="Q501" s="10"/>
      <c r="R501" s="10" t="s">
        <v>621</v>
      </c>
      <c r="S501" s="10" t="s">
        <v>248</v>
      </c>
      <c r="T501" s="10"/>
    </row>
    <row r="502" spans="1:20" x14ac:dyDescent="0.2">
      <c r="A502" s="10">
        <v>489</v>
      </c>
      <c r="B502" s="10" t="s">
        <v>1284</v>
      </c>
      <c r="C502" s="10">
        <v>40</v>
      </c>
      <c r="D502" s="10" t="s">
        <v>28</v>
      </c>
      <c r="E502" s="10" t="s">
        <v>50</v>
      </c>
      <c r="F502" s="10" t="s">
        <v>462</v>
      </c>
      <c r="G502" s="10">
        <v>3640</v>
      </c>
      <c r="H502" s="12" t="s">
        <v>633</v>
      </c>
      <c r="I502" s="10" t="s">
        <v>35</v>
      </c>
      <c r="J502" s="10" t="s">
        <v>1108</v>
      </c>
      <c r="K502" s="13">
        <v>44447</v>
      </c>
      <c r="L502" s="10">
        <v>2</v>
      </c>
      <c r="M502" s="13"/>
      <c r="N502" s="42"/>
      <c r="O502" s="10"/>
      <c r="P502" s="10"/>
      <c r="Q502" s="10"/>
      <c r="R502" s="10"/>
      <c r="S502" s="10" t="s">
        <v>33</v>
      </c>
      <c r="T502" s="10" t="s">
        <v>606</v>
      </c>
    </row>
    <row r="503" spans="1:20" x14ac:dyDescent="0.2">
      <c r="A503" s="10">
        <v>490</v>
      </c>
      <c r="B503" s="10" t="s">
        <v>1285</v>
      </c>
      <c r="C503" s="10">
        <v>40</v>
      </c>
      <c r="D503" s="10" t="s">
        <v>28</v>
      </c>
      <c r="E503" s="10" t="s">
        <v>50</v>
      </c>
      <c r="F503" s="10" t="s">
        <v>462</v>
      </c>
      <c r="G503" s="10">
        <v>3640</v>
      </c>
      <c r="H503" s="12" t="s">
        <v>1286</v>
      </c>
      <c r="I503" s="10" t="s">
        <v>35</v>
      </c>
      <c r="J503" s="10" t="s">
        <v>1108</v>
      </c>
      <c r="K503" s="13">
        <v>44447</v>
      </c>
      <c r="L503" s="10">
        <v>2</v>
      </c>
      <c r="M503" s="13"/>
      <c r="N503" s="42"/>
      <c r="O503" s="10"/>
      <c r="P503" s="10"/>
      <c r="Q503" s="10"/>
      <c r="R503" s="10"/>
      <c r="S503" s="10" t="s">
        <v>33</v>
      </c>
      <c r="T503" s="10" t="s">
        <v>606</v>
      </c>
    </row>
    <row r="504" spans="1:20" x14ac:dyDescent="0.2">
      <c r="A504" s="10">
        <v>491</v>
      </c>
      <c r="B504" s="10" t="s">
        <v>1287</v>
      </c>
      <c r="C504" s="10">
        <v>20</v>
      </c>
      <c r="D504" s="10" t="s">
        <v>28</v>
      </c>
      <c r="E504" s="10" t="s">
        <v>50</v>
      </c>
      <c r="F504" s="10" t="s">
        <v>241</v>
      </c>
      <c r="G504" s="10">
        <v>2230</v>
      </c>
      <c r="H504" s="12" t="s">
        <v>441</v>
      </c>
      <c r="I504" s="10" t="s">
        <v>114</v>
      </c>
      <c r="J504" s="10" t="s">
        <v>87</v>
      </c>
      <c r="K504" s="13">
        <v>44447</v>
      </c>
      <c r="L504" s="10">
        <v>2</v>
      </c>
      <c r="M504" s="13"/>
      <c r="N504" s="42">
        <v>404340</v>
      </c>
      <c r="O504" s="10"/>
      <c r="P504" s="10"/>
      <c r="Q504" s="10"/>
      <c r="R504" s="10" t="s">
        <v>621</v>
      </c>
      <c r="S504" s="10" t="s">
        <v>124</v>
      </c>
      <c r="T504" s="10" t="s">
        <v>1082</v>
      </c>
    </row>
    <row r="505" spans="1:20" x14ac:dyDescent="0.2">
      <c r="A505" s="10">
        <v>492</v>
      </c>
      <c r="B505" s="10" t="s">
        <v>1288</v>
      </c>
      <c r="C505" s="10">
        <v>20</v>
      </c>
      <c r="D505" s="10" t="s">
        <v>28</v>
      </c>
      <c r="E505" s="10" t="s">
        <v>29</v>
      </c>
      <c r="F505" s="10" t="s">
        <v>241</v>
      </c>
      <c r="G505" s="10">
        <v>2230</v>
      </c>
      <c r="H505" s="12" t="s">
        <v>712</v>
      </c>
      <c r="I505" s="10" t="s">
        <v>45</v>
      </c>
      <c r="J505" s="10" t="s">
        <v>87</v>
      </c>
      <c r="K505" s="13">
        <v>44447</v>
      </c>
      <c r="L505" s="10">
        <v>2</v>
      </c>
      <c r="M505" s="13"/>
      <c r="N505" s="42">
        <v>1536630</v>
      </c>
      <c r="O505" s="10" t="s">
        <v>586</v>
      </c>
      <c r="P505" s="10"/>
      <c r="Q505" s="10"/>
      <c r="R505" s="10" t="s">
        <v>715</v>
      </c>
      <c r="S505" s="10" t="s">
        <v>33</v>
      </c>
      <c r="T505" s="10"/>
    </row>
    <row r="506" spans="1:20" x14ac:dyDescent="0.2">
      <c r="A506" s="10">
        <v>493</v>
      </c>
      <c r="B506" s="10" t="s">
        <v>1289</v>
      </c>
      <c r="C506" s="10">
        <v>40</v>
      </c>
      <c r="D506" s="10" t="s">
        <v>28</v>
      </c>
      <c r="E506" s="10" t="s">
        <v>50</v>
      </c>
      <c r="F506" s="10" t="s">
        <v>488</v>
      </c>
      <c r="G506" s="10">
        <v>3700</v>
      </c>
      <c r="H506" s="12" t="s">
        <v>139</v>
      </c>
      <c r="I506" s="10" t="s">
        <v>35</v>
      </c>
      <c r="J506" s="10" t="s">
        <v>605</v>
      </c>
      <c r="K506" s="13">
        <v>44447</v>
      </c>
      <c r="L506" s="10">
        <v>2</v>
      </c>
      <c r="M506" s="13"/>
      <c r="N506" s="42"/>
      <c r="O506" s="10"/>
      <c r="P506" s="10"/>
      <c r="Q506" s="10"/>
      <c r="R506" s="10"/>
      <c r="S506" s="10" t="s">
        <v>33</v>
      </c>
      <c r="T506" s="10" t="s">
        <v>606</v>
      </c>
    </row>
    <row r="507" spans="1:20" x14ac:dyDescent="0.2">
      <c r="A507" s="10">
        <v>494</v>
      </c>
      <c r="B507" s="10" t="s">
        <v>1290</v>
      </c>
      <c r="C507" s="10">
        <v>20</v>
      </c>
      <c r="D507" s="10" t="s">
        <v>28</v>
      </c>
      <c r="E507" s="10" t="s">
        <v>50</v>
      </c>
      <c r="F507" s="10" t="s">
        <v>97</v>
      </c>
      <c r="G507" s="10">
        <v>2200</v>
      </c>
      <c r="H507" s="12" t="s">
        <v>672</v>
      </c>
      <c r="I507" s="10" t="s">
        <v>114</v>
      </c>
      <c r="J507" s="10" t="s">
        <v>87</v>
      </c>
      <c r="K507" s="13">
        <v>44447</v>
      </c>
      <c r="L507" s="10">
        <v>2</v>
      </c>
      <c r="M507" s="13"/>
      <c r="N507" s="42"/>
      <c r="O507" s="10"/>
      <c r="P507" s="10"/>
      <c r="Q507" s="10"/>
      <c r="R507" s="10" t="s">
        <v>621</v>
      </c>
      <c r="S507" s="10" t="s">
        <v>33</v>
      </c>
      <c r="T507" s="10" t="s">
        <v>1082</v>
      </c>
    </row>
    <row r="508" spans="1:20" x14ac:dyDescent="0.2">
      <c r="A508" s="10">
        <v>495</v>
      </c>
      <c r="B508" s="10" t="s">
        <v>1291</v>
      </c>
      <c r="C508" s="10">
        <v>20</v>
      </c>
      <c r="D508" s="10" t="s">
        <v>28</v>
      </c>
      <c r="E508" s="10" t="s">
        <v>50</v>
      </c>
      <c r="F508" s="10" t="s">
        <v>97</v>
      </c>
      <c r="G508" s="10">
        <v>2200</v>
      </c>
      <c r="H508" s="12" t="s">
        <v>441</v>
      </c>
      <c r="I508" s="10" t="s">
        <v>114</v>
      </c>
      <c r="J508" s="10" t="s">
        <v>87</v>
      </c>
      <c r="K508" s="13">
        <v>44447</v>
      </c>
      <c r="L508" s="10">
        <v>2</v>
      </c>
      <c r="M508" s="13"/>
      <c r="N508" s="42"/>
      <c r="O508" s="10"/>
      <c r="P508" s="10"/>
      <c r="Q508" s="10"/>
      <c r="R508" s="10" t="s">
        <v>778</v>
      </c>
      <c r="S508" s="10" t="s">
        <v>33</v>
      </c>
      <c r="T508" s="10" t="s">
        <v>1082</v>
      </c>
    </row>
    <row r="509" spans="1:20" x14ac:dyDescent="0.2">
      <c r="A509" s="10">
        <v>496</v>
      </c>
      <c r="B509" s="10" t="s">
        <v>1292</v>
      </c>
      <c r="C509" s="10">
        <v>40</v>
      </c>
      <c r="D509" s="10" t="s">
        <v>28</v>
      </c>
      <c r="E509" s="10" t="s">
        <v>50</v>
      </c>
      <c r="F509" s="10" t="s">
        <v>1293</v>
      </c>
      <c r="G509" s="10">
        <v>3630</v>
      </c>
      <c r="H509" s="12" t="s">
        <v>894</v>
      </c>
      <c r="I509" s="10" t="s">
        <v>35</v>
      </c>
      <c r="J509" s="10" t="s">
        <v>1108</v>
      </c>
      <c r="K509" s="13">
        <v>44447</v>
      </c>
      <c r="L509" s="10">
        <v>2</v>
      </c>
      <c r="M509" s="13"/>
      <c r="N509" s="42"/>
      <c r="O509" s="10"/>
      <c r="P509" s="10"/>
      <c r="Q509" s="10"/>
      <c r="R509" s="10"/>
      <c r="S509" s="10" t="s">
        <v>33</v>
      </c>
      <c r="T509" s="10" t="s">
        <v>606</v>
      </c>
    </row>
    <row r="510" spans="1:20" x14ac:dyDescent="0.2">
      <c r="A510" s="10">
        <v>497</v>
      </c>
      <c r="B510" s="10" t="s">
        <v>1294</v>
      </c>
      <c r="C510" s="10">
        <v>20</v>
      </c>
      <c r="D510" s="10" t="s">
        <v>28</v>
      </c>
      <c r="E510" s="10" t="s">
        <v>50</v>
      </c>
      <c r="F510" s="10" t="s">
        <v>57</v>
      </c>
      <c r="G510" s="10">
        <v>2180</v>
      </c>
      <c r="H510" s="12" t="s">
        <v>157</v>
      </c>
      <c r="I510" s="10" t="s">
        <v>114</v>
      </c>
      <c r="J510" s="10" t="s">
        <v>87</v>
      </c>
      <c r="K510" s="13">
        <v>44447</v>
      </c>
      <c r="L510" s="10">
        <v>2</v>
      </c>
      <c r="M510" s="13"/>
      <c r="N510" s="42"/>
      <c r="O510" s="10"/>
      <c r="P510" s="10"/>
      <c r="Q510" s="10"/>
      <c r="R510" s="10" t="s">
        <v>621</v>
      </c>
      <c r="S510" s="10" t="s">
        <v>33</v>
      </c>
      <c r="T510" s="10" t="s">
        <v>1082</v>
      </c>
    </row>
    <row r="511" spans="1:20" x14ac:dyDescent="0.2">
      <c r="A511" s="10">
        <v>498</v>
      </c>
      <c r="B511" s="10" t="s">
        <v>1295</v>
      </c>
      <c r="C511" s="10">
        <v>40</v>
      </c>
      <c r="D511" s="10" t="s">
        <v>28</v>
      </c>
      <c r="E511" s="10" t="s">
        <v>50</v>
      </c>
      <c r="F511" s="10" t="s">
        <v>753</v>
      </c>
      <c r="G511" s="10">
        <v>3690</v>
      </c>
      <c r="H511" s="12" t="s">
        <v>1296</v>
      </c>
      <c r="I511" s="10" t="s">
        <v>35</v>
      </c>
      <c r="J511" s="10" t="s">
        <v>1108</v>
      </c>
      <c r="K511" s="13">
        <v>44447</v>
      </c>
      <c r="L511" s="10">
        <v>2</v>
      </c>
      <c r="M511" s="13"/>
      <c r="N511" s="42"/>
      <c r="O511" s="10"/>
      <c r="P511" s="10"/>
      <c r="Q511" s="10"/>
      <c r="R511" s="10"/>
      <c r="S511" s="10" t="s">
        <v>33</v>
      </c>
      <c r="T511" s="10" t="s">
        <v>606</v>
      </c>
    </row>
    <row r="512" spans="1:20" x14ac:dyDescent="0.2">
      <c r="A512" s="10">
        <v>499</v>
      </c>
      <c r="B512" s="10" t="s">
        <v>1297</v>
      </c>
      <c r="C512" s="10">
        <v>40</v>
      </c>
      <c r="D512" s="10" t="s">
        <v>28</v>
      </c>
      <c r="E512" s="10" t="s">
        <v>29</v>
      </c>
      <c r="F512" s="10" t="s">
        <v>753</v>
      </c>
      <c r="G512" s="10">
        <v>3690</v>
      </c>
      <c r="H512" s="12" t="s">
        <v>989</v>
      </c>
      <c r="I512" s="10" t="s">
        <v>35</v>
      </c>
      <c r="J512" s="10" t="s">
        <v>1108</v>
      </c>
      <c r="K512" s="13">
        <v>44447</v>
      </c>
      <c r="L512" s="10">
        <v>2</v>
      </c>
      <c r="M512" s="13"/>
      <c r="N512" s="42">
        <v>150650</v>
      </c>
      <c r="O512" s="10" t="s">
        <v>586</v>
      </c>
      <c r="P512" s="10"/>
      <c r="Q512" s="10"/>
      <c r="R512" s="10"/>
      <c r="S512" s="10" t="s">
        <v>33</v>
      </c>
      <c r="T512" s="10" t="s">
        <v>606</v>
      </c>
    </row>
    <row r="513" spans="1:20" x14ac:dyDescent="0.2">
      <c r="A513" s="10">
        <v>500</v>
      </c>
      <c r="B513" s="10" t="s">
        <v>1298</v>
      </c>
      <c r="C513" s="10">
        <v>40</v>
      </c>
      <c r="D513" s="10" t="s">
        <v>28</v>
      </c>
      <c r="E513" s="10" t="s">
        <v>29</v>
      </c>
      <c r="F513" s="10" t="s">
        <v>612</v>
      </c>
      <c r="G513" s="10">
        <v>30480</v>
      </c>
      <c r="H513" s="12" t="s">
        <v>178</v>
      </c>
      <c r="I513" s="10" t="s">
        <v>35</v>
      </c>
      <c r="J513" s="10" t="s">
        <v>1108</v>
      </c>
      <c r="K513" s="13">
        <v>44447</v>
      </c>
      <c r="L513" s="10">
        <v>2</v>
      </c>
      <c r="M513" s="13"/>
      <c r="N513" s="42">
        <v>1265460</v>
      </c>
      <c r="O513" s="10" t="s">
        <v>586</v>
      </c>
      <c r="P513" s="10"/>
      <c r="Q513" s="10"/>
      <c r="R513" s="10"/>
      <c r="S513" s="10" t="s">
        <v>33</v>
      </c>
      <c r="T513" s="10" t="s">
        <v>606</v>
      </c>
    </row>
    <row r="514" spans="1:20" x14ac:dyDescent="0.2">
      <c r="A514" s="10">
        <v>501</v>
      </c>
      <c r="B514" s="10" t="s">
        <v>1299</v>
      </c>
      <c r="C514" s="10">
        <v>40</v>
      </c>
      <c r="D514" s="10" t="s">
        <v>28</v>
      </c>
      <c r="E514" s="10" t="s">
        <v>29</v>
      </c>
      <c r="F514" s="10" t="s">
        <v>51</v>
      </c>
      <c r="G514" s="10">
        <v>3740</v>
      </c>
      <c r="H514" s="12" t="s">
        <v>1300</v>
      </c>
      <c r="I514" s="10" t="s">
        <v>35</v>
      </c>
      <c r="J514" s="10" t="s">
        <v>1108</v>
      </c>
      <c r="K514" s="13">
        <v>44447</v>
      </c>
      <c r="L514" s="10">
        <v>2</v>
      </c>
      <c r="M514" s="13"/>
      <c r="N514" s="42">
        <v>176985</v>
      </c>
      <c r="O514" s="10" t="s">
        <v>586</v>
      </c>
      <c r="P514" s="10"/>
      <c r="Q514" s="10"/>
      <c r="R514" s="10"/>
      <c r="S514" s="10" t="s">
        <v>33</v>
      </c>
      <c r="T514" s="10" t="s">
        <v>606</v>
      </c>
    </row>
    <row r="515" spans="1:20" x14ac:dyDescent="0.2">
      <c r="A515" s="10">
        <v>502</v>
      </c>
      <c r="B515" s="10" t="s">
        <v>282</v>
      </c>
      <c r="C515" s="10">
        <v>20</v>
      </c>
      <c r="D515" s="10" t="s">
        <v>28</v>
      </c>
      <c r="E515" s="10" t="s">
        <v>50</v>
      </c>
      <c r="F515" s="10" t="s">
        <v>283</v>
      </c>
      <c r="G515" s="10">
        <v>2210</v>
      </c>
      <c r="H515" s="12" t="s">
        <v>284</v>
      </c>
      <c r="I515" s="10" t="s">
        <v>45</v>
      </c>
      <c r="J515" s="10" t="s">
        <v>87</v>
      </c>
      <c r="K515" s="13">
        <v>44448</v>
      </c>
      <c r="L515" s="10">
        <v>1</v>
      </c>
      <c r="M515" s="13"/>
      <c r="N515" s="42"/>
      <c r="O515" s="10"/>
      <c r="P515" s="10"/>
      <c r="Q515" s="10"/>
      <c r="R515" s="10" t="s">
        <v>778</v>
      </c>
      <c r="S515" s="10" t="s">
        <v>33</v>
      </c>
      <c r="T515" s="10"/>
    </row>
    <row r="516" spans="1:20" x14ac:dyDescent="0.2">
      <c r="A516" s="10">
        <v>503</v>
      </c>
      <c r="B516" s="10" t="s">
        <v>215</v>
      </c>
      <c r="C516" s="10">
        <v>20</v>
      </c>
      <c r="D516" s="10" t="s">
        <v>28</v>
      </c>
      <c r="E516" s="10" t="s">
        <v>29</v>
      </c>
      <c r="F516" s="10" t="s">
        <v>135</v>
      </c>
      <c r="G516" s="10">
        <v>2220</v>
      </c>
      <c r="H516" s="12" t="s">
        <v>216</v>
      </c>
      <c r="I516" s="10" t="s">
        <v>45</v>
      </c>
      <c r="J516" s="10" t="s">
        <v>87</v>
      </c>
      <c r="K516" s="13">
        <v>44448</v>
      </c>
      <c r="L516" s="10">
        <v>1</v>
      </c>
      <c r="M516" s="13"/>
      <c r="N516" s="42">
        <v>414000</v>
      </c>
      <c r="O516" s="10" t="s">
        <v>586</v>
      </c>
      <c r="P516" s="10"/>
      <c r="Q516" s="10"/>
      <c r="R516" s="10" t="s">
        <v>621</v>
      </c>
      <c r="S516" s="10" t="s">
        <v>33</v>
      </c>
      <c r="T516" s="10"/>
    </row>
    <row r="517" spans="1:20" x14ac:dyDescent="0.2">
      <c r="A517" s="10">
        <v>504</v>
      </c>
      <c r="B517" s="10" t="s">
        <v>174</v>
      </c>
      <c r="C517" s="10">
        <v>20</v>
      </c>
      <c r="D517" s="10" t="s">
        <v>28</v>
      </c>
      <c r="E517" s="10" t="s">
        <v>50</v>
      </c>
      <c r="F517" s="10" t="s">
        <v>135</v>
      </c>
      <c r="G517" s="10">
        <v>2220</v>
      </c>
      <c r="H517" s="12" t="s">
        <v>175</v>
      </c>
      <c r="I517" s="10" t="s">
        <v>45</v>
      </c>
      <c r="J517" s="10" t="s">
        <v>87</v>
      </c>
      <c r="K517" s="13">
        <v>44448</v>
      </c>
      <c r="L517" s="10">
        <v>1</v>
      </c>
      <c r="M517" s="13"/>
      <c r="N517" s="42"/>
      <c r="O517" s="10"/>
      <c r="P517" s="10"/>
      <c r="Q517" s="10"/>
      <c r="R517" s="10" t="s">
        <v>621</v>
      </c>
      <c r="S517" s="10" t="s">
        <v>33</v>
      </c>
      <c r="T517" s="10"/>
    </row>
    <row r="518" spans="1:20" x14ac:dyDescent="0.2">
      <c r="A518" s="10">
        <v>505</v>
      </c>
      <c r="B518" s="10" t="s">
        <v>304</v>
      </c>
      <c r="C518" s="10">
        <v>20</v>
      </c>
      <c r="D518" s="10" t="s">
        <v>28</v>
      </c>
      <c r="E518" s="10" t="s">
        <v>50</v>
      </c>
      <c r="F518" s="10" t="s">
        <v>305</v>
      </c>
      <c r="G518" s="10">
        <v>2150</v>
      </c>
      <c r="H518" s="12" t="s">
        <v>260</v>
      </c>
      <c r="I518" s="10" t="s">
        <v>45</v>
      </c>
      <c r="J518" s="10" t="s">
        <v>87</v>
      </c>
      <c r="K518" s="13">
        <v>44448</v>
      </c>
      <c r="L518" s="10">
        <v>1</v>
      </c>
      <c r="M518" s="13"/>
      <c r="N518" s="42"/>
      <c r="O518" s="10"/>
      <c r="P518" s="10"/>
      <c r="Q518" s="10"/>
      <c r="R518" s="10" t="s">
        <v>621</v>
      </c>
      <c r="S518" s="10" t="s">
        <v>103</v>
      </c>
      <c r="T518" s="10"/>
    </row>
    <row r="519" spans="1:20" x14ac:dyDescent="0.2">
      <c r="A519" s="10">
        <v>506</v>
      </c>
      <c r="B519" s="10" t="s">
        <v>227</v>
      </c>
      <c r="C519" s="10">
        <v>20</v>
      </c>
      <c r="D519" s="10" t="s">
        <v>28</v>
      </c>
      <c r="E519" s="10" t="s">
        <v>50</v>
      </c>
      <c r="F519" s="10" t="s">
        <v>153</v>
      </c>
      <c r="G519" s="10">
        <v>2100</v>
      </c>
      <c r="H519" s="12" t="s">
        <v>228</v>
      </c>
      <c r="I519" s="10" t="s">
        <v>45</v>
      </c>
      <c r="J519" s="10" t="s">
        <v>87</v>
      </c>
      <c r="K519" s="13">
        <v>44448</v>
      </c>
      <c r="L519" s="10">
        <v>1</v>
      </c>
      <c r="M519" s="13"/>
      <c r="N519" s="42"/>
      <c r="O519" s="10"/>
      <c r="P519" s="10"/>
      <c r="Q519" s="10"/>
      <c r="R519" s="10" t="s">
        <v>621</v>
      </c>
      <c r="S519" s="10" t="s">
        <v>33</v>
      </c>
      <c r="T519" s="10"/>
    </row>
    <row r="520" spans="1:20" x14ac:dyDescent="0.2">
      <c r="A520" s="10">
        <v>507</v>
      </c>
      <c r="B520" s="10" t="s">
        <v>280</v>
      </c>
      <c r="C520" s="10">
        <v>20</v>
      </c>
      <c r="D520" s="10" t="s">
        <v>28</v>
      </c>
      <c r="E520" s="10" t="s">
        <v>50</v>
      </c>
      <c r="F520" s="10" t="s">
        <v>153</v>
      </c>
      <c r="G520" s="10">
        <v>2100</v>
      </c>
      <c r="H520" s="12" t="s">
        <v>245</v>
      </c>
      <c r="I520" s="10" t="s">
        <v>45</v>
      </c>
      <c r="J520" s="10" t="s">
        <v>87</v>
      </c>
      <c r="K520" s="13">
        <v>44448</v>
      </c>
      <c r="L520" s="10">
        <v>1</v>
      </c>
      <c r="M520" s="13"/>
      <c r="N520" s="42"/>
      <c r="O520" s="10"/>
      <c r="P520" s="10"/>
      <c r="Q520" s="10"/>
      <c r="R520" s="10" t="s">
        <v>621</v>
      </c>
      <c r="S520" s="10" t="s">
        <v>103</v>
      </c>
      <c r="T520" s="10"/>
    </row>
    <row r="521" spans="1:20" x14ac:dyDescent="0.2">
      <c r="A521" s="10">
        <v>508</v>
      </c>
      <c r="B521" s="10" t="s">
        <v>148</v>
      </c>
      <c r="C521" s="10">
        <v>20</v>
      </c>
      <c r="D521" s="10" t="s">
        <v>28</v>
      </c>
      <c r="E521" s="10" t="s">
        <v>50</v>
      </c>
      <c r="F521" s="10" t="s">
        <v>97</v>
      </c>
      <c r="G521" s="10">
        <v>2200</v>
      </c>
      <c r="H521" s="12" t="s">
        <v>94</v>
      </c>
      <c r="I521" s="10" t="s">
        <v>114</v>
      </c>
      <c r="J521" s="10" t="s">
        <v>87</v>
      </c>
      <c r="K521" s="13">
        <v>44448</v>
      </c>
      <c r="L521" s="10">
        <v>1</v>
      </c>
      <c r="M521" s="13"/>
      <c r="N521" s="42">
        <v>632730</v>
      </c>
      <c r="O521" s="10"/>
      <c r="P521" s="10"/>
      <c r="Q521" s="10"/>
      <c r="R521" s="10" t="s">
        <v>621</v>
      </c>
      <c r="S521" s="10" t="s">
        <v>124</v>
      </c>
      <c r="T521" s="10" t="s">
        <v>1082</v>
      </c>
    </row>
    <row r="522" spans="1:20" x14ac:dyDescent="0.2">
      <c r="A522" s="10">
        <v>509</v>
      </c>
      <c r="B522" s="10" t="s">
        <v>130</v>
      </c>
      <c r="C522" s="10">
        <v>40</v>
      </c>
      <c r="D522" s="10" t="s">
        <v>84</v>
      </c>
      <c r="E522" s="10" t="s">
        <v>50</v>
      </c>
      <c r="F522" s="10" t="s">
        <v>131</v>
      </c>
      <c r="G522" s="10">
        <v>4720</v>
      </c>
      <c r="H522" s="12" t="s">
        <v>132</v>
      </c>
      <c r="I522" s="10" t="s">
        <v>45</v>
      </c>
      <c r="J522" s="10" t="s">
        <v>87</v>
      </c>
      <c r="K522" s="13">
        <v>44448</v>
      </c>
      <c r="L522" s="10">
        <v>1</v>
      </c>
      <c r="M522" s="13"/>
      <c r="N522" s="42"/>
      <c r="O522" s="10"/>
      <c r="P522" s="10"/>
      <c r="Q522" s="10"/>
      <c r="R522" s="10" t="s">
        <v>778</v>
      </c>
      <c r="S522" s="10" t="s">
        <v>33</v>
      </c>
      <c r="T522" s="10"/>
    </row>
    <row r="523" spans="1:20" x14ac:dyDescent="0.2">
      <c r="A523" s="10">
        <v>510</v>
      </c>
      <c r="B523" s="10" t="s">
        <v>177</v>
      </c>
      <c r="C523" s="10">
        <v>20</v>
      </c>
      <c r="D523" s="10" t="s">
        <v>28</v>
      </c>
      <c r="E523" s="10" t="s">
        <v>29</v>
      </c>
      <c r="F523" s="10" t="s">
        <v>127</v>
      </c>
      <c r="G523" s="10">
        <v>2185</v>
      </c>
      <c r="H523" s="12" t="s">
        <v>178</v>
      </c>
      <c r="I523" s="10" t="s">
        <v>45</v>
      </c>
      <c r="J523" s="10" t="s">
        <v>87</v>
      </c>
      <c r="K523" s="13">
        <v>44448</v>
      </c>
      <c r="L523" s="10">
        <v>1</v>
      </c>
      <c r="M523" s="13"/>
      <c r="N523" s="42">
        <v>96715</v>
      </c>
      <c r="O523" s="10" t="s">
        <v>586</v>
      </c>
      <c r="P523" s="10"/>
      <c r="Q523" s="10"/>
      <c r="R523" s="10" t="s">
        <v>621</v>
      </c>
      <c r="S523" s="10" t="s">
        <v>33</v>
      </c>
      <c r="T523" s="10"/>
    </row>
    <row r="524" spans="1:20" x14ac:dyDescent="0.2">
      <c r="A524" s="10">
        <v>511</v>
      </c>
      <c r="B524" s="10" t="s">
        <v>252</v>
      </c>
      <c r="C524" s="10">
        <v>20</v>
      </c>
      <c r="D524" s="10" t="s">
        <v>28</v>
      </c>
      <c r="E524" s="10" t="s">
        <v>29</v>
      </c>
      <c r="F524" s="10" t="s">
        <v>145</v>
      </c>
      <c r="G524" s="10">
        <v>2160</v>
      </c>
      <c r="H524" s="12" t="s">
        <v>253</v>
      </c>
      <c r="I524" s="10" t="s">
        <v>45</v>
      </c>
      <c r="J524" s="10" t="s">
        <v>87</v>
      </c>
      <c r="K524" s="13">
        <v>44448</v>
      </c>
      <c r="L524" s="10">
        <v>1</v>
      </c>
      <c r="M524" s="13"/>
      <c r="N524" s="42">
        <v>431480</v>
      </c>
      <c r="O524" s="10" t="s">
        <v>586</v>
      </c>
      <c r="P524" s="10"/>
      <c r="Q524" s="10"/>
      <c r="R524" s="10" t="s">
        <v>715</v>
      </c>
      <c r="S524" s="10" t="s">
        <v>33</v>
      </c>
      <c r="T524" s="10"/>
    </row>
    <row r="525" spans="1:20" x14ac:dyDescent="0.2">
      <c r="A525" s="10">
        <v>512</v>
      </c>
      <c r="B525" s="10" t="s">
        <v>134</v>
      </c>
      <c r="C525" s="10">
        <v>20</v>
      </c>
      <c r="D525" s="10" t="s">
        <v>28</v>
      </c>
      <c r="E525" s="10" t="s">
        <v>50</v>
      </c>
      <c r="F525" s="10" t="s">
        <v>135</v>
      </c>
      <c r="G525" s="10">
        <v>2220</v>
      </c>
      <c r="H525" s="12" t="s">
        <v>136</v>
      </c>
      <c r="I525" s="10" t="s">
        <v>114</v>
      </c>
      <c r="J525" s="10" t="s">
        <v>87</v>
      </c>
      <c r="K525" s="13">
        <v>44448</v>
      </c>
      <c r="L525" s="10">
        <v>1</v>
      </c>
      <c r="M525" s="13"/>
      <c r="N525" s="42">
        <v>4215842.5</v>
      </c>
      <c r="O525" s="10"/>
      <c r="P525" s="10"/>
      <c r="Q525" s="10"/>
      <c r="R525" s="10" t="s">
        <v>621</v>
      </c>
      <c r="S525" s="10" t="s">
        <v>124</v>
      </c>
      <c r="T525" s="10" t="s">
        <v>1082</v>
      </c>
    </row>
    <row r="526" spans="1:20" x14ac:dyDescent="0.2">
      <c r="A526" s="10">
        <v>513</v>
      </c>
      <c r="B526" s="10" t="s">
        <v>261</v>
      </c>
      <c r="C526" s="10">
        <v>20</v>
      </c>
      <c r="D526" s="10" t="s">
        <v>28</v>
      </c>
      <c r="E526" s="10" t="s">
        <v>50</v>
      </c>
      <c r="F526" s="10" t="s">
        <v>135</v>
      </c>
      <c r="G526" s="10">
        <v>2220</v>
      </c>
      <c r="H526" s="12" t="s">
        <v>262</v>
      </c>
      <c r="I526" s="10" t="s">
        <v>45</v>
      </c>
      <c r="J526" s="10" t="s">
        <v>87</v>
      </c>
      <c r="K526" s="13">
        <v>44448</v>
      </c>
      <c r="L526" s="10">
        <v>1</v>
      </c>
      <c r="M526" s="13"/>
      <c r="N526" s="42">
        <v>245870</v>
      </c>
      <c r="O526" s="10"/>
      <c r="P526" s="10"/>
      <c r="Q526" s="10"/>
      <c r="R526" s="10" t="s">
        <v>715</v>
      </c>
      <c r="S526" s="10" t="s">
        <v>33</v>
      </c>
      <c r="T526" s="10"/>
    </row>
    <row r="527" spans="1:20" x14ac:dyDescent="0.2">
      <c r="A527" s="10">
        <v>514</v>
      </c>
      <c r="B527" s="10" t="s">
        <v>64</v>
      </c>
      <c r="C527" s="10">
        <v>20</v>
      </c>
      <c r="D527" s="10" t="s">
        <v>28</v>
      </c>
      <c r="E527" s="10" t="s">
        <v>29</v>
      </c>
      <c r="F527" s="10" t="s">
        <v>57</v>
      </c>
      <c r="G527" s="10">
        <v>2180</v>
      </c>
      <c r="H527" s="12" t="s">
        <v>65</v>
      </c>
      <c r="I527" s="10" t="s">
        <v>60</v>
      </c>
      <c r="J527" s="10" t="s">
        <v>67</v>
      </c>
      <c r="K527" s="13">
        <v>44448</v>
      </c>
      <c r="L527" s="10">
        <v>1</v>
      </c>
      <c r="M527" s="13"/>
      <c r="N527" s="42">
        <v>72910</v>
      </c>
      <c r="O527" s="10" t="s">
        <v>586</v>
      </c>
      <c r="P527" s="10"/>
      <c r="Q527" s="10"/>
      <c r="R527" s="10"/>
      <c r="S527" s="10" t="s">
        <v>33</v>
      </c>
      <c r="T527" s="10" t="s">
        <v>601</v>
      </c>
    </row>
    <row r="528" spans="1:20" x14ac:dyDescent="0.2">
      <c r="A528" s="10">
        <v>515</v>
      </c>
      <c r="B528" s="10" t="s">
        <v>270</v>
      </c>
      <c r="C528" s="10">
        <v>20</v>
      </c>
      <c r="D528" s="10" t="s">
        <v>28</v>
      </c>
      <c r="E528" s="10" t="s">
        <v>50</v>
      </c>
      <c r="F528" s="10" t="s">
        <v>57</v>
      </c>
      <c r="G528" s="10">
        <v>2180</v>
      </c>
      <c r="H528" s="12" t="s">
        <v>271</v>
      </c>
      <c r="I528" s="10" t="s">
        <v>45</v>
      </c>
      <c r="J528" s="10" t="s">
        <v>87</v>
      </c>
      <c r="K528" s="13">
        <v>44448</v>
      </c>
      <c r="L528" s="10">
        <v>1</v>
      </c>
      <c r="M528" s="13"/>
      <c r="N528" s="42"/>
      <c r="O528" s="10"/>
      <c r="P528" s="10"/>
      <c r="Q528" s="10"/>
      <c r="R528" s="10" t="s">
        <v>621</v>
      </c>
      <c r="S528" s="10" t="s">
        <v>33</v>
      </c>
      <c r="T528" s="10"/>
    </row>
    <row r="529" spans="1:20" x14ac:dyDescent="0.2">
      <c r="A529" s="10">
        <v>516</v>
      </c>
      <c r="B529" s="10" t="s">
        <v>288</v>
      </c>
      <c r="C529" s="10">
        <v>20</v>
      </c>
      <c r="D529" s="10" t="s">
        <v>28</v>
      </c>
      <c r="E529" s="10" t="s">
        <v>50</v>
      </c>
      <c r="F529" s="10" t="s">
        <v>57</v>
      </c>
      <c r="G529" s="10">
        <v>2180</v>
      </c>
      <c r="H529" s="12" t="s">
        <v>181</v>
      </c>
      <c r="I529" s="10" t="s">
        <v>45</v>
      </c>
      <c r="J529" s="10" t="s">
        <v>87</v>
      </c>
      <c r="K529" s="13">
        <v>44448</v>
      </c>
      <c r="L529" s="10">
        <v>1</v>
      </c>
      <c r="M529" s="13"/>
      <c r="N529" s="42"/>
      <c r="O529" s="10"/>
      <c r="P529" s="10"/>
      <c r="Q529" s="10"/>
      <c r="R529" s="10" t="s">
        <v>778</v>
      </c>
      <c r="S529" s="10" t="s">
        <v>33</v>
      </c>
      <c r="T529" s="10"/>
    </row>
    <row r="530" spans="1:20" x14ac:dyDescent="0.2">
      <c r="A530" s="10">
        <v>517</v>
      </c>
      <c r="B530" s="10" t="s">
        <v>265</v>
      </c>
      <c r="C530" s="10">
        <v>20</v>
      </c>
      <c r="D530" s="10" t="s">
        <v>28</v>
      </c>
      <c r="E530" s="10" t="s">
        <v>50</v>
      </c>
      <c r="F530" s="10" t="s">
        <v>153</v>
      </c>
      <c r="G530" s="10">
        <v>2100</v>
      </c>
      <c r="H530" s="12" t="s">
        <v>238</v>
      </c>
      <c r="I530" s="10" t="s">
        <v>45</v>
      </c>
      <c r="J530" s="10" t="s">
        <v>87</v>
      </c>
      <c r="K530" s="13">
        <v>44448</v>
      </c>
      <c r="L530" s="10">
        <v>1</v>
      </c>
      <c r="M530" s="13"/>
      <c r="N530" s="42"/>
      <c r="O530" s="10"/>
      <c r="P530" s="10"/>
      <c r="Q530" s="10"/>
      <c r="R530" s="10" t="s">
        <v>621</v>
      </c>
      <c r="S530" s="10" t="s">
        <v>248</v>
      </c>
      <c r="T530" s="10"/>
    </row>
    <row r="531" spans="1:20" x14ac:dyDescent="0.2">
      <c r="A531" s="10">
        <v>518</v>
      </c>
      <c r="B531" s="10" t="s">
        <v>186</v>
      </c>
      <c r="C531" s="10">
        <v>20</v>
      </c>
      <c r="D531" s="10" t="s">
        <v>28</v>
      </c>
      <c r="E531" s="10" t="s">
        <v>29</v>
      </c>
      <c r="F531" s="10" t="s">
        <v>145</v>
      </c>
      <c r="G531" s="10">
        <v>2160</v>
      </c>
      <c r="H531" s="12" t="s">
        <v>94</v>
      </c>
      <c r="I531" s="10" t="s">
        <v>45</v>
      </c>
      <c r="J531" s="10" t="s">
        <v>87</v>
      </c>
      <c r="K531" s="13">
        <v>44448</v>
      </c>
      <c r="L531" s="10">
        <v>1</v>
      </c>
      <c r="M531" s="13"/>
      <c r="N531" s="42">
        <v>1352873</v>
      </c>
      <c r="O531" s="10" t="s">
        <v>586</v>
      </c>
      <c r="P531" s="10"/>
      <c r="Q531" s="10"/>
      <c r="R531" s="10" t="s">
        <v>621</v>
      </c>
      <c r="S531" s="10" t="s">
        <v>33</v>
      </c>
      <c r="T531" s="10"/>
    </row>
    <row r="532" spans="1:20" x14ac:dyDescent="0.2">
      <c r="A532" s="10">
        <v>519</v>
      </c>
      <c r="B532" s="10" t="s">
        <v>273</v>
      </c>
      <c r="C532" s="10">
        <v>20</v>
      </c>
      <c r="D532" s="10" t="s">
        <v>28</v>
      </c>
      <c r="E532" s="10" t="s">
        <v>50</v>
      </c>
      <c r="F532" s="10" t="s">
        <v>145</v>
      </c>
      <c r="G532" s="10">
        <v>2160</v>
      </c>
      <c r="H532" s="12" t="s">
        <v>136</v>
      </c>
      <c r="I532" s="10" t="s">
        <v>45</v>
      </c>
      <c r="J532" s="10" t="s">
        <v>87</v>
      </c>
      <c r="K532" s="13">
        <v>44448</v>
      </c>
      <c r="L532" s="10">
        <v>1</v>
      </c>
      <c r="M532" s="13"/>
      <c r="N532" s="42"/>
      <c r="O532" s="10"/>
      <c r="P532" s="10"/>
      <c r="Q532" s="10"/>
      <c r="R532" s="10" t="s">
        <v>778</v>
      </c>
      <c r="S532" s="10" t="s">
        <v>33</v>
      </c>
      <c r="T532" s="10"/>
    </row>
    <row r="533" spans="1:20" x14ac:dyDescent="0.2">
      <c r="A533" s="10">
        <v>520</v>
      </c>
      <c r="B533" s="10" t="s">
        <v>144</v>
      </c>
      <c r="C533" s="10">
        <v>20</v>
      </c>
      <c r="D533" s="10" t="s">
        <v>28</v>
      </c>
      <c r="E533" s="10" t="s">
        <v>50</v>
      </c>
      <c r="F533" s="10" t="s">
        <v>145</v>
      </c>
      <c r="G533" s="10">
        <v>2160</v>
      </c>
      <c r="H533" s="12" t="s">
        <v>146</v>
      </c>
      <c r="I533" s="10" t="s">
        <v>114</v>
      </c>
      <c r="J533" s="10" t="s">
        <v>87</v>
      </c>
      <c r="K533" s="13">
        <v>44448</v>
      </c>
      <c r="L533" s="10">
        <v>1</v>
      </c>
      <c r="M533" s="13"/>
      <c r="N533" s="42">
        <v>847700</v>
      </c>
      <c r="O533" s="10"/>
      <c r="P533" s="10"/>
      <c r="Q533" s="10"/>
      <c r="R533" s="10" t="s">
        <v>621</v>
      </c>
      <c r="S533" s="10" t="s">
        <v>124</v>
      </c>
      <c r="T533" s="10" t="s">
        <v>1082</v>
      </c>
    </row>
    <row r="534" spans="1:20" x14ac:dyDescent="0.2">
      <c r="A534" s="10">
        <v>521</v>
      </c>
      <c r="B534" s="10" t="s">
        <v>70</v>
      </c>
      <c r="C534" s="10">
        <v>20</v>
      </c>
      <c r="D534" s="10" t="s">
        <v>28</v>
      </c>
      <c r="E534" s="10" t="s">
        <v>29</v>
      </c>
      <c r="F534" s="10" t="s">
        <v>31</v>
      </c>
      <c r="G534" s="10">
        <v>0</v>
      </c>
      <c r="H534" s="12" t="s">
        <v>71</v>
      </c>
      <c r="I534" s="10" t="s">
        <v>60</v>
      </c>
      <c r="J534" s="10" t="s">
        <v>73</v>
      </c>
      <c r="K534" s="13">
        <v>44448</v>
      </c>
      <c r="L534" s="10">
        <v>1</v>
      </c>
      <c r="M534" s="13"/>
      <c r="N534" s="42">
        <v>90390</v>
      </c>
      <c r="O534" s="10" t="s">
        <v>586</v>
      </c>
      <c r="P534" s="10"/>
      <c r="Q534" s="10"/>
      <c r="R534" s="10"/>
      <c r="S534" s="10" t="s">
        <v>33</v>
      </c>
      <c r="T534" s="10" t="s">
        <v>1301</v>
      </c>
    </row>
    <row r="535" spans="1:20" x14ac:dyDescent="0.2">
      <c r="A535" s="10">
        <v>522</v>
      </c>
      <c r="B535" s="10" t="s">
        <v>165</v>
      </c>
      <c r="C535" s="10">
        <v>20</v>
      </c>
      <c r="D535" s="10" t="s">
        <v>28</v>
      </c>
      <c r="E535" s="10" t="s">
        <v>29</v>
      </c>
      <c r="F535" s="10" t="s">
        <v>31</v>
      </c>
      <c r="G535" s="10">
        <v>2280</v>
      </c>
      <c r="H535" s="12" t="s">
        <v>166</v>
      </c>
      <c r="I535" s="10" t="s">
        <v>45</v>
      </c>
      <c r="J535" s="10" t="s">
        <v>87</v>
      </c>
      <c r="K535" s="13">
        <v>44448</v>
      </c>
      <c r="L535" s="10">
        <v>1</v>
      </c>
      <c r="M535" s="13"/>
      <c r="N535" s="42">
        <v>2226572.5</v>
      </c>
      <c r="O535" s="10" t="s">
        <v>586</v>
      </c>
      <c r="P535" s="10"/>
      <c r="Q535" s="10"/>
      <c r="R535" s="10" t="s">
        <v>621</v>
      </c>
      <c r="S535" s="10" t="s">
        <v>33</v>
      </c>
      <c r="T535" s="10"/>
    </row>
    <row r="536" spans="1:20" x14ac:dyDescent="0.2">
      <c r="A536" s="10">
        <v>523</v>
      </c>
      <c r="B536" s="10" t="s">
        <v>277</v>
      </c>
      <c r="C536" s="10">
        <v>20</v>
      </c>
      <c r="D536" s="10" t="s">
        <v>28</v>
      </c>
      <c r="E536" s="10" t="s">
        <v>29</v>
      </c>
      <c r="F536" s="10" t="s">
        <v>31</v>
      </c>
      <c r="G536" s="10">
        <v>2280</v>
      </c>
      <c r="H536" s="12" t="s">
        <v>278</v>
      </c>
      <c r="I536" s="10" t="s">
        <v>45</v>
      </c>
      <c r="J536" s="10" t="s">
        <v>87</v>
      </c>
      <c r="K536" s="13">
        <v>44448</v>
      </c>
      <c r="L536" s="10">
        <v>1</v>
      </c>
      <c r="M536" s="13"/>
      <c r="N536" s="42">
        <v>1097905</v>
      </c>
      <c r="O536" s="10" t="s">
        <v>586</v>
      </c>
      <c r="P536" s="10"/>
      <c r="Q536" s="10"/>
      <c r="R536" s="10" t="s">
        <v>621</v>
      </c>
      <c r="S536" s="10" t="s">
        <v>33</v>
      </c>
      <c r="T536" s="10"/>
    </row>
    <row r="537" spans="1:20" x14ac:dyDescent="0.2">
      <c r="A537" s="10">
        <v>524</v>
      </c>
      <c r="B537" s="10" t="s">
        <v>150</v>
      </c>
      <c r="C537" s="10">
        <v>20</v>
      </c>
      <c r="D537" s="10" t="s">
        <v>28</v>
      </c>
      <c r="E537" s="10" t="s">
        <v>50</v>
      </c>
      <c r="F537" s="10" t="s">
        <v>31</v>
      </c>
      <c r="G537" s="10">
        <v>2280</v>
      </c>
      <c r="H537" s="12" t="s">
        <v>94</v>
      </c>
      <c r="I537" s="10" t="s">
        <v>114</v>
      </c>
      <c r="J537" s="10" t="s">
        <v>87</v>
      </c>
      <c r="K537" s="13">
        <v>44448</v>
      </c>
      <c r="L537" s="10">
        <v>1</v>
      </c>
      <c r="M537" s="13"/>
      <c r="N537" s="42">
        <v>361560</v>
      </c>
      <c r="O537" s="10"/>
      <c r="P537" s="10"/>
      <c r="Q537" s="10"/>
      <c r="R537" s="10" t="s">
        <v>621</v>
      </c>
      <c r="S537" s="10" t="s">
        <v>124</v>
      </c>
      <c r="T537" s="10" t="s">
        <v>1082</v>
      </c>
    </row>
    <row r="538" spans="1:20" x14ac:dyDescent="0.2">
      <c r="A538" s="10">
        <v>525</v>
      </c>
      <c r="B538" s="10" t="s">
        <v>93</v>
      </c>
      <c r="C538" s="10">
        <v>20</v>
      </c>
      <c r="D538" s="10" t="s">
        <v>28</v>
      </c>
      <c r="E538" s="10" t="s">
        <v>29</v>
      </c>
      <c r="F538" s="10" t="s">
        <v>31</v>
      </c>
      <c r="G538" s="10">
        <v>2280</v>
      </c>
      <c r="H538" s="12" t="s">
        <v>94</v>
      </c>
      <c r="I538" s="10" t="s">
        <v>45</v>
      </c>
      <c r="J538" s="10" t="s">
        <v>87</v>
      </c>
      <c r="K538" s="13">
        <v>44448</v>
      </c>
      <c r="L538" s="10">
        <v>1</v>
      </c>
      <c r="M538" s="13"/>
      <c r="N538" s="42">
        <v>986528</v>
      </c>
      <c r="O538" s="10" t="s">
        <v>586</v>
      </c>
      <c r="P538" s="10"/>
      <c r="Q538" s="10"/>
      <c r="R538" s="10" t="s">
        <v>621</v>
      </c>
      <c r="S538" s="10" t="s">
        <v>33</v>
      </c>
      <c r="T538" s="10"/>
    </row>
    <row r="539" spans="1:20" x14ac:dyDescent="0.2">
      <c r="A539" s="10">
        <v>526</v>
      </c>
      <c r="B539" s="10" t="s">
        <v>188</v>
      </c>
      <c r="C539" s="10">
        <v>20</v>
      </c>
      <c r="D539" s="10" t="s">
        <v>28</v>
      </c>
      <c r="E539" s="10" t="s">
        <v>50</v>
      </c>
      <c r="F539" s="10" t="s">
        <v>31</v>
      </c>
      <c r="G539" s="10">
        <v>2280</v>
      </c>
      <c r="H539" s="12" t="s">
        <v>117</v>
      </c>
      <c r="I539" s="10" t="s">
        <v>114</v>
      </c>
      <c r="J539" s="10" t="s">
        <v>87</v>
      </c>
      <c r="K539" s="13">
        <v>44448</v>
      </c>
      <c r="L539" s="10">
        <v>1</v>
      </c>
      <c r="M539" s="13"/>
      <c r="N539" s="42">
        <v>1850580</v>
      </c>
      <c r="O539" s="10"/>
      <c r="P539" s="10"/>
      <c r="Q539" s="10"/>
      <c r="R539" s="10" t="s">
        <v>621</v>
      </c>
      <c r="S539" s="10" t="s">
        <v>124</v>
      </c>
      <c r="T539" s="10" t="s">
        <v>1082</v>
      </c>
    </row>
    <row r="540" spans="1:20" x14ac:dyDescent="0.2">
      <c r="A540" s="10">
        <v>527</v>
      </c>
      <c r="B540" s="10" t="s">
        <v>275</v>
      </c>
      <c r="C540" s="10">
        <v>20</v>
      </c>
      <c r="D540" s="10" t="s">
        <v>28</v>
      </c>
      <c r="E540" s="10" t="s">
        <v>50</v>
      </c>
      <c r="F540" s="10" t="s">
        <v>31</v>
      </c>
      <c r="G540" s="10">
        <v>2280</v>
      </c>
      <c r="H540" s="12" t="s">
        <v>117</v>
      </c>
      <c r="I540" s="10" t="s">
        <v>45</v>
      </c>
      <c r="J540" s="10" t="s">
        <v>87</v>
      </c>
      <c r="K540" s="13">
        <v>44448</v>
      </c>
      <c r="L540" s="10">
        <v>1</v>
      </c>
      <c r="M540" s="13"/>
      <c r="N540" s="42"/>
      <c r="O540" s="10"/>
      <c r="P540" s="10"/>
      <c r="Q540" s="10"/>
      <c r="R540" s="10" t="s">
        <v>621</v>
      </c>
      <c r="S540" s="10" t="s">
        <v>33</v>
      </c>
      <c r="T540" s="10"/>
    </row>
    <row r="541" spans="1:20" x14ac:dyDescent="0.2">
      <c r="A541" s="10">
        <v>528</v>
      </c>
      <c r="B541" s="10" t="s">
        <v>230</v>
      </c>
      <c r="C541" s="10">
        <v>20</v>
      </c>
      <c r="D541" s="10" t="s">
        <v>28</v>
      </c>
      <c r="E541" s="10" t="s">
        <v>29</v>
      </c>
      <c r="F541" s="10" t="s">
        <v>31</v>
      </c>
      <c r="G541" s="10">
        <v>2280</v>
      </c>
      <c r="H541" s="12" t="s">
        <v>163</v>
      </c>
      <c r="I541" s="10" t="s">
        <v>45</v>
      </c>
      <c r="J541" s="10" t="s">
        <v>87</v>
      </c>
      <c r="K541" s="13">
        <v>44448</v>
      </c>
      <c r="L541" s="10">
        <v>1</v>
      </c>
      <c r="M541" s="13"/>
      <c r="N541" s="42">
        <v>323610</v>
      </c>
      <c r="O541" s="10" t="s">
        <v>586</v>
      </c>
      <c r="P541" s="10"/>
      <c r="Q541" s="10"/>
      <c r="R541" s="10" t="s">
        <v>621</v>
      </c>
      <c r="S541" s="10" t="s">
        <v>33</v>
      </c>
      <c r="T541" s="10"/>
    </row>
    <row r="542" spans="1:20" x14ac:dyDescent="0.2">
      <c r="A542" s="10">
        <v>529</v>
      </c>
      <c r="B542" s="10" t="s">
        <v>290</v>
      </c>
      <c r="C542" s="10">
        <v>20</v>
      </c>
      <c r="D542" s="10" t="s">
        <v>28</v>
      </c>
      <c r="E542" s="10" t="s">
        <v>29</v>
      </c>
      <c r="F542" s="10" t="s">
        <v>31</v>
      </c>
      <c r="G542" s="10">
        <v>2280</v>
      </c>
      <c r="H542" s="12" t="s">
        <v>139</v>
      </c>
      <c r="I542" s="10" t="s">
        <v>45</v>
      </c>
      <c r="J542" s="10" t="s">
        <v>87</v>
      </c>
      <c r="K542" s="13">
        <v>44448</v>
      </c>
      <c r="L542" s="10">
        <v>1</v>
      </c>
      <c r="M542" s="13"/>
      <c r="N542" s="42">
        <v>2191118</v>
      </c>
      <c r="O542" s="10" t="s">
        <v>586</v>
      </c>
      <c r="P542" s="10"/>
      <c r="Q542" s="10"/>
      <c r="R542" s="10" t="s">
        <v>621</v>
      </c>
      <c r="S542" s="10" t="s">
        <v>33</v>
      </c>
      <c r="T542" s="10"/>
    </row>
    <row r="543" spans="1:20" x14ac:dyDescent="0.2">
      <c r="A543" s="10">
        <v>530</v>
      </c>
      <c r="B543" s="10" t="s">
        <v>218</v>
      </c>
      <c r="C543" s="10">
        <v>20</v>
      </c>
      <c r="D543" s="10" t="s">
        <v>28</v>
      </c>
      <c r="E543" s="10" t="s">
        <v>29</v>
      </c>
      <c r="F543" s="10" t="s">
        <v>31</v>
      </c>
      <c r="G543" s="10">
        <v>2280</v>
      </c>
      <c r="H543" s="12" t="s">
        <v>32</v>
      </c>
      <c r="I543" s="10" t="s">
        <v>45</v>
      </c>
      <c r="J543" s="10" t="s">
        <v>87</v>
      </c>
      <c r="K543" s="13">
        <v>44448</v>
      </c>
      <c r="L543" s="10">
        <v>1</v>
      </c>
      <c r="M543" s="13"/>
      <c r="N543" s="42">
        <v>1163167.5</v>
      </c>
      <c r="O543" s="10" t="s">
        <v>586</v>
      </c>
      <c r="P543" s="10"/>
      <c r="Q543" s="10"/>
      <c r="R543" s="10" t="s">
        <v>621</v>
      </c>
      <c r="S543" s="10" t="s">
        <v>33</v>
      </c>
      <c r="T543" s="10"/>
    </row>
    <row r="544" spans="1:20" x14ac:dyDescent="0.2">
      <c r="A544" s="10">
        <v>531</v>
      </c>
      <c r="B544" s="10" t="s">
        <v>138</v>
      </c>
      <c r="C544" s="10">
        <v>20</v>
      </c>
      <c r="D544" s="10" t="s">
        <v>28</v>
      </c>
      <c r="E544" s="10" t="s">
        <v>29</v>
      </c>
      <c r="F544" s="10" t="s">
        <v>31</v>
      </c>
      <c r="G544" s="10">
        <v>2280</v>
      </c>
      <c r="H544" s="12" t="s">
        <v>139</v>
      </c>
      <c r="I544" s="10" t="s">
        <v>45</v>
      </c>
      <c r="J544" s="10" t="s">
        <v>87</v>
      </c>
      <c r="K544" s="13">
        <v>44448</v>
      </c>
      <c r="L544" s="10">
        <v>1</v>
      </c>
      <c r="M544" s="13"/>
      <c r="N544" s="42">
        <v>150650</v>
      </c>
      <c r="O544" s="10" t="s">
        <v>586</v>
      </c>
      <c r="P544" s="10"/>
      <c r="Q544" s="10"/>
      <c r="R544" s="10" t="s">
        <v>715</v>
      </c>
      <c r="S544" s="10" t="s">
        <v>33</v>
      </c>
      <c r="T544" s="10"/>
    </row>
    <row r="545" spans="1:20" x14ac:dyDescent="0.2">
      <c r="A545" s="10">
        <v>532</v>
      </c>
      <c r="B545" s="10" t="s">
        <v>27</v>
      </c>
      <c r="C545" s="10">
        <v>20</v>
      </c>
      <c r="D545" s="10" t="s">
        <v>28</v>
      </c>
      <c r="E545" s="10" t="s">
        <v>29</v>
      </c>
      <c r="F545" s="10" t="s">
        <v>31</v>
      </c>
      <c r="G545" s="10">
        <v>2280</v>
      </c>
      <c r="H545" s="12" t="s">
        <v>32</v>
      </c>
      <c r="I545" s="10" t="s">
        <v>35</v>
      </c>
      <c r="J545" s="10" t="s">
        <v>36</v>
      </c>
      <c r="K545" s="13">
        <v>44448</v>
      </c>
      <c r="L545" s="10">
        <v>1</v>
      </c>
      <c r="M545" s="13"/>
      <c r="N545" s="42">
        <v>451950</v>
      </c>
      <c r="O545" s="10" t="s">
        <v>586</v>
      </c>
      <c r="P545" s="10"/>
      <c r="Q545" s="10"/>
      <c r="R545" s="10"/>
      <c r="S545" s="10" t="s">
        <v>33</v>
      </c>
      <c r="T545" s="10" t="s">
        <v>1302</v>
      </c>
    </row>
    <row r="546" spans="1:20" x14ac:dyDescent="0.2">
      <c r="A546" s="10">
        <v>533</v>
      </c>
      <c r="B546" s="10" t="s">
        <v>90</v>
      </c>
      <c r="C546" s="10">
        <v>20</v>
      </c>
      <c r="D546" s="10" t="s">
        <v>28</v>
      </c>
      <c r="E546" s="10" t="s">
        <v>29</v>
      </c>
      <c r="F546" s="10" t="s">
        <v>31</v>
      </c>
      <c r="G546" s="10">
        <v>2280</v>
      </c>
      <c r="H546" s="12" t="s">
        <v>91</v>
      </c>
      <c r="I546" s="10" t="s">
        <v>45</v>
      </c>
      <c r="J546" s="10" t="s">
        <v>87</v>
      </c>
      <c r="K546" s="13">
        <v>44448</v>
      </c>
      <c r="L546" s="10">
        <v>1</v>
      </c>
      <c r="M546" s="13"/>
      <c r="N546" s="42">
        <v>1374595</v>
      </c>
      <c r="O546" s="10" t="s">
        <v>586</v>
      </c>
      <c r="P546" s="10"/>
      <c r="Q546" s="10"/>
      <c r="R546" s="10" t="s">
        <v>621</v>
      </c>
      <c r="S546" s="10" t="s">
        <v>33</v>
      </c>
      <c r="T546" s="10"/>
    </row>
    <row r="547" spans="1:20" x14ac:dyDescent="0.2">
      <c r="A547" s="10">
        <v>534</v>
      </c>
      <c r="B547" s="10" t="s">
        <v>196</v>
      </c>
      <c r="C547" s="10">
        <v>20</v>
      </c>
      <c r="D547" s="10" t="s">
        <v>28</v>
      </c>
      <c r="E547" s="10" t="s">
        <v>50</v>
      </c>
      <c r="F547" s="10" t="s">
        <v>31</v>
      </c>
      <c r="G547" s="10">
        <v>2280</v>
      </c>
      <c r="H547" s="12" t="s">
        <v>112</v>
      </c>
      <c r="I547" s="10" t="s">
        <v>114</v>
      </c>
      <c r="J547" s="10" t="s">
        <v>87</v>
      </c>
      <c r="K547" s="13">
        <v>44448</v>
      </c>
      <c r="L547" s="10">
        <v>1</v>
      </c>
      <c r="M547" s="13"/>
      <c r="N547" s="42">
        <v>352475</v>
      </c>
      <c r="O547" s="10"/>
      <c r="P547" s="10"/>
      <c r="Q547" s="10"/>
      <c r="R547" s="10" t="s">
        <v>621</v>
      </c>
      <c r="S547" s="10" t="s">
        <v>124</v>
      </c>
      <c r="T547" s="10" t="s">
        <v>1082</v>
      </c>
    </row>
    <row r="548" spans="1:20" x14ac:dyDescent="0.2">
      <c r="A548" s="10">
        <v>535</v>
      </c>
      <c r="B548" s="10" t="s">
        <v>222</v>
      </c>
      <c r="C548" s="10">
        <v>20</v>
      </c>
      <c r="D548" s="10" t="s">
        <v>28</v>
      </c>
      <c r="E548" s="10" t="s">
        <v>29</v>
      </c>
      <c r="F548" s="10" t="s">
        <v>31</v>
      </c>
      <c r="G548" s="10">
        <v>2280</v>
      </c>
      <c r="H548" s="12" t="s">
        <v>223</v>
      </c>
      <c r="I548" s="10" t="s">
        <v>45</v>
      </c>
      <c r="J548" s="10" t="s">
        <v>87</v>
      </c>
      <c r="K548" s="13">
        <v>44448</v>
      </c>
      <c r="L548" s="10">
        <v>1</v>
      </c>
      <c r="M548" s="13"/>
      <c r="N548" s="42">
        <v>180780</v>
      </c>
      <c r="O548" s="10" t="s">
        <v>586</v>
      </c>
      <c r="P548" s="10"/>
      <c r="Q548" s="10"/>
      <c r="R548" s="10" t="s">
        <v>621</v>
      </c>
      <c r="S548" s="10" t="s">
        <v>33</v>
      </c>
      <c r="T548" s="10"/>
    </row>
    <row r="549" spans="1:20" x14ac:dyDescent="0.2">
      <c r="A549" s="10">
        <v>536</v>
      </c>
      <c r="B549" s="10" t="s">
        <v>190</v>
      </c>
      <c r="C549" s="10">
        <v>20</v>
      </c>
      <c r="D549" s="10" t="s">
        <v>28</v>
      </c>
      <c r="E549" s="10" t="s">
        <v>50</v>
      </c>
      <c r="F549" s="10" t="s">
        <v>135</v>
      </c>
      <c r="G549" s="10">
        <v>2220</v>
      </c>
      <c r="H549" s="12" t="s">
        <v>191</v>
      </c>
      <c r="I549" s="10" t="s">
        <v>45</v>
      </c>
      <c r="J549" s="10" t="s">
        <v>87</v>
      </c>
      <c r="K549" s="13">
        <v>44448</v>
      </c>
      <c r="L549" s="10">
        <v>1</v>
      </c>
      <c r="M549" s="13"/>
      <c r="N549" s="42"/>
      <c r="O549" s="10"/>
      <c r="P549" s="10"/>
      <c r="Q549" s="10"/>
      <c r="R549" s="10" t="s">
        <v>778</v>
      </c>
      <c r="S549" s="10" t="s">
        <v>33</v>
      </c>
      <c r="T549" s="10"/>
    </row>
    <row r="550" spans="1:20" x14ac:dyDescent="0.2">
      <c r="A550" s="10">
        <v>537</v>
      </c>
      <c r="B550" s="10" t="s">
        <v>286</v>
      </c>
      <c r="C550" s="10">
        <v>20</v>
      </c>
      <c r="D550" s="10" t="s">
        <v>28</v>
      </c>
      <c r="E550" s="10" t="s">
        <v>50</v>
      </c>
      <c r="F550" s="10" t="s">
        <v>135</v>
      </c>
      <c r="G550" s="10">
        <v>2220</v>
      </c>
      <c r="H550" s="12" t="s">
        <v>191</v>
      </c>
      <c r="I550" s="10" t="s">
        <v>45</v>
      </c>
      <c r="J550" s="10" t="s">
        <v>87</v>
      </c>
      <c r="K550" s="13">
        <v>44448</v>
      </c>
      <c r="L550" s="10">
        <v>1</v>
      </c>
      <c r="M550" s="13"/>
      <c r="N550" s="42"/>
      <c r="O550" s="10"/>
      <c r="P550" s="10"/>
      <c r="Q550" s="10"/>
      <c r="R550" s="10" t="s">
        <v>621</v>
      </c>
      <c r="S550" s="10" t="s">
        <v>103</v>
      </c>
      <c r="T550" s="10"/>
    </row>
    <row r="551" spans="1:20" x14ac:dyDescent="0.2">
      <c r="A551" s="10">
        <v>538</v>
      </c>
      <c r="B551" s="10" t="s">
        <v>156</v>
      </c>
      <c r="C551" s="10">
        <v>20</v>
      </c>
      <c r="D551" s="10" t="s">
        <v>28</v>
      </c>
      <c r="E551" s="10" t="s">
        <v>29</v>
      </c>
      <c r="F551" s="10" t="s">
        <v>31</v>
      </c>
      <c r="G551" s="10">
        <v>2280</v>
      </c>
      <c r="H551" s="12" t="s">
        <v>157</v>
      </c>
      <c r="I551" s="10" t="s">
        <v>45</v>
      </c>
      <c r="J551" s="10" t="s">
        <v>87</v>
      </c>
      <c r="K551" s="13">
        <v>44448</v>
      </c>
      <c r="L551" s="10">
        <v>1</v>
      </c>
      <c r="M551" s="13"/>
      <c r="N551" s="42">
        <v>323610</v>
      </c>
      <c r="O551" s="10" t="s">
        <v>586</v>
      </c>
      <c r="P551" s="10"/>
      <c r="Q551" s="10"/>
      <c r="R551" s="10" t="s">
        <v>715</v>
      </c>
      <c r="S551" s="10" t="s">
        <v>33</v>
      </c>
      <c r="T551" s="10"/>
    </row>
    <row r="552" spans="1:20" x14ac:dyDescent="0.2">
      <c r="A552" s="10">
        <v>539</v>
      </c>
      <c r="B552" s="10" t="s">
        <v>193</v>
      </c>
      <c r="C552" s="10">
        <v>20</v>
      </c>
      <c r="D552" s="10" t="s">
        <v>28</v>
      </c>
      <c r="E552" s="10" t="s">
        <v>29</v>
      </c>
      <c r="F552" s="10" t="s">
        <v>135</v>
      </c>
      <c r="G552" s="10">
        <v>2220</v>
      </c>
      <c r="H552" s="12" t="s">
        <v>194</v>
      </c>
      <c r="I552" s="10" t="s">
        <v>45</v>
      </c>
      <c r="J552" s="10" t="s">
        <v>87</v>
      </c>
      <c r="K552" s="13">
        <v>44448</v>
      </c>
      <c r="L552" s="10">
        <v>1</v>
      </c>
      <c r="M552" s="13"/>
      <c r="N552" s="42">
        <v>598920</v>
      </c>
      <c r="O552" s="10" t="s">
        <v>586</v>
      </c>
      <c r="P552" s="10"/>
      <c r="Q552" s="10"/>
      <c r="R552" s="10" t="s">
        <v>715</v>
      </c>
      <c r="S552" s="10" t="s">
        <v>33</v>
      </c>
      <c r="T552" s="10"/>
    </row>
    <row r="553" spans="1:20" x14ac:dyDescent="0.2">
      <c r="A553" s="10">
        <v>540</v>
      </c>
      <c r="B553" s="10" t="s">
        <v>180</v>
      </c>
      <c r="C553" s="10">
        <v>20</v>
      </c>
      <c r="D553" s="10" t="s">
        <v>28</v>
      </c>
      <c r="E553" s="10" t="s">
        <v>50</v>
      </c>
      <c r="F553" s="10" t="s">
        <v>135</v>
      </c>
      <c r="G553" s="10">
        <v>2220</v>
      </c>
      <c r="H553" s="12" t="s">
        <v>181</v>
      </c>
      <c r="I553" s="10" t="s">
        <v>45</v>
      </c>
      <c r="J553" s="10" t="s">
        <v>87</v>
      </c>
      <c r="K553" s="13">
        <v>44448</v>
      </c>
      <c r="L553" s="10">
        <v>1</v>
      </c>
      <c r="M553" s="13"/>
      <c r="N553" s="42"/>
      <c r="O553" s="10"/>
      <c r="P553" s="10"/>
      <c r="Q553" s="10"/>
      <c r="R553" s="10" t="s">
        <v>621</v>
      </c>
      <c r="S553" s="10" t="s">
        <v>103</v>
      </c>
      <c r="T553" s="10"/>
    </row>
    <row r="554" spans="1:20" x14ac:dyDescent="0.2">
      <c r="A554" s="10">
        <v>541</v>
      </c>
      <c r="B554" s="10" t="s">
        <v>291</v>
      </c>
      <c r="C554" s="10">
        <v>20</v>
      </c>
      <c r="D554" s="10" t="s">
        <v>28</v>
      </c>
      <c r="E554" s="10" t="s">
        <v>50</v>
      </c>
      <c r="F554" s="10" t="s">
        <v>135</v>
      </c>
      <c r="G554" s="10">
        <v>2220</v>
      </c>
      <c r="H554" s="12" t="s">
        <v>292</v>
      </c>
      <c r="I554" s="10" t="s">
        <v>45</v>
      </c>
      <c r="J554" s="10" t="s">
        <v>87</v>
      </c>
      <c r="K554" s="13">
        <v>44448</v>
      </c>
      <c r="L554" s="10">
        <v>1</v>
      </c>
      <c r="M554" s="13"/>
      <c r="N554" s="42"/>
      <c r="O554" s="10"/>
      <c r="P554" s="10"/>
      <c r="Q554" s="10"/>
      <c r="R554" s="10" t="s">
        <v>621</v>
      </c>
      <c r="S554" s="10" t="s">
        <v>103</v>
      </c>
      <c r="T554" s="10"/>
    </row>
    <row r="555" spans="1:20" x14ac:dyDescent="0.2">
      <c r="A555" s="10">
        <v>542</v>
      </c>
      <c r="B555" s="10" t="s">
        <v>49</v>
      </c>
      <c r="C555" s="10">
        <v>40</v>
      </c>
      <c r="D555" s="10" t="s">
        <v>28</v>
      </c>
      <c r="E555" s="10" t="s">
        <v>50</v>
      </c>
      <c r="F555" s="10" t="s">
        <v>51</v>
      </c>
      <c r="G555" s="10">
        <v>3740</v>
      </c>
      <c r="H555" s="12" t="s">
        <v>52</v>
      </c>
      <c r="I555" s="10" t="s">
        <v>45</v>
      </c>
      <c r="J555" s="10" t="s">
        <v>46</v>
      </c>
      <c r="K555" s="13">
        <v>44448</v>
      </c>
      <c r="L555" s="10">
        <v>1</v>
      </c>
      <c r="M555" s="13"/>
      <c r="N555" s="42"/>
      <c r="O555" s="10"/>
      <c r="P555" s="10"/>
      <c r="Q555" s="10"/>
      <c r="R555" s="10"/>
      <c r="S555" s="10" t="s">
        <v>33</v>
      </c>
      <c r="T555" s="10" t="s">
        <v>1303</v>
      </c>
    </row>
    <row r="556" spans="1:20" x14ac:dyDescent="0.2">
      <c r="A556" s="10">
        <v>543</v>
      </c>
      <c r="B556" s="10" t="s">
        <v>122</v>
      </c>
      <c r="C556" s="10">
        <v>20</v>
      </c>
      <c r="D556" s="10" t="s">
        <v>28</v>
      </c>
      <c r="E556" s="10" t="s">
        <v>50</v>
      </c>
      <c r="F556" s="10" t="s">
        <v>31</v>
      </c>
      <c r="G556" s="10">
        <v>2280</v>
      </c>
      <c r="H556" s="12" t="s">
        <v>123</v>
      </c>
      <c r="I556" s="10" t="s">
        <v>114</v>
      </c>
      <c r="J556" s="10" t="s">
        <v>87</v>
      </c>
      <c r="K556" s="13">
        <v>44448</v>
      </c>
      <c r="L556" s="10">
        <v>1</v>
      </c>
      <c r="M556" s="13"/>
      <c r="N556" s="42">
        <v>1174782.5</v>
      </c>
      <c r="O556" s="10"/>
      <c r="P556" s="10"/>
      <c r="Q556" s="10"/>
      <c r="R556" s="10" t="s">
        <v>621</v>
      </c>
      <c r="S556" s="10" t="s">
        <v>124</v>
      </c>
      <c r="T556" s="10" t="s">
        <v>1082</v>
      </c>
    </row>
    <row r="557" spans="1:20" x14ac:dyDescent="0.2">
      <c r="A557" s="10">
        <v>544</v>
      </c>
      <c r="B557" s="10" t="s">
        <v>301</v>
      </c>
      <c r="C557" s="10">
        <v>20</v>
      </c>
      <c r="D557" s="10" t="s">
        <v>28</v>
      </c>
      <c r="E557" s="10" t="s">
        <v>29</v>
      </c>
      <c r="F557" s="10" t="s">
        <v>31</v>
      </c>
      <c r="G557" s="10">
        <v>2280</v>
      </c>
      <c r="H557" s="12" t="s">
        <v>302</v>
      </c>
      <c r="I557" s="10" t="s">
        <v>45</v>
      </c>
      <c r="J557" s="10" t="s">
        <v>87</v>
      </c>
      <c r="K557" s="13">
        <v>44448</v>
      </c>
      <c r="L557" s="10">
        <v>1</v>
      </c>
      <c r="M557" s="13"/>
      <c r="N557" s="42">
        <v>474260</v>
      </c>
      <c r="O557" s="10" t="s">
        <v>586</v>
      </c>
      <c r="P557" s="10"/>
      <c r="Q557" s="10"/>
      <c r="R557" s="10" t="s">
        <v>715</v>
      </c>
      <c r="S557" s="10" t="s">
        <v>33</v>
      </c>
      <c r="T557" s="10"/>
    </row>
    <row r="558" spans="1:20" x14ac:dyDescent="0.2">
      <c r="A558" s="10">
        <v>545</v>
      </c>
      <c r="B558" s="10" t="s">
        <v>237</v>
      </c>
      <c r="C558" s="10">
        <v>20</v>
      </c>
      <c r="D558" s="10" t="s">
        <v>28</v>
      </c>
      <c r="E558" s="10" t="s">
        <v>29</v>
      </c>
      <c r="F558" s="10" t="s">
        <v>135</v>
      </c>
      <c r="G558" s="10">
        <v>2220</v>
      </c>
      <c r="H558" s="12" t="s">
        <v>238</v>
      </c>
      <c r="I558" s="10" t="s">
        <v>45</v>
      </c>
      <c r="J558" s="10" t="s">
        <v>87</v>
      </c>
      <c r="K558" s="13">
        <v>44448</v>
      </c>
      <c r="L558" s="10">
        <v>1</v>
      </c>
      <c r="M558" s="13"/>
      <c r="N558" s="42">
        <v>256680</v>
      </c>
      <c r="O558" s="10" t="s">
        <v>586</v>
      </c>
      <c r="P558" s="10"/>
      <c r="Q558" s="10"/>
      <c r="R558" s="10" t="s">
        <v>621</v>
      </c>
      <c r="S558" s="10" t="s">
        <v>103</v>
      </c>
      <c r="T558" s="10"/>
    </row>
    <row r="559" spans="1:20" x14ac:dyDescent="0.2">
      <c r="A559" s="10">
        <v>546</v>
      </c>
      <c r="B559" s="10" t="s">
        <v>141</v>
      </c>
      <c r="C559" s="10">
        <v>20</v>
      </c>
      <c r="D559" s="10" t="s">
        <v>28</v>
      </c>
      <c r="E559" s="10" t="s">
        <v>50</v>
      </c>
      <c r="F559" s="10" t="s">
        <v>135</v>
      </c>
      <c r="G559" s="10">
        <v>2220</v>
      </c>
      <c r="H559" s="12" t="s">
        <v>142</v>
      </c>
      <c r="I559" s="10" t="s">
        <v>45</v>
      </c>
      <c r="J559" s="10" t="s">
        <v>87</v>
      </c>
      <c r="K559" s="13">
        <v>44448</v>
      </c>
      <c r="L559" s="10">
        <v>1</v>
      </c>
      <c r="M559" s="13"/>
      <c r="N559" s="42"/>
      <c r="O559" s="10"/>
      <c r="P559" s="10"/>
      <c r="Q559" s="10"/>
      <c r="R559" s="10" t="s">
        <v>778</v>
      </c>
      <c r="S559" s="10" t="s">
        <v>33</v>
      </c>
      <c r="T559" s="10"/>
    </row>
    <row r="560" spans="1:20" x14ac:dyDescent="0.2">
      <c r="A560" s="10">
        <v>547</v>
      </c>
      <c r="B560" s="10" t="s">
        <v>205</v>
      </c>
      <c r="C560" s="10">
        <v>20</v>
      </c>
      <c r="D560" s="10" t="s">
        <v>28</v>
      </c>
      <c r="E560" s="10" t="s">
        <v>50</v>
      </c>
      <c r="F560" s="10" t="s">
        <v>206</v>
      </c>
      <c r="G560" s="10">
        <v>2080</v>
      </c>
      <c r="H560" s="12" t="s">
        <v>207</v>
      </c>
      <c r="I560" s="10" t="s">
        <v>45</v>
      </c>
      <c r="J560" s="10" t="s">
        <v>87</v>
      </c>
      <c r="K560" s="13">
        <v>44448</v>
      </c>
      <c r="L560" s="10">
        <v>1</v>
      </c>
      <c r="M560" s="13"/>
      <c r="N560" s="42"/>
      <c r="O560" s="10"/>
      <c r="P560" s="10"/>
      <c r="Q560" s="10"/>
      <c r="R560" s="10" t="s">
        <v>621</v>
      </c>
      <c r="S560" s="10" t="s">
        <v>103</v>
      </c>
      <c r="T560" s="10"/>
    </row>
    <row r="561" spans="1:20" x14ac:dyDescent="0.2">
      <c r="A561" s="10">
        <v>548</v>
      </c>
      <c r="B561" s="10" t="s">
        <v>83</v>
      </c>
      <c r="C561" s="10">
        <v>40</v>
      </c>
      <c r="D561" s="10" t="s">
        <v>84</v>
      </c>
      <c r="E561" s="10" t="s">
        <v>50</v>
      </c>
      <c r="F561" s="10" t="s">
        <v>85</v>
      </c>
      <c r="G561" s="10">
        <v>4780</v>
      </c>
      <c r="H561" s="12" t="s">
        <v>65</v>
      </c>
      <c r="I561" s="10" t="s">
        <v>45</v>
      </c>
      <c r="J561" s="10" t="s">
        <v>87</v>
      </c>
      <c r="K561" s="13">
        <v>44448</v>
      </c>
      <c r="L561" s="10">
        <v>1</v>
      </c>
      <c r="M561" s="13"/>
      <c r="N561" s="42"/>
      <c r="O561" s="10"/>
      <c r="P561" s="10"/>
      <c r="Q561" s="10"/>
      <c r="R561" s="10" t="s">
        <v>621</v>
      </c>
      <c r="S561" s="10" t="s">
        <v>33</v>
      </c>
      <c r="T561" s="10"/>
    </row>
    <row r="562" spans="1:20" x14ac:dyDescent="0.2">
      <c r="A562" s="10">
        <v>549</v>
      </c>
      <c r="B562" s="10" t="s">
        <v>100</v>
      </c>
      <c r="C562" s="10">
        <v>40</v>
      </c>
      <c r="D562" s="10" t="s">
        <v>84</v>
      </c>
      <c r="E562" s="10" t="s">
        <v>50</v>
      </c>
      <c r="F562" s="10" t="s">
        <v>101</v>
      </c>
      <c r="G562" s="10">
        <v>4660</v>
      </c>
      <c r="H562" s="12" t="s">
        <v>102</v>
      </c>
      <c r="I562" s="10" t="s">
        <v>45</v>
      </c>
      <c r="J562" s="10" t="s">
        <v>87</v>
      </c>
      <c r="K562" s="13">
        <v>44448</v>
      </c>
      <c r="L562" s="10">
        <v>1</v>
      </c>
      <c r="M562" s="13"/>
      <c r="N562" s="42"/>
      <c r="O562" s="10"/>
      <c r="P562" s="10"/>
      <c r="Q562" s="10"/>
      <c r="R562" s="10" t="s">
        <v>621</v>
      </c>
      <c r="S562" s="10" t="s">
        <v>103</v>
      </c>
      <c r="T562" s="10"/>
    </row>
    <row r="563" spans="1:20" x14ac:dyDescent="0.2">
      <c r="A563" s="10">
        <v>550</v>
      </c>
      <c r="B563" s="10" t="s">
        <v>171</v>
      </c>
      <c r="C563" s="10">
        <v>40</v>
      </c>
      <c r="D563" s="10" t="s">
        <v>84</v>
      </c>
      <c r="E563" s="10" t="s">
        <v>50</v>
      </c>
      <c r="F563" s="10" t="s">
        <v>101</v>
      </c>
      <c r="G563" s="10">
        <v>4660</v>
      </c>
      <c r="H563" s="12" t="s">
        <v>172</v>
      </c>
      <c r="I563" s="10" t="s">
        <v>45</v>
      </c>
      <c r="J563" s="10" t="s">
        <v>87</v>
      </c>
      <c r="K563" s="13">
        <v>44448</v>
      </c>
      <c r="L563" s="10">
        <v>1</v>
      </c>
      <c r="M563" s="13"/>
      <c r="N563" s="42"/>
      <c r="O563" s="10"/>
      <c r="P563" s="10"/>
      <c r="Q563" s="10"/>
      <c r="R563" s="10" t="s">
        <v>621</v>
      </c>
      <c r="S563" s="10" t="s">
        <v>103</v>
      </c>
      <c r="T563" s="10"/>
    </row>
    <row r="564" spans="1:20" x14ac:dyDescent="0.2">
      <c r="A564" s="10">
        <v>551</v>
      </c>
      <c r="B564" s="10" t="s">
        <v>108</v>
      </c>
      <c r="C564" s="10">
        <v>40</v>
      </c>
      <c r="D564" s="10" t="s">
        <v>84</v>
      </c>
      <c r="E564" s="10" t="s">
        <v>50</v>
      </c>
      <c r="F564" s="10" t="s">
        <v>101</v>
      </c>
      <c r="G564" s="10">
        <v>4660</v>
      </c>
      <c r="H564" s="12" t="s">
        <v>109</v>
      </c>
      <c r="I564" s="10" t="s">
        <v>45</v>
      </c>
      <c r="J564" s="10" t="s">
        <v>87</v>
      </c>
      <c r="K564" s="13">
        <v>44448</v>
      </c>
      <c r="L564" s="10">
        <v>1</v>
      </c>
      <c r="M564" s="13"/>
      <c r="N564" s="42"/>
      <c r="O564" s="10"/>
      <c r="P564" s="10"/>
      <c r="Q564" s="10"/>
      <c r="R564" s="10" t="s">
        <v>778</v>
      </c>
      <c r="S564" s="10" t="s">
        <v>33</v>
      </c>
      <c r="T564" s="10"/>
    </row>
    <row r="565" spans="1:20" x14ac:dyDescent="0.2">
      <c r="A565" s="10">
        <v>552</v>
      </c>
      <c r="B565" s="10" t="s">
        <v>168</v>
      </c>
      <c r="C565" s="10">
        <v>20</v>
      </c>
      <c r="D565" s="10" t="s">
        <v>28</v>
      </c>
      <c r="E565" s="10" t="s">
        <v>50</v>
      </c>
      <c r="F565" s="10" t="s">
        <v>153</v>
      </c>
      <c r="G565" s="10">
        <v>2100</v>
      </c>
      <c r="H565" s="12" t="s">
        <v>169</v>
      </c>
      <c r="I565" s="10" t="s">
        <v>45</v>
      </c>
      <c r="J565" s="10" t="s">
        <v>87</v>
      </c>
      <c r="K565" s="13">
        <v>44448</v>
      </c>
      <c r="L565" s="10">
        <v>1</v>
      </c>
      <c r="M565" s="13"/>
      <c r="N565" s="42"/>
      <c r="O565" s="10"/>
      <c r="P565" s="10"/>
      <c r="Q565" s="10"/>
      <c r="R565" s="10" t="s">
        <v>621</v>
      </c>
      <c r="S565" s="10" t="s">
        <v>103</v>
      </c>
      <c r="T565" s="10"/>
    </row>
    <row r="566" spans="1:20" x14ac:dyDescent="0.2">
      <c r="A566" s="10">
        <v>553</v>
      </c>
      <c r="B566" s="10" t="s">
        <v>255</v>
      </c>
      <c r="C566" s="10">
        <v>20</v>
      </c>
      <c r="D566" s="10" t="s">
        <v>28</v>
      </c>
      <c r="E566" s="10" t="s">
        <v>29</v>
      </c>
      <c r="F566" s="10" t="s">
        <v>57</v>
      </c>
      <c r="G566" s="10">
        <v>2180</v>
      </c>
      <c r="H566" s="12" t="s">
        <v>216</v>
      </c>
      <c r="I566" s="10" t="s">
        <v>45</v>
      </c>
      <c r="J566" s="10" t="s">
        <v>87</v>
      </c>
      <c r="K566" s="13">
        <v>44448</v>
      </c>
      <c r="L566" s="10">
        <v>1</v>
      </c>
      <c r="M566" s="13"/>
      <c r="N566" s="42">
        <v>30130</v>
      </c>
      <c r="O566" s="10" t="s">
        <v>586</v>
      </c>
      <c r="P566" s="10"/>
      <c r="Q566" s="10"/>
      <c r="R566" s="10" t="s">
        <v>621</v>
      </c>
      <c r="S566" s="10" t="s">
        <v>33</v>
      </c>
      <c r="T566" s="10"/>
    </row>
    <row r="567" spans="1:20" x14ac:dyDescent="0.2">
      <c r="A567" s="10">
        <v>554</v>
      </c>
      <c r="B567" s="10" t="s">
        <v>201</v>
      </c>
      <c r="C567" s="10">
        <v>20</v>
      </c>
      <c r="D567" s="10" t="s">
        <v>28</v>
      </c>
      <c r="E567" s="10" t="s">
        <v>50</v>
      </c>
      <c r="F567" s="10" t="s">
        <v>57</v>
      </c>
      <c r="G567" s="10">
        <v>2180</v>
      </c>
      <c r="H567" s="12" t="s">
        <v>202</v>
      </c>
      <c r="I567" s="10" t="s">
        <v>114</v>
      </c>
      <c r="J567" s="10" t="s">
        <v>87</v>
      </c>
      <c r="K567" s="13">
        <v>44448</v>
      </c>
      <c r="L567" s="10">
        <v>1</v>
      </c>
      <c r="M567" s="13"/>
      <c r="N567" s="42"/>
      <c r="O567" s="10"/>
      <c r="P567" s="10"/>
      <c r="Q567" s="10"/>
      <c r="R567" s="10" t="s">
        <v>621</v>
      </c>
      <c r="S567" s="10" t="s">
        <v>33</v>
      </c>
      <c r="T567" s="10" t="s">
        <v>1082</v>
      </c>
    </row>
    <row r="568" spans="1:20" x14ac:dyDescent="0.2">
      <c r="A568" s="10">
        <v>555</v>
      </c>
      <c r="B568" s="10" t="s">
        <v>211</v>
      </c>
      <c r="C568" s="10">
        <v>20</v>
      </c>
      <c r="D568" s="10" t="s">
        <v>28</v>
      </c>
      <c r="E568" s="10" t="s">
        <v>50</v>
      </c>
      <c r="F568" s="10" t="s">
        <v>212</v>
      </c>
      <c r="G568" s="10">
        <v>2110</v>
      </c>
      <c r="H568" s="12" t="s">
        <v>213</v>
      </c>
      <c r="I568" s="10" t="s">
        <v>45</v>
      </c>
      <c r="J568" s="10" t="s">
        <v>87</v>
      </c>
      <c r="K568" s="13">
        <v>44448</v>
      </c>
      <c r="L568" s="10">
        <v>1</v>
      </c>
      <c r="M568" s="13"/>
      <c r="N568" s="42"/>
      <c r="O568" s="10"/>
      <c r="P568" s="10"/>
      <c r="Q568" s="10"/>
      <c r="R568" s="10" t="s">
        <v>778</v>
      </c>
      <c r="S568" s="10" t="s">
        <v>33</v>
      </c>
      <c r="T568" s="10"/>
    </row>
    <row r="569" spans="1:20" x14ac:dyDescent="0.2">
      <c r="A569" s="10">
        <v>556</v>
      </c>
      <c r="B569" s="10" t="s">
        <v>294</v>
      </c>
      <c r="C569" s="10">
        <v>20</v>
      </c>
      <c r="D569" s="10" t="s">
        <v>28</v>
      </c>
      <c r="E569" s="10" t="s">
        <v>50</v>
      </c>
      <c r="F569" s="10" t="s">
        <v>295</v>
      </c>
      <c r="G569" s="10">
        <v>2320</v>
      </c>
      <c r="H569" s="12" t="s">
        <v>296</v>
      </c>
      <c r="I569" s="10" t="s">
        <v>45</v>
      </c>
      <c r="J569" s="10" t="s">
        <v>87</v>
      </c>
      <c r="K569" s="13">
        <v>44448</v>
      </c>
      <c r="L569" s="10">
        <v>1</v>
      </c>
      <c r="M569" s="13"/>
      <c r="N569" s="42"/>
      <c r="O569" s="10"/>
      <c r="P569" s="10"/>
      <c r="Q569" s="10"/>
      <c r="R569" s="10" t="s">
        <v>778</v>
      </c>
      <c r="S569" s="10" t="s">
        <v>33</v>
      </c>
      <c r="T569" s="10"/>
    </row>
    <row r="570" spans="1:20" x14ac:dyDescent="0.2">
      <c r="A570" s="10">
        <v>557</v>
      </c>
      <c r="B570" s="10" t="s">
        <v>240</v>
      </c>
      <c r="C570" s="10">
        <v>20</v>
      </c>
      <c r="D570" s="10" t="s">
        <v>28</v>
      </c>
      <c r="E570" s="10" t="s">
        <v>29</v>
      </c>
      <c r="F570" s="10" t="s">
        <v>241</v>
      </c>
      <c r="G570" s="10">
        <v>2230</v>
      </c>
      <c r="H570" s="12" t="s">
        <v>112</v>
      </c>
      <c r="I570" s="10" t="s">
        <v>45</v>
      </c>
      <c r="J570" s="10" t="s">
        <v>87</v>
      </c>
      <c r="K570" s="13">
        <v>44448</v>
      </c>
      <c r="L570" s="10">
        <v>1</v>
      </c>
      <c r="M570" s="13"/>
      <c r="N570" s="42">
        <v>349083</v>
      </c>
      <c r="O570" s="10" t="s">
        <v>586</v>
      </c>
      <c r="P570" s="10"/>
      <c r="Q570" s="10"/>
      <c r="R570" s="10" t="s">
        <v>715</v>
      </c>
      <c r="S570" s="10" t="s">
        <v>33</v>
      </c>
      <c r="T570" s="10"/>
    </row>
    <row r="571" spans="1:20" x14ac:dyDescent="0.2">
      <c r="A571" s="10">
        <v>558</v>
      </c>
      <c r="B571" s="10" t="s">
        <v>96</v>
      </c>
      <c r="C571" s="10">
        <v>20</v>
      </c>
      <c r="D571" s="10" t="s">
        <v>28</v>
      </c>
      <c r="E571" s="10" t="s">
        <v>29</v>
      </c>
      <c r="F571" s="10" t="s">
        <v>97</v>
      </c>
      <c r="G571" s="10">
        <v>2200</v>
      </c>
      <c r="H571" s="12" t="s">
        <v>98</v>
      </c>
      <c r="I571" s="10" t="s">
        <v>45</v>
      </c>
      <c r="J571" s="10" t="s">
        <v>87</v>
      </c>
      <c r="K571" s="13">
        <v>44448</v>
      </c>
      <c r="L571" s="10">
        <v>1</v>
      </c>
      <c r="M571" s="13"/>
      <c r="N571" s="42">
        <v>323610</v>
      </c>
      <c r="O571" s="10" t="s">
        <v>586</v>
      </c>
      <c r="P571" s="10"/>
      <c r="Q571" s="10"/>
      <c r="R571" s="10" t="s">
        <v>715</v>
      </c>
      <c r="S571" s="10" t="s">
        <v>33</v>
      </c>
      <c r="T571" s="10"/>
    </row>
    <row r="572" spans="1:20" x14ac:dyDescent="0.2">
      <c r="A572" s="10">
        <v>559</v>
      </c>
      <c r="B572" s="10" t="s">
        <v>298</v>
      </c>
      <c r="C572" s="10">
        <v>20</v>
      </c>
      <c r="D572" s="10" t="s">
        <v>28</v>
      </c>
      <c r="E572" s="10" t="s">
        <v>29</v>
      </c>
      <c r="F572" s="10" t="s">
        <v>57</v>
      </c>
      <c r="G572" s="10">
        <v>2180</v>
      </c>
      <c r="H572" s="12" t="s">
        <v>299</v>
      </c>
      <c r="I572" s="10" t="s">
        <v>45</v>
      </c>
      <c r="J572" s="10" t="s">
        <v>87</v>
      </c>
      <c r="K572" s="13">
        <v>44448</v>
      </c>
      <c r="L572" s="10">
        <v>1</v>
      </c>
      <c r="M572" s="13"/>
      <c r="N572" s="42">
        <v>2274585</v>
      </c>
      <c r="O572" s="10" t="s">
        <v>586</v>
      </c>
      <c r="P572" s="10"/>
      <c r="Q572" s="10"/>
      <c r="R572" s="10" t="s">
        <v>621</v>
      </c>
      <c r="S572" s="10" t="s">
        <v>33</v>
      </c>
      <c r="T572" s="10"/>
    </row>
    <row r="573" spans="1:20" x14ac:dyDescent="0.2">
      <c r="A573" s="10">
        <v>560</v>
      </c>
      <c r="B573" s="10" t="s">
        <v>243</v>
      </c>
      <c r="C573" s="10">
        <v>20</v>
      </c>
      <c r="D573" s="10" t="s">
        <v>28</v>
      </c>
      <c r="E573" s="10" t="s">
        <v>50</v>
      </c>
      <c r="F573" s="10" t="s">
        <v>244</v>
      </c>
      <c r="G573" s="10">
        <v>2120</v>
      </c>
      <c r="H573" s="12" t="s">
        <v>245</v>
      </c>
      <c r="I573" s="10" t="s">
        <v>45</v>
      </c>
      <c r="J573" s="10" t="s">
        <v>87</v>
      </c>
      <c r="K573" s="13">
        <v>44448</v>
      </c>
      <c r="L573" s="10">
        <v>1</v>
      </c>
      <c r="M573" s="13"/>
      <c r="N573" s="42"/>
      <c r="O573" s="10"/>
      <c r="P573" s="10"/>
      <c r="Q573" s="10"/>
      <c r="R573" s="10" t="s">
        <v>621</v>
      </c>
      <c r="S573" s="10" t="s">
        <v>103</v>
      </c>
      <c r="T573" s="10"/>
    </row>
    <row r="574" spans="1:20" x14ac:dyDescent="0.2">
      <c r="A574" s="10">
        <v>561</v>
      </c>
      <c r="B574" s="10" t="s">
        <v>235</v>
      </c>
      <c r="C574" s="10">
        <v>20</v>
      </c>
      <c r="D574" s="10" t="s">
        <v>28</v>
      </c>
      <c r="E574" s="10" t="s">
        <v>50</v>
      </c>
      <c r="F574" s="10" t="s">
        <v>153</v>
      </c>
      <c r="G574" s="10">
        <v>2100</v>
      </c>
      <c r="H574" s="12" t="s">
        <v>154</v>
      </c>
      <c r="I574" s="10" t="s">
        <v>45</v>
      </c>
      <c r="J574" s="10" t="s">
        <v>87</v>
      </c>
      <c r="K574" s="13">
        <v>44448</v>
      </c>
      <c r="L574" s="10">
        <v>1</v>
      </c>
      <c r="M574" s="13"/>
      <c r="N574" s="42"/>
      <c r="O574" s="10"/>
      <c r="P574" s="10"/>
      <c r="Q574" s="10"/>
      <c r="R574" s="10" t="s">
        <v>778</v>
      </c>
      <c r="S574" s="10" t="s">
        <v>33</v>
      </c>
      <c r="T574" s="10"/>
    </row>
    <row r="575" spans="1:20" x14ac:dyDescent="0.2">
      <c r="A575" s="10">
        <v>562</v>
      </c>
      <c r="B575" s="10" t="s">
        <v>247</v>
      </c>
      <c r="C575" s="10">
        <v>20</v>
      </c>
      <c r="D575" s="10" t="s">
        <v>28</v>
      </c>
      <c r="E575" s="10" t="s">
        <v>50</v>
      </c>
      <c r="F575" s="10" t="s">
        <v>153</v>
      </c>
      <c r="G575" s="10">
        <v>2100</v>
      </c>
      <c r="H575" s="12" t="s">
        <v>154</v>
      </c>
      <c r="I575" s="10" t="s">
        <v>45</v>
      </c>
      <c r="J575" s="10" t="s">
        <v>87</v>
      </c>
      <c r="K575" s="13">
        <v>44448</v>
      </c>
      <c r="L575" s="10">
        <v>1</v>
      </c>
      <c r="M575" s="13"/>
      <c r="N575" s="42"/>
      <c r="O575" s="10"/>
      <c r="P575" s="10"/>
      <c r="Q575" s="10"/>
      <c r="R575" s="10" t="s">
        <v>621</v>
      </c>
      <c r="S575" s="10" t="s">
        <v>248</v>
      </c>
      <c r="T575" s="10"/>
    </row>
    <row r="576" spans="1:20" x14ac:dyDescent="0.2">
      <c r="A576" s="10">
        <v>563</v>
      </c>
      <c r="B576" s="10" t="s">
        <v>209</v>
      </c>
      <c r="C576" s="10">
        <v>20</v>
      </c>
      <c r="D576" s="10" t="s">
        <v>28</v>
      </c>
      <c r="E576" s="10" t="s">
        <v>50</v>
      </c>
      <c r="F576" s="10" t="s">
        <v>153</v>
      </c>
      <c r="G576" s="10">
        <v>2100</v>
      </c>
      <c r="H576" s="12" t="s">
        <v>154</v>
      </c>
      <c r="I576" s="10" t="s">
        <v>45</v>
      </c>
      <c r="J576" s="10" t="s">
        <v>87</v>
      </c>
      <c r="K576" s="13">
        <v>44448</v>
      </c>
      <c r="L576" s="10">
        <v>1</v>
      </c>
      <c r="M576" s="13"/>
      <c r="N576" s="42"/>
      <c r="O576" s="10"/>
      <c r="P576" s="10"/>
      <c r="Q576" s="10"/>
      <c r="R576" s="10" t="s">
        <v>778</v>
      </c>
      <c r="S576" s="10" t="s">
        <v>33</v>
      </c>
      <c r="T576" s="10"/>
    </row>
    <row r="577" spans="1:20" x14ac:dyDescent="0.2">
      <c r="A577" s="10">
        <v>564</v>
      </c>
      <c r="B577" s="10" t="s">
        <v>152</v>
      </c>
      <c r="C577" s="10">
        <v>20</v>
      </c>
      <c r="D577" s="10" t="s">
        <v>28</v>
      </c>
      <c r="E577" s="10" t="s">
        <v>50</v>
      </c>
      <c r="F577" s="10" t="s">
        <v>153</v>
      </c>
      <c r="G577" s="10">
        <v>2100</v>
      </c>
      <c r="H577" s="12" t="s">
        <v>154</v>
      </c>
      <c r="I577" s="10" t="s">
        <v>45</v>
      </c>
      <c r="J577" s="10" t="s">
        <v>87</v>
      </c>
      <c r="K577" s="13">
        <v>44448</v>
      </c>
      <c r="L577" s="10">
        <v>1</v>
      </c>
      <c r="M577" s="13"/>
      <c r="N577" s="42"/>
      <c r="O577" s="10"/>
      <c r="P577" s="10"/>
      <c r="Q577" s="10"/>
      <c r="R577" s="10" t="s">
        <v>778</v>
      </c>
      <c r="S577" s="10" t="s">
        <v>33</v>
      </c>
      <c r="T577" s="10"/>
    </row>
    <row r="578" spans="1:20" x14ac:dyDescent="0.2">
      <c r="A578" s="10">
        <v>565</v>
      </c>
      <c r="B578" s="10" t="s">
        <v>203</v>
      </c>
      <c r="C578" s="10">
        <v>20</v>
      </c>
      <c r="D578" s="10" t="s">
        <v>28</v>
      </c>
      <c r="E578" s="10" t="s">
        <v>50</v>
      </c>
      <c r="F578" s="10" t="s">
        <v>153</v>
      </c>
      <c r="G578" s="10">
        <v>2100</v>
      </c>
      <c r="H578" s="12" t="s">
        <v>154</v>
      </c>
      <c r="I578" s="10" t="s">
        <v>45</v>
      </c>
      <c r="J578" s="10" t="s">
        <v>87</v>
      </c>
      <c r="K578" s="13">
        <v>44448</v>
      </c>
      <c r="L578" s="10">
        <v>1</v>
      </c>
      <c r="M578" s="13"/>
      <c r="N578" s="42"/>
      <c r="O578" s="10"/>
      <c r="P578" s="10"/>
      <c r="Q578" s="10"/>
      <c r="R578" s="10" t="s">
        <v>778</v>
      </c>
      <c r="S578" s="10" t="s">
        <v>33</v>
      </c>
      <c r="T578" s="10"/>
    </row>
    <row r="579" spans="1:20" x14ac:dyDescent="0.2">
      <c r="A579" s="10">
        <v>566</v>
      </c>
      <c r="B579" s="10" t="s">
        <v>220</v>
      </c>
      <c r="C579" s="10">
        <v>20</v>
      </c>
      <c r="D579" s="10" t="s">
        <v>28</v>
      </c>
      <c r="E579" s="10" t="s">
        <v>50</v>
      </c>
      <c r="F579" s="10" t="s">
        <v>153</v>
      </c>
      <c r="G579" s="10">
        <v>2100</v>
      </c>
      <c r="H579" s="12" t="s">
        <v>154</v>
      </c>
      <c r="I579" s="10" t="s">
        <v>45</v>
      </c>
      <c r="J579" s="10" t="s">
        <v>87</v>
      </c>
      <c r="K579" s="13">
        <v>44448</v>
      </c>
      <c r="L579" s="10">
        <v>1</v>
      </c>
      <c r="M579" s="13"/>
      <c r="N579" s="42"/>
      <c r="O579" s="10"/>
      <c r="P579" s="10"/>
      <c r="Q579" s="10"/>
      <c r="R579" s="10" t="s">
        <v>778</v>
      </c>
      <c r="S579" s="10" t="s">
        <v>33</v>
      </c>
      <c r="T579" s="10"/>
    </row>
    <row r="580" spans="1:20" x14ac:dyDescent="0.2">
      <c r="A580" s="10">
        <v>567</v>
      </c>
      <c r="B580" s="10" t="s">
        <v>232</v>
      </c>
      <c r="C580" s="10">
        <v>20</v>
      </c>
      <c r="D580" s="10" t="s">
        <v>28</v>
      </c>
      <c r="E580" s="10" t="s">
        <v>29</v>
      </c>
      <c r="F580" s="10" t="s">
        <v>57</v>
      </c>
      <c r="G580" s="10">
        <v>2180</v>
      </c>
      <c r="H580" s="12" t="s">
        <v>233</v>
      </c>
      <c r="I580" s="10" t="s">
        <v>45</v>
      </c>
      <c r="J580" s="10" t="s">
        <v>87</v>
      </c>
      <c r="K580" s="13">
        <v>44448</v>
      </c>
      <c r="L580" s="10">
        <v>1</v>
      </c>
      <c r="M580" s="13"/>
      <c r="N580" s="42">
        <v>245870</v>
      </c>
      <c r="O580" s="10" t="s">
        <v>586</v>
      </c>
      <c r="P580" s="10"/>
      <c r="Q580" s="10"/>
      <c r="R580" s="10" t="s">
        <v>621</v>
      </c>
      <c r="S580" s="10" t="s">
        <v>33</v>
      </c>
      <c r="T580" s="10"/>
    </row>
    <row r="581" spans="1:20" x14ac:dyDescent="0.2">
      <c r="A581" s="10">
        <v>568</v>
      </c>
      <c r="B581" s="10" t="s">
        <v>56</v>
      </c>
      <c r="C581" s="10">
        <v>20</v>
      </c>
      <c r="D581" s="10" t="s">
        <v>28</v>
      </c>
      <c r="E581" s="10" t="s">
        <v>29</v>
      </c>
      <c r="F581" s="10" t="s">
        <v>57</v>
      </c>
      <c r="G581" s="10">
        <v>2180</v>
      </c>
      <c r="H581" s="12" t="s">
        <v>58</v>
      </c>
      <c r="I581" s="10" t="s">
        <v>60</v>
      </c>
      <c r="J581" s="10" t="s">
        <v>61</v>
      </c>
      <c r="K581" s="13">
        <v>44448</v>
      </c>
      <c r="L581" s="10">
        <v>1</v>
      </c>
      <c r="M581" s="13"/>
      <c r="N581" s="42">
        <v>210910</v>
      </c>
      <c r="O581" s="10" t="s">
        <v>586</v>
      </c>
      <c r="P581" s="10"/>
      <c r="Q581" s="10"/>
      <c r="R581" s="10"/>
      <c r="S581" s="10" t="s">
        <v>33</v>
      </c>
      <c r="T581" s="10" t="s">
        <v>1304</v>
      </c>
    </row>
    <row r="582" spans="1:20" x14ac:dyDescent="0.2">
      <c r="A582" s="10">
        <v>569</v>
      </c>
      <c r="B582" s="10" t="s">
        <v>41</v>
      </c>
      <c r="C582" s="10">
        <v>40</v>
      </c>
      <c r="D582" s="10" t="s">
        <v>28</v>
      </c>
      <c r="E582" s="10" t="s">
        <v>29</v>
      </c>
      <c r="F582" s="10" t="s">
        <v>42</v>
      </c>
      <c r="G582" s="10">
        <v>3780</v>
      </c>
      <c r="H582" s="12" t="s">
        <v>43</v>
      </c>
      <c r="I582" s="10" t="s">
        <v>45</v>
      </c>
      <c r="J582" s="10" t="s">
        <v>46</v>
      </c>
      <c r="K582" s="13">
        <v>44448</v>
      </c>
      <c r="L582" s="10">
        <v>1</v>
      </c>
      <c r="M582" s="13"/>
      <c r="N582" s="42">
        <v>90390</v>
      </c>
      <c r="O582" s="10" t="s">
        <v>586</v>
      </c>
      <c r="P582" s="10"/>
      <c r="Q582" s="10"/>
      <c r="R582" s="10"/>
      <c r="S582" s="10" t="s">
        <v>33</v>
      </c>
      <c r="T582" s="10" t="s">
        <v>1305</v>
      </c>
    </row>
    <row r="583" spans="1:20" x14ac:dyDescent="0.2">
      <c r="A583" s="10">
        <v>570</v>
      </c>
      <c r="B583" s="10" t="s">
        <v>225</v>
      </c>
      <c r="C583" s="10">
        <v>20</v>
      </c>
      <c r="D583" s="10" t="s">
        <v>28</v>
      </c>
      <c r="E583" s="10" t="s">
        <v>29</v>
      </c>
      <c r="F583" s="10" t="s">
        <v>153</v>
      </c>
      <c r="G583" s="10">
        <v>2100</v>
      </c>
      <c r="H583" s="12"/>
      <c r="I583" s="10" t="s">
        <v>45</v>
      </c>
      <c r="J583" s="10" t="s">
        <v>87</v>
      </c>
      <c r="K583" s="13">
        <v>44448</v>
      </c>
      <c r="L583" s="10">
        <v>1</v>
      </c>
      <c r="M583" s="13"/>
      <c r="N583" s="42">
        <v>150650</v>
      </c>
      <c r="O583" s="10" t="s">
        <v>586</v>
      </c>
      <c r="P583" s="10"/>
      <c r="Q583" s="10"/>
      <c r="R583" s="10" t="s">
        <v>715</v>
      </c>
      <c r="S583" s="10" t="s">
        <v>33</v>
      </c>
      <c r="T583" s="10"/>
    </row>
    <row r="584" spans="1:20" x14ac:dyDescent="0.2">
      <c r="A584" s="10">
        <v>571</v>
      </c>
      <c r="B584" s="10" t="s">
        <v>259</v>
      </c>
      <c r="C584" s="10">
        <v>20</v>
      </c>
      <c r="D584" s="10" t="s">
        <v>28</v>
      </c>
      <c r="E584" s="10" t="s">
        <v>29</v>
      </c>
      <c r="F584" s="10" t="s">
        <v>153</v>
      </c>
      <c r="G584" s="10">
        <v>2100</v>
      </c>
      <c r="H584" s="12" t="s">
        <v>260</v>
      </c>
      <c r="I584" s="10" t="s">
        <v>45</v>
      </c>
      <c r="J584" s="10" t="s">
        <v>87</v>
      </c>
      <c r="K584" s="13">
        <v>44448</v>
      </c>
      <c r="L584" s="10">
        <v>1</v>
      </c>
      <c r="M584" s="13"/>
      <c r="N584" s="42">
        <v>607603</v>
      </c>
      <c r="O584" s="10" t="s">
        <v>586</v>
      </c>
      <c r="P584" s="10"/>
      <c r="Q584" s="10"/>
      <c r="R584" s="10" t="s">
        <v>621</v>
      </c>
      <c r="S584" s="10" t="s">
        <v>33</v>
      </c>
      <c r="T584" s="10"/>
    </row>
    <row r="587" spans="1:20" x14ac:dyDescent="0.2">
      <c r="B587" s="191" t="s">
        <v>76</v>
      </c>
      <c r="C587" s="192"/>
      <c r="D587" s="192"/>
      <c r="E587" s="193"/>
      <c r="F587" s="187" t="s">
        <v>11</v>
      </c>
      <c r="G587" s="188"/>
      <c r="H587" s="188"/>
      <c r="I587" s="189"/>
    </row>
    <row r="588" spans="1:20" x14ac:dyDescent="0.2">
      <c r="B588" s="211" t="s">
        <v>25</v>
      </c>
      <c r="C588" s="211" t="s">
        <v>9</v>
      </c>
      <c r="D588" s="186" t="s">
        <v>10</v>
      </c>
      <c r="E588" s="186"/>
      <c r="F588" s="212" t="s">
        <v>50</v>
      </c>
      <c r="G588" s="211" t="s">
        <v>29</v>
      </c>
      <c r="H588" s="187" t="s">
        <v>77</v>
      </c>
      <c r="I588" s="189"/>
    </row>
    <row r="589" spans="1:20" x14ac:dyDescent="0.2">
      <c r="B589" s="19"/>
      <c r="C589" s="19">
        <v>20</v>
      </c>
      <c r="D589" s="182" t="s">
        <v>28</v>
      </c>
      <c r="E589" s="182"/>
      <c r="F589" s="20">
        <v>162</v>
      </c>
      <c r="G589" s="20">
        <v>253</v>
      </c>
      <c r="H589" s="190">
        <v>415</v>
      </c>
      <c r="I589" s="190"/>
    </row>
    <row r="590" spans="1:20" x14ac:dyDescent="0.2">
      <c r="B590" s="19"/>
      <c r="C590" s="19"/>
      <c r="D590" s="182" t="s">
        <v>78</v>
      </c>
      <c r="E590" s="182"/>
      <c r="F590" s="20">
        <v>162</v>
      </c>
      <c r="G590" s="20">
        <v>253</v>
      </c>
      <c r="H590" s="190">
        <v>415</v>
      </c>
      <c r="I590" s="190"/>
    </row>
    <row r="591" spans="1:20" x14ac:dyDescent="0.2">
      <c r="B591" s="19"/>
      <c r="C591" s="19">
        <v>40</v>
      </c>
      <c r="D591" s="182" t="s">
        <v>28</v>
      </c>
      <c r="E591" s="182"/>
      <c r="F591" s="20">
        <v>58</v>
      </c>
      <c r="G591" s="20">
        <v>38</v>
      </c>
      <c r="H591" s="190">
        <v>96</v>
      </c>
      <c r="I591" s="190"/>
    </row>
    <row r="592" spans="1:20" x14ac:dyDescent="0.2">
      <c r="B592" s="19"/>
      <c r="C592" s="19">
        <v>40</v>
      </c>
      <c r="D592" s="182" t="s">
        <v>487</v>
      </c>
      <c r="E592" s="182"/>
      <c r="F592" s="20">
        <v>21</v>
      </c>
      <c r="G592" s="20">
        <v>32</v>
      </c>
      <c r="H592" s="190">
        <v>53</v>
      </c>
      <c r="I592" s="190"/>
    </row>
    <row r="593" spans="2:9" x14ac:dyDescent="0.2">
      <c r="B593" s="19"/>
      <c r="C593" s="19">
        <v>40</v>
      </c>
      <c r="D593" s="182" t="s">
        <v>84</v>
      </c>
      <c r="E593" s="182"/>
      <c r="F593" s="20">
        <v>7</v>
      </c>
      <c r="G593" s="20">
        <v>0</v>
      </c>
      <c r="H593" s="190">
        <v>7</v>
      </c>
      <c r="I593" s="190"/>
    </row>
    <row r="594" spans="2:9" x14ac:dyDescent="0.2">
      <c r="B594" s="19"/>
      <c r="C594" s="19"/>
      <c r="D594" s="182" t="s">
        <v>78</v>
      </c>
      <c r="E594" s="182"/>
      <c r="F594" s="20">
        <v>86</v>
      </c>
      <c r="G594" s="20">
        <v>70</v>
      </c>
      <c r="H594" s="190">
        <v>156</v>
      </c>
      <c r="I594" s="190"/>
    </row>
    <row r="595" spans="2:9" x14ac:dyDescent="0.2">
      <c r="B595" s="19"/>
      <c r="C595" s="19"/>
      <c r="D595" s="182" t="s">
        <v>79</v>
      </c>
      <c r="E595" s="182"/>
      <c r="F595" s="20">
        <v>248</v>
      </c>
      <c r="G595" s="20">
        <v>323</v>
      </c>
      <c r="H595" s="190">
        <v>571</v>
      </c>
      <c r="I595" s="190"/>
    </row>
    <row r="596" spans="2:9" x14ac:dyDescent="0.2">
      <c r="B596" s="19"/>
      <c r="C596" s="19"/>
      <c r="D596" s="182" t="s">
        <v>80</v>
      </c>
      <c r="E596" s="182"/>
      <c r="F596" s="20">
        <v>248</v>
      </c>
      <c r="G596" s="20">
        <v>323</v>
      </c>
      <c r="H596" s="190">
        <v>571</v>
      </c>
      <c r="I596" s="190"/>
    </row>
  </sheetData>
  <mergeCells count="22">
    <mergeCell ref="D596:E596"/>
    <mergeCell ref="H596:I596"/>
    <mergeCell ref="D593:E593"/>
    <mergeCell ref="H593:I593"/>
    <mergeCell ref="D594:E594"/>
    <mergeCell ref="H594:I594"/>
    <mergeCell ref="D595:E595"/>
    <mergeCell ref="H595:I595"/>
    <mergeCell ref="D590:E590"/>
    <mergeCell ref="H590:I590"/>
    <mergeCell ref="D591:E591"/>
    <mergeCell ref="H591:I591"/>
    <mergeCell ref="D592:E592"/>
    <mergeCell ref="H592:I592"/>
    <mergeCell ref="D589:E589"/>
    <mergeCell ref="H589:I589"/>
    <mergeCell ref="A7:O7"/>
    <mergeCell ref="B2:H4"/>
    <mergeCell ref="B587:E587"/>
    <mergeCell ref="F587:I587"/>
    <mergeCell ref="D588:E588"/>
    <mergeCell ref="H588:I588"/>
  </mergeCells>
  <printOptions horizontalCentered="1"/>
  <pageMargins left="0.74803149606299213" right="0.74803149606299213" top="0.98425196850393704" bottom="0.98425196850393704" header="0.51181102362204722" footer="0.51181102362204722"/>
  <pageSetup paperSize="9" orientation="portrait" verticalDpi="18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5">
    <tabColor rgb="FF00B0F0"/>
    <pageSetUpPr fitToPage="1"/>
  </sheetPr>
  <dimension ref="A1:T37"/>
  <sheetViews>
    <sheetView showGridLines="0" tabSelected="1" zoomScale="110" zoomScaleNormal="110" workbookViewId="0">
      <selection activeCell="I21" sqref="I21"/>
    </sheetView>
  </sheetViews>
  <sheetFormatPr defaultColWidth="9.140625" defaultRowHeight="12.75" x14ac:dyDescent="0.2"/>
  <cols>
    <col min="1" max="1" width="18.85546875" style="43" customWidth="1"/>
    <col min="2" max="2" width="8.85546875" style="43" customWidth="1"/>
    <col min="3" max="3" width="6.28515625" style="43" customWidth="1"/>
    <col min="4" max="9" width="5.7109375" style="43" customWidth="1"/>
    <col min="10" max="10" width="0.7109375" style="43" customWidth="1"/>
    <col min="11" max="16" width="5.7109375" style="43" customWidth="1"/>
    <col min="17" max="17" width="0.5703125" style="43" customWidth="1"/>
    <col min="18" max="18" width="5.7109375" style="43" customWidth="1"/>
    <col min="19" max="19" width="9.140625" style="43" customWidth="1"/>
    <col min="20" max="16384" width="9.140625" style="43"/>
  </cols>
  <sheetData>
    <row r="1" spans="1:19" x14ac:dyDescent="0.2">
      <c r="A1" s="44"/>
    </row>
    <row r="2" spans="1:19" x14ac:dyDescent="0.2">
      <c r="A2" s="43" t="s">
        <v>6</v>
      </c>
      <c r="D2" s="45"/>
      <c r="E2" s="46"/>
      <c r="F2" s="46" t="s">
        <v>1306</v>
      </c>
      <c r="G2" s="46"/>
      <c r="H2" s="46"/>
      <c r="I2" s="46"/>
      <c r="J2" s="47"/>
      <c r="K2" s="45"/>
      <c r="L2" s="46"/>
      <c r="M2" s="46" t="s">
        <v>1307</v>
      </c>
      <c r="N2" s="46"/>
      <c r="O2" s="46"/>
      <c r="P2" s="48"/>
      <c r="Q2" s="46"/>
      <c r="R2" s="49" t="s">
        <v>1308</v>
      </c>
      <c r="S2" s="196" t="s">
        <v>1309</v>
      </c>
    </row>
    <row r="3" spans="1:19" x14ac:dyDescent="0.2">
      <c r="C3" s="43" t="s">
        <v>1310</v>
      </c>
      <c r="D3" s="47" t="s">
        <v>1311</v>
      </c>
      <c r="E3" s="47" t="s">
        <v>1312</v>
      </c>
      <c r="F3" s="47" t="s">
        <v>1313</v>
      </c>
      <c r="G3" s="47" t="s">
        <v>1314</v>
      </c>
      <c r="H3" s="47" t="s">
        <v>1315</v>
      </c>
      <c r="I3" s="50" t="s">
        <v>1316</v>
      </c>
      <c r="J3" s="51"/>
      <c r="K3" s="52" t="s">
        <v>1311</v>
      </c>
      <c r="L3" s="47" t="s">
        <v>1312</v>
      </c>
      <c r="M3" s="47" t="s">
        <v>1313</v>
      </c>
      <c r="N3" s="47" t="s">
        <v>1317</v>
      </c>
      <c r="O3" s="47" t="s">
        <v>1315</v>
      </c>
      <c r="P3" s="47" t="s">
        <v>1316</v>
      </c>
      <c r="Q3" s="47"/>
      <c r="R3" s="47" t="s">
        <v>487</v>
      </c>
      <c r="S3" s="197"/>
    </row>
    <row r="4" spans="1:19" x14ac:dyDescent="0.2">
      <c r="A4" s="53" t="s">
        <v>1318</v>
      </c>
      <c r="B4" s="21"/>
      <c r="C4" s="16" t="s">
        <v>1319</v>
      </c>
      <c r="D4" s="54">
        <v>140</v>
      </c>
      <c r="E4" s="54">
        <v>0</v>
      </c>
      <c r="F4" s="54">
        <v>0</v>
      </c>
      <c r="G4" s="54">
        <v>0</v>
      </c>
      <c r="H4" s="54">
        <v>0</v>
      </c>
      <c r="I4" s="54">
        <v>0</v>
      </c>
      <c r="J4" s="55"/>
      <c r="K4" s="54">
        <v>58</v>
      </c>
      <c r="L4" s="54">
        <v>25</v>
      </c>
      <c r="M4" s="54">
        <v>0</v>
      </c>
      <c r="N4" s="54">
        <v>2</v>
      </c>
      <c r="O4" s="54">
        <v>0</v>
      </c>
      <c r="P4" s="54">
        <v>0</v>
      </c>
      <c r="Q4" s="54"/>
      <c r="R4" s="54">
        <v>0</v>
      </c>
      <c r="S4" s="10"/>
    </row>
    <row r="5" spans="1:19" x14ac:dyDescent="0.2">
      <c r="A5" s="56"/>
      <c r="B5" s="57"/>
      <c r="C5" s="16" t="s">
        <v>1320</v>
      </c>
      <c r="D5" s="54">
        <v>241</v>
      </c>
      <c r="E5" s="54">
        <v>0</v>
      </c>
      <c r="F5" s="54">
        <v>0</v>
      </c>
      <c r="G5" s="54">
        <v>0</v>
      </c>
      <c r="H5" s="54">
        <v>0</v>
      </c>
      <c r="I5" s="54">
        <v>0</v>
      </c>
      <c r="J5" s="58"/>
      <c r="K5" s="54">
        <v>37</v>
      </c>
      <c r="L5" s="54">
        <v>32</v>
      </c>
      <c r="M5" s="54">
        <v>0</v>
      </c>
      <c r="N5" s="54">
        <v>0</v>
      </c>
      <c r="O5" s="54">
        <v>0</v>
      </c>
      <c r="P5" s="54">
        <v>0</v>
      </c>
      <c r="Q5" s="54"/>
      <c r="R5" s="54">
        <v>0</v>
      </c>
      <c r="S5" s="10"/>
    </row>
    <row r="6" spans="1:19" x14ac:dyDescent="0.2">
      <c r="A6" s="10" t="s">
        <v>1321</v>
      </c>
      <c r="B6" s="16"/>
      <c r="C6" s="16"/>
      <c r="D6" s="54">
        <f t="shared" ref="D6:I6" si="0">SUM(D4:D5)</f>
        <v>381</v>
      </c>
      <c r="E6" s="54">
        <f t="shared" si="0"/>
        <v>0</v>
      </c>
      <c r="F6" s="54">
        <f t="shared" si="0"/>
        <v>0</v>
      </c>
      <c r="G6" s="54">
        <f t="shared" si="0"/>
        <v>0</v>
      </c>
      <c r="H6" s="54">
        <f t="shared" si="0"/>
        <v>0</v>
      </c>
      <c r="I6" s="54">
        <f t="shared" si="0"/>
        <v>0</v>
      </c>
      <c r="J6" s="58"/>
      <c r="K6" s="54">
        <f t="shared" ref="K6:P6" si="1">SUM(K4:K5)</f>
        <v>95</v>
      </c>
      <c r="L6" s="54">
        <f t="shared" si="1"/>
        <v>57</v>
      </c>
      <c r="M6" s="54">
        <f t="shared" si="1"/>
        <v>0</v>
      </c>
      <c r="N6" s="54">
        <f t="shared" si="1"/>
        <v>2</v>
      </c>
      <c r="O6" s="54">
        <f t="shared" si="1"/>
        <v>0</v>
      </c>
      <c r="P6" s="54">
        <f t="shared" si="1"/>
        <v>0</v>
      </c>
      <c r="Q6" s="54"/>
      <c r="R6" s="54">
        <f>SUM(R4:R5)</f>
        <v>0</v>
      </c>
      <c r="S6" s="10">
        <f>(K6+L6+M6+N6+O6+P6+R6)*2+D6+E6+F6+G6+H6+I6</f>
        <v>689</v>
      </c>
    </row>
    <row r="7" spans="1:19" ht="12.75" customHeight="1" x14ac:dyDescent="0.2">
      <c r="A7" s="59"/>
      <c r="B7" s="60"/>
    </row>
    <row r="8" spans="1:19" x14ac:dyDescent="0.2">
      <c r="A8" s="53" t="s">
        <v>1322</v>
      </c>
      <c r="B8" s="21"/>
      <c r="C8" s="16" t="s">
        <v>1319</v>
      </c>
      <c r="D8" s="61">
        <v>0</v>
      </c>
      <c r="E8" s="61">
        <v>0</v>
      </c>
      <c r="F8" s="61">
        <v>0</v>
      </c>
      <c r="G8" s="61">
        <v>0</v>
      </c>
      <c r="H8" s="61">
        <v>0</v>
      </c>
      <c r="I8" s="62">
        <v>0</v>
      </c>
      <c r="J8" s="63"/>
      <c r="K8" s="64">
        <v>1</v>
      </c>
      <c r="L8" s="61">
        <v>0</v>
      </c>
      <c r="M8" s="61">
        <v>0</v>
      </c>
      <c r="N8" s="61">
        <v>0</v>
      </c>
      <c r="O8" s="61">
        <v>0</v>
      </c>
      <c r="P8" s="61">
        <v>0</v>
      </c>
      <c r="Q8" s="65"/>
      <c r="R8" s="61">
        <v>0</v>
      </c>
      <c r="S8" s="10"/>
    </row>
    <row r="9" spans="1:19" x14ac:dyDescent="0.2">
      <c r="A9" s="56" t="s">
        <v>1323</v>
      </c>
      <c r="B9" s="57"/>
      <c r="C9" s="16" t="s">
        <v>1320</v>
      </c>
      <c r="D9" s="61">
        <v>4</v>
      </c>
      <c r="E9" s="61">
        <v>0</v>
      </c>
      <c r="F9" s="61">
        <v>0</v>
      </c>
      <c r="G9" s="61">
        <v>0</v>
      </c>
      <c r="H9" s="61">
        <v>0</v>
      </c>
      <c r="I9" s="62">
        <v>0</v>
      </c>
      <c r="J9" s="66"/>
      <c r="K9" s="64">
        <v>1</v>
      </c>
      <c r="L9" s="61">
        <v>0</v>
      </c>
      <c r="M9" s="61">
        <v>0</v>
      </c>
      <c r="N9" s="61">
        <v>0</v>
      </c>
      <c r="O9" s="61">
        <v>0</v>
      </c>
      <c r="P9" s="61">
        <v>0</v>
      </c>
      <c r="Q9" s="65"/>
      <c r="R9" s="61">
        <v>0</v>
      </c>
      <c r="S9" s="10"/>
    </row>
    <row r="10" spans="1:19" x14ac:dyDescent="0.2">
      <c r="A10" s="10" t="s">
        <v>1321</v>
      </c>
      <c r="B10" s="16"/>
      <c r="C10" s="16"/>
      <c r="D10" s="10">
        <f t="shared" ref="D10:I10" si="2">SUM(D8:D9)</f>
        <v>4</v>
      </c>
      <c r="E10" s="10">
        <f t="shared" si="2"/>
        <v>0</v>
      </c>
      <c r="F10" s="10">
        <f t="shared" si="2"/>
        <v>0</v>
      </c>
      <c r="G10" s="10">
        <f t="shared" si="2"/>
        <v>0</v>
      </c>
      <c r="H10" s="10">
        <f t="shared" si="2"/>
        <v>0</v>
      </c>
      <c r="I10" s="10">
        <f t="shared" si="2"/>
        <v>0</v>
      </c>
      <c r="J10" s="56"/>
      <c r="K10" s="10">
        <f t="shared" ref="K10:P10" si="3">SUM(K8:K9)</f>
        <v>2</v>
      </c>
      <c r="L10" s="10">
        <f t="shared" si="3"/>
        <v>0</v>
      </c>
      <c r="M10" s="10">
        <f t="shared" si="3"/>
        <v>0</v>
      </c>
      <c r="N10" s="10">
        <f t="shared" si="3"/>
        <v>0</v>
      </c>
      <c r="O10" s="10">
        <f t="shared" si="3"/>
        <v>0</v>
      </c>
      <c r="P10" s="10">
        <f t="shared" si="3"/>
        <v>0</v>
      </c>
      <c r="Q10" s="65"/>
      <c r="R10" s="10">
        <f>SUM(R8:R9)</f>
        <v>0</v>
      </c>
      <c r="S10" s="10">
        <f>(K10+L10+M10+N10+O10+P10+R10)*2+D10+E10+F10+G10+H10+I10</f>
        <v>8</v>
      </c>
    </row>
    <row r="11" spans="1:19" ht="10.5" customHeight="1" x14ac:dyDescent="0.2">
      <c r="A11" s="59"/>
      <c r="B11" s="60"/>
      <c r="P11" s="67"/>
      <c r="Q11" s="65"/>
      <c r="R11" s="68"/>
    </row>
    <row r="12" spans="1:19" x14ac:dyDescent="0.2">
      <c r="A12" s="53" t="s">
        <v>1324</v>
      </c>
      <c r="B12" s="21"/>
      <c r="C12" s="16" t="s">
        <v>1319</v>
      </c>
      <c r="D12" s="61">
        <v>48</v>
      </c>
      <c r="E12" s="61">
        <v>0</v>
      </c>
      <c r="F12" s="61">
        <v>0</v>
      </c>
      <c r="G12" s="61">
        <v>0</v>
      </c>
      <c r="H12" s="61">
        <v>0</v>
      </c>
      <c r="I12" s="62">
        <v>0</v>
      </c>
      <c r="J12" s="63"/>
      <c r="K12" s="64">
        <v>0</v>
      </c>
      <c r="L12" s="61">
        <v>0</v>
      </c>
      <c r="M12" s="61">
        <v>0</v>
      </c>
      <c r="N12" s="61">
        <v>5</v>
      </c>
      <c r="O12" s="61">
        <v>0</v>
      </c>
      <c r="P12" s="61">
        <v>0</v>
      </c>
      <c r="Q12" s="65"/>
      <c r="R12" s="61">
        <v>0</v>
      </c>
      <c r="S12" s="10"/>
    </row>
    <row r="13" spans="1:19" x14ac:dyDescent="0.2">
      <c r="A13" s="56" t="s">
        <v>1325</v>
      </c>
      <c r="B13" s="57"/>
      <c r="C13" s="16" t="s">
        <v>1320</v>
      </c>
      <c r="D13" s="61">
        <v>24</v>
      </c>
      <c r="E13" s="61">
        <v>0</v>
      </c>
      <c r="F13" s="61">
        <v>0</v>
      </c>
      <c r="G13" s="61">
        <v>0</v>
      </c>
      <c r="H13" s="61">
        <v>0</v>
      </c>
      <c r="I13" s="62">
        <v>0</v>
      </c>
      <c r="J13" s="66"/>
      <c r="K13" s="64">
        <v>0</v>
      </c>
      <c r="L13" s="61">
        <v>0</v>
      </c>
      <c r="M13" s="61">
        <v>0</v>
      </c>
      <c r="N13" s="61">
        <v>0</v>
      </c>
      <c r="O13" s="61">
        <v>0</v>
      </c>
      <c r="P13" s="61">
        <v>0</v>
      </c>
      <c r="Q13" s="65"/>
      <c r="R13" s="61">
        <v>0</v>
      </c>
      <c r="S13" s="10"/>
    </row>
    <row r="14" spans="1:19" x14ac:dyDescent="0.2">
      <c r="A14" s="10" t="s">
        <v>1321</v>
      </c>
      <c r="B14" s="16"/>
      <c r="C14" s="16"/>
      <c r="D14" s="10">
        <f t="shared" ref="D14:I14" si="4">SUM(D12:D13)</f>
        <v>72</v>
      </c>
      <c r="E14" s="10">
        <f t="shared" si="4"/>
        <v>0</v>
      </c>
      <c r="F14" s="10">
        <f t="shared" si="4"/>
        <v>0</v>
      </c>
      <c r="G14" s="10">
        <f t="shared" si="4"/>
        <v>0</v>
      </c>
      <c r="H14" s="10">
        <f t="shared" si="4"/>
        <v>0</v>
      </c>
      <c r="I14" s="10">
        <f t="shared" si="4"/>
        <v>0</v>
      </c>
      <c r="J14" s="56"/>
      <c r="K14" s="10">
        <f t="shared" ref="K14:P14" si="5">SUM(K12:K13)</f>
        <v>0</v>
      </c>
      <c r="L14" s="10">
        <f t="shared" si="5"/>
        <v>0</v>
      </c>
      <c r="M14" s="10">
        <f t="shared" si="5"/>
        <v>0</v>
      </c>
      <c r="N14" s="10">
        <f t="shared" si="5"/>
        <v>5</v>
      </c>
      <c r="O14" s="10">
        <f t="shared" si="5"/>
        <v>0</v>
      </c>
      <c r="P14" s="10">
        <f t="shared" si="5"/>
        <v>0</v>
      </c>
      <c r="Q14" s="65"/>
      <c r="R14" s="10">
        <f>SUM(R12:R13)</f>
        <v>0</v>
      </c>
      <c r="S14" s="10">
        <f>(K14+L14+M14+N14+O14+P14+R14)*2+D14+E14+F14+G14+H14+I14</f>
        <v>82</v>
      </c>
    </row>
    <row r="15" spans="1:19" x14ac:dyDescent="0.2">
      <c r="P15" s="67"/>
      <c r="Q15" s="65"/>
      <c r="R15" s="68"/>
    </row>
    <row r="16" spans="1:19" x14ac:dyDescent="0.2">
      <c r="A16" s="53" t="s">
        <v>1326</v>
      </c>
      <c r="B16" s="21"/>
      <c r="C16" s="16" t="s">
        <v>1319</v>
      </c>
      <c r="D16" s="61">
        <v>0</v>
      </c>
      <c r="E16" s="61">
        <v>0</v>
      </c>
      <c r="F16" s="61">
        <v>0</v>
      </c>
      <c r="G16" s="61">
        <v>0</v>
      </c>
      <c r="H16" s="61">
        <v>0</v>
      </c>
      <c r="I16" s="62">
        <v>0</v>
      </c>
      <c r="J16" s="63"/>
      <c r="K16" s="64">
        <v>0</v>
      </c>
      <c r="L16" s="61">
        <v>0</v>
      </c>
      <c r="M16" s="61">
        <v>0</v>
      </c>
      <c r="N16" s="61">
        <v>0</v>
      </c>
      <c r="O16" s="61">
        <v>0</v>
      </c>
      <c r="P16" s="61">
        <v>0</v>
      </c>
      <c r="Q16" s="65"/>
      <c r="R16" s="61">
        <v>0</v>
      </c>
      <c r="S16" s="10"/>
    </row>
    <row r="17" spans="1:20" x14ac:dyDescent="0.2">
      <c r="A17" s="56" t="s">
        <v>1327</v>
      </c>
      <c r="B17" s="57"/>
      <c r="C17" s="16" t="s">
        <v>1320</v>
      </c>
      <c r="D17" s="61">
        <v>0</v>
      </c>
      <c r="E17" s="61">
        <v>0</v>
      </c>
      <c r="F17" s="61">
        <v>0</v>
      </c>
      <c r="G17" s="61">
        <v>0</v>
      </c>
      <c r="H17" s="61">
        <v>0</v>
      </c>
      <c r="I17" s="62">
        <v>0</v>
      </c>
      <c r="J17" s="66"/>
      <c r="K17" s="64">
        <v>0</v>
      </c>
      <c r="L17" s="61">
        <v>0</v>
      </c>
      <c r="M17" s="61">
        <v>0</v>
      </c>
      <c r="N17" s="61">
        <v>0</v>
      </c>
      <c r="O17" s="61">
        <v>0</v>
      </c>
      <c r="P17" s="61">
        <v>0</v>
      </c>
      <c r="Q17" s="65"/>
      <c r="R17" s="61">
        <v>0</v>
      </c>
      <c r="S17" s="10"/>
    </row>
    <row r="18" spans="1:20" x14ac:dyDescent="0.2">
      <c r="A18" s="10" t="s">
        <v>1321</v>
      </c>
      <c r="B18" s="16"/>
      <c r="C18" s="16"/>
      <c r="D18" s="10">
        <f t="shared" ref="D18:I18" si="6">SUM(D16:D17)</f>
        <v>0</v>
      </c>
      <c r="E18" s="10">
        <f t="shared" si="6"/>
        <v>0</v>
      </c>
      <c r="F18" s="10">
        <f t="shared" si="6"/>
        <v>0</v>
      </c>
      <c r="G18" s="10">
        <f t="shared" si="6"/>
        <v>0</v>
      </c>
      <c r="H18" s="10">
        <f t="shared" si="6"/>
        <v>0</v>
      </c>
      <c r="I18" s="10">
        <f t="shared" si="6"/>
        <v>0</v>
      </c>
      <c r="J18" s="56"/>
      <c r="K18" s="10">
        <f t="shared" ref="K18:P18" si="7">SUM(K16:K17)</f>
        <v>0</v>
      </c>
      <c r="L18" s="10">
        <f t="shared" si="7"/>
        <v>0</v>
      </c>
      <c r="M18" s="10">
        <f t="shared" si="7"/>
        <v>0</v>
      </c>
      <c r="N18" s="10">
        <f t="shared" si="7"/>
        <v>0</v>
      </c>
      <c r="O18" s="10">
        <f t="shared" si="7"/>
        <v>0</v>
      </c>
      <c r="P18" s="10">
        <f t="shared" si="7"/>
        <v>0</v>
      </c>
      <c r="Q18" s="65"/>
      <c r="R18" s="10">
        <f>SUM(R16:R17)</f>
        <v>0</v>
      </c>
      <c r="S18" s="10">
        <f>(K18+L18+M18+N18+O18+P18+R18)*2+D18+E18+F18+G18+H18+I18</f>
        <v>0</v>
      </c>
    </row>
    <row r="19" spans="1:20" x14ac:dyDescent="0.2">
      <c r="P19" s="67"/>
      <c r="Q19" s="65"/>
      <c r="R19" s="68"/>
    </row>
    <row r="20" spans="1:20" x14ac:dyDescent="0.2">
      <c r="A20" s="53" t="s">
        <v>1326</v>
      </c>
      <c r="B20" s="21"/>
      <c r="C20" s="16" t="s">
        <v>1319</v>
      </c>
      <c r="D20" s="61">
        <v>42</v>
      </c>
      <c r="E20" s="61">
        <v>0</v>
      </c>
      <c r="F20" s="61">
        <v>0</v>
      </c>
      <c r="G20" s="61">
        <v>0</v>
      </c>
      <c r="H20" s="61">
        <v>0</v>
      </c>
      <c r="I20" s="62">
        <v>0</v>
      </c>
      <c r="J20" s="63"/>
      <c r="K20" s="64">
        <v>1</v>
      </c>
      <c r="L20" s="61">
        <v>4</v>
      </c>
      <c r="M20" s="61">
        <v>0</v>
      </c>
      <c r="N20" s="61">
        <v>0</v>
      </c>
      <c r="O20" s="61">
        <v>0</v>
      </c>
      <c r="P20" s="61">
        <v>0</v>
      </c>
      <c r="Q20" s="65"/>
      <c r="R20" s="61">
        <v>0</v>
      </c>
      <c r="S20" s="10"/>
    </row>
    <row r="21" spans="1:20" x14ac:dyDescent="0.2">
      <c r="A21" s="56" t="s">
        <v>1328</v>
      </c>
      <c r="B21" s="57"/>
      <c r="C21" s="16" t="s">
        <v>1320</v>
      </c>
      <c r="D21" s="61">
        <v>0</v>
      </c>
      <c r="E21" s="61">
        <v>0</v>
      </c>
      <c r="F21" s="61">
        <v>0</v>
      </c>
      <c r="G21" s="61">
        <v>0</v>
      </c>
      <c r="H21" s="61">
        <v>0</v>
      </c>
      <c r="I21" s="62">
        <v>0</v>
      </c>
      <c r="J21" s="66"/>
      <c r="K21" s="64">
        <v>0</v>
      </c>
      <c r="L21" s="61">
        <v>0</v>
      </c>
      <c r="M21" s="61">
        <v>0</v>
      </c>
      <c r="N21" s="61">
        <v>0</v>
      </c>
      <c r="O21" s="61">
        <v>0</v>
      </c>
      <c r="P21" s="61">
        <v>0</v>
      </c>
      <c r="Q21" s="65"/>
      <c r="R21" s="61">
        <v>0</v>
      </c>
      <c r="S21" s="10"/>
    </row>
    <row r="22" spans="1:20" x14ac:dyDescent="0.2">
      <c r="A22" s="10" t="s">
        <v>1321</v>
      </c>
      <c r="B22" s="16"/>
      <c r="C22" s="16"/>
      <c r="D22" s="10">
        <f t="shared" ref="D22:I22" si="8">SUM(D20:D21)</f>
        <v>42</v>
      </c>
      <c r="E22" s="10">
        <f t="shared" si="8"/>
        <v>0</v>
      </c>
      <c r="F22" s="10">
        <f t="shared" si="8"/>
        <v>0</v>
      </c>
      <c r="G22" s="10">
        <f t="shared" si="8"/>
        <v>0</v>
      </c>
      <c r="H22" s="10">
        <f t="shared" si="8"/>
        <v>0</v>
      </c>
      <c r="I22" s="10">
        <f t="shared" si="8"/>
        <v>0</v>
      </c>
      <c r="J22" s="56"/>
      <c r="K22" s="10">
        <f t="shared" ref="K22:P22" si="9">SUM(K20:K21)</f>
        <v>1</v>
      </c>
      <c r="L22" s="10">
        <f t="shared" si="9"/>
        <v>4</v>
      </c>
      <c r="M22" s="10">
        <f t="shared" si="9"/>
        <v>0</v>
      </c>
      <c r="N22" s="10">
        <f t="shared" si="9"/>
        <v>0</v>
      </c>
      <c r="O22" s="10">
        <f t="shared" si="9"/>
        <v>0</v>
      </c>
      <c r="P22" s="10">
        <f t="shared" si="9"/>
        <v>0</v>
      </c>
      <c r="Q22" s="65"/>
      <c r="R22" s="10">
        <f>SUM(R20:R21)</f>
        <v>0</v>
      </c>
      <c r="S22" s="10">
        <f>(K22+L22+M22+N22+O22+P22+R22)*2+D22+E22+F22+G22+H22+I22</f>
        <v>52</v>
      </c>
    </row>
    <row r="23" spans="1:20" x14ac:dyDescent="0.2">
      <c r="P23" s="67"/>
      <c r="Q23" s="65"/>
      <c r="R23" s="68"/>
    </row>
    <row r="24" spans="1:20" x14ac:dyDescent="0.2">
      <c r="A24" s="14" t="s">
        <v>1329</v>
      </c>
      <c r="B24" s="15"/>
      <c r="C24" s="16"/>
      <c r="D24" s="61">
        <v>202</v>
      </c>
      <c r="E24" s="61">
        <v>0</v>
      </c>
      <c r="F24" s="61">
        <v>0</v>
      </c>
      <c r="G24" s="61">
        <v>0</v>
      </c>
      <c r="H24" s="61">
        <v>0</v>
      </c>
      <c r="I24" s="62">
        <v>0</v>
      </c>
      <c r="J24" s="63"/>
      <c r="K24" s="64">
        <v>6</v>
      </c>
      <c r="L24" s="61">
        <v>31</v>
      </c>
      <c r="M24" s="61">
        <v>0</v>
      </c>
      <c r="N24" s="61">
        <v>0</v>
      </c>
      <c r="O24" s="61">
        <v>0</v>
      </c>
      <c r="P24" s="61">
        <v>0</v>
      </c>
      <c r="Q24" s="65"/>
      <c r="R24" s="61">
        <v>0</v>
      </c>
      <c r="S24" s="10">
        <f>(K24+L24+M24+N24+O24+P24+R24)*2+D24+E24+F24+G24+H24+I24</f>
        <v>276</v>
      </c>
    </row>
    <row r="25" spans="1:20" x14ac:dyDescent="0.2">
      <c r="A25" s="14" t="s">
        <v>1330</v>
      </c>
      <c r="B25" s="15"/>
      <c r="C25" s="16"/>
      <c r="D25" s="61">
        <v>16</v>
      </c>
      <c r="E25" s="61">
        <v>0</v>
      </c>
      <c r="F25" s="61">
        <v>0</v>
      </c>
      <c r="G25" s="61">
        <v>0</v>
      </c>
      <c r="H25" s="61">
        <v>0</v>
      </c>
      <c r="I25" s="62">
        <v>0</v>
      </c>
      <c r="J25" s="63"/>
      <c r="K25" s="64">
        <v>0</v>
      </c>
      <c r="L25" s="61">
        <v>0</v>
      </c>
      <c r="M25" s="61">
        <v>0</v>
      </c>
      <c r="N25" s="61">
        <v>0</v>
      </c>
      <c r="O25" s="61">
        <v>0</v>
      </c>
      <c r="P25" s="61">
        <v>0</v>
      </c>
      <c r="Q25" s="65"/>
      <c r="R25" s="61">
        <v>0</v>
      </c>
      <c r="S25" s="10">
        <f>(K25+L25+M25+N25+O25+P25+R25)*2+D25+E25+F25+G25+H25+I25</f>
        <v>16</v>
      </c>
    </row>
    <row r="27" spans="1:20" s="69" customFormat="1" x14ac:dyDescent="0.2">
      <c r="A27" s="70" t="s">
        <v>1331</v>
      </c>
      <c r="B27" s="71"/>
      <c r="C27" s="72" t="s">
        <v>1319</v>
      </c>
      <c r="D27" s="54">
        <v>162</v>
      </c>
      <c r="E27" s="54">
        <v>0</v>
      </c>
      <c r="F27" s="54">
        <v>0</v>
      </c>
      <c r="G27" s="54">
        <v>0</v>
      </c>
      <c r="H27" s="54">
        <v>0</v>
      </c>
      <c r="I27" s="54">
        <v>0</v>
      </c>
      <c r="J27" s="55"/>
      <c r="K27" s="54">
        <v>58</v>
      </c>
      <c r="L27" s="54">
        <v>21</v>
      </c>
      <c r="M27" s="54">
        <v>0</v>
      </c>
      <c r="N27" s="54">
        <v>7</v>
      </c>
      <c r="O27" s="54">
        <v>0</v>
      </c>
      <c r="P27" s="54">
        <v>0</v>
      </c>
      <c r="Q27" s="54"/>
      <c r="R27" s="54">
        <v>0</v>
      </c>
      <c r="S27" s="10">
        <f>(K27+L27+M27+N27+O27+P27+R27)*2+D27+E27+F27+G27+H27+I27</f>
        <v>334</v>
      </c>
    </row>
    <row r="28" spans="1:20" s="69" customFormat="1" x14ac:dyDescent="0.2">
      <c r="A28" s="73" t="s">
        <v>1332</v>
      </c>
      <c r="B28" s="74"/>
      <c r="C28" s="72" t="s">
        <v>1320</v>
      </c>
      <c r="D28" s="54">
        <v>253</v>
      </c>
      <c r="E28" s="54">
        <v>0</v>
      </c>
      <c r="F28" s="54">
        <v>0</v>
      </c>
      <c r="G28" s="54">
        <v>0</v>
      </c>
      <c r="H28" s="54">
        <v>0</v>
      </c>
      <c r="I28" s="54">
        <v>0</v>
      </c>
      <c r="J28" s="58"/>
      <c r="K28" s="54">
        <v>38</v>
      </c>
      <c r="L28" s="54">
        <v>32</v>
      </c>
      <c r="M28" s="54">
        <v>0</v>
      </c>
      <c r="N28" s="54">
        <v>0</v>
      </c>
      <c r="O28" s="54">
        <v>0</v>
      </c>
      <c r="P28" s="54">
        <v>0</v>
      </c>
      <c r="Q28" s="54"/>
      <c r="R28" s="54">
        <v>0</v>
      </c>
      <c r="S28" s="10">
        <f>(K28+L28+M28+N28+O28+P28+R28)*2+D28+E28+F28+G28+H28+I28</f>
        <v>393</v>
      </c>
    </row>
    <row r="29" spans="1:20" s="69" customFormat="1" x14ac:dyDescent="0.2">
      <c r="A29" s="75" t="s">
        <v>1321</v>
      </c>
      <c r="B29" s="72"/>
      <c r="C29" s="72"/>
      <c r="D29" s="54">
        <f t="shared" ref="D29:I29" si="10">SUM(D27:D28)</f>
        <v>415</v>
      </c>
      <c r="E29" s="54">
        <f t="shared" si="10"/>
        <v>0</v>
      </c>
      <c r="F29" s="54">
        <f t="shared" si="10"/>
        <v>0</v>
      </c>
      <c r="G29" s="54">
        <f t="shared" si="10"/>
        <v>0</v>
      </c>
      <c r="H29" s="54">
        <f t="shared" si="10"/>
        <v>0</v>
      </c>
      <c r="I29" s="54">
        <f t="shared" si="10"/>
        <v>0</v>
      </c>
      <c r="J29" s="76"/>
      <c r="K29" s="54">
        <f t="shared" ref="K29:P29" si="11">SUM(K27:K28)</f>
        <v>96</v>
      </c>
      <c r="L29" s="54">
        <f t="shared" si="11"/>
        <v>53</v>
      </c>
      <c r="M29" s="54">
        <f t="shared" si="11"/>
        <v>0</v>
      </c>
      <c r="N29" s="54">
        <f t="shared" si="11"/>
        <v>7</v>
      </c>
      <c r="O29" s="54">
        <f t="shared" si="11"/>
        <v>0</v>
      </c>
      <c r="P29" s="54">
        <f t="shared" si="11"/>
        <v>0</v>
      </c>
      <c r="Q29" s="77"/>
      <c r="R29" s="54">
        <f>SUM(R27:R28)</f>
        <v>0</v>
      </c>
      <c r="S29" s="10">
        <f>(K29+L29+M29+N29+O29+P29+R29)*2+D29+E29+F29+G29+H29+I29</f>
        <v>727</v>
      </c>
    </row>
    <row r="31" spans="1:20" x14ac:dyDescent="0.2">
      <c r="A31" s="78"/>
      <c r="B31" s="78"/>
      <c r="C31" s="78"/>
      <c r="D31" s="78"/>
      <c r="E31" s="78"/>
      <c r="F31" s="78"/>
      <c r="G31" s="78"/>
      <c r="H31" s="78"/>
      <c r="I31" s="78"/>
      <c r="J31" s="78"/>
      <c r="K31" s="78"/>
      <c r="L31" s="78"/>
      <c r="M31" s="78"/>
      <c r="N31" s="78"/>
      <c r="O31" s="78"/>
      <c r="P31" s="78"/>
      <c r="Q31" s="78"/>
      <c r="R31" s="78"/>
      <c r="S31" s="43">
        <f>S29</f>
        <v>727</v>
      </c>
      <c r="T31" s="69" t="s">
        <v>1333</v>
      </c>
    </row>
    <row r="32" spans="1:20" x14ac:dyDescent="0.2">
      <c r="D32" s="79"/>
      <c r="E32" s="80"/>
      <c r="F32" s="80" t="s">
        <v>1306</v>
      </c>
      <c r="G32" s="80"/>
      <c r="H32" s="80"/>
      <c r="I32" s="80"/>
      <c r="J32" s="47"/>
      <c r="K32" s="81"/>
      <c r="L32" s="81"/>
      <c r="M32" s="81" t="s">
        <v>1307</v>
      </c>
      <c r="N32" s="81"/>
      <c r="O32" s="81"/>
      <c r="P32" s="82"/>
      <c r="Q32" s="81"/>
      <c r="R32" s="83" t="s">
        <v>1308</v>
      </c>
      <c r="S32" s="43">
        <v>1500</v>
      </c>
      <c r="T32" s="69" t="s">
        <v>1334</v>
      </c>
    </row>
    <row r="33" spans="1:20" x14ac:dyDescent="0.2">
      <c r="A33" s="84" t="s">
        <v>1335</v>
      </c>
      <c r="B33" s="85" t="s">
        <v>1336</v>
      </c>
      <c r="C33" s="10" t="s">
        <v>1337</v>
      </c>
      <c r="D33" s="86" t="s">
        <v>1311</v>
      </c>
      <c r="E33" s="86" t="s">
        <v>1312</v>
      </c>
      <c r="F33" s="86" t="s">
        <v>1313</v>
      </c>
      <c r="G33" s="86" t="s">
        <v>1314</v>
      </c>
      <c r="H33" s="86" t="s">
        <v>1315</v>
      </c>
      <c r="I33" s="87" t="s">
        <v>1316</v>
      </c>
      <c r="J33" s="51"/>
      <c r="K33" s="88" t="s">
        <v>1311</v>
      </c>
      <c r="L33" s="89" t="s">
        <v>1312</v>
      </c>
      <c r="M33" s="89" t="s">
        <v>1313</v>
      </c>
      <c r="N33" s="89" t="s">
        <v>1317</v>
      </c>
      <c r="O33" s="89" t="s">
        <v>1315</v>
      </c>
      <c r="P33" s="89" t="s">
        <v>1316</v>
      </c>
      <c r="Q33" s="89"/>
      <c r="R33" s="89" t="s">
        <v>487</v>
      </c>
      <c r="S33" s="90">
        <f>S31/S32</f>
        <v>0.48466666666666669</v>
      </c>
      <c r="T33" s="91" t="s">
        <v>1338</v>
      </c>
    </row>
    <row r="34" spans="1:20" x14ac:dyDescent="0.2">
      <c r="A34" s="92" t="s">
        <v>1339</v>
      </c>
      <c r="B34" s="93">
        <v>0.33333333333333331</v>
      </c>
      <c r="C34" s="94">
        <f>D34+E34+F34+G34+H34+I34+K34+L34+M34+N34+O34+P34+R34</f>
        <v>651</v>
      </c>
      <c r="D34" s="94">
        <v>450</v>
      </c>
      <c r="E34" s="94">
        <v>0</v>
      </c>
      <c r="F34" s="94">
        <v>0</v>
      </c>
      <c r="G34" s="94">
        <v>1</v>
      </c>
      <c r="H34" s="94">
        <v>0</v>
      </c>
      <c r="I34" s="94">
        <v>0</v>
      </c>
      <c r="J34" s="63"/>
      <c r="K34" s="94">
        <v>87</v>
      </c>
      <c r="L34" s="94">
        <v>106</v>
      </c>
      <c r="M34" s="94">
        <v>0</v>
      </c>
      <c r="N34" s="94">
        <v>7</v>
      </c>
      <c r="O34" s="94">
        <v>0</v>
      </c>
      <c r="P34" s="94">
        <v>0</v>
      </c>
      <c r="Q34" s="94"/>
      <c r="R34" s="94">
        <v>0</v>
      </c>
    </row>
    <row r="35" spans="1:20" x14ac:dyDescent="0.2">
      <c r="A35" s="14" t="s">
        <v>1340</v>
      </c>
      <c r="B35" s="95">
        <v>0.33333333333333331</v>
      </c>
      <c r="C35" s="94">
        <f>D35+E35+F35+G35+H35+I35+K35+L35+M35+N35+O35+P35+R35</f>
        <v>76</v>
      </c>
      <c r="D35" s="16">
        <v>72</v>
      </c>
      <c r="E35" s="10">
        <v>0</v>
      </c>
      <c r="F35" s="10">
        <v>0</v>
      </c>
      <c r="G35" s="10">
        <v>0</v>
      </c>
      <c r="H35" s="10">
        <v>0</v>
      </c>
      <c r="I35" s="10">
        <v>0</v>
      </c>
      <c r="J35" s="10"/>
      <c r="K35" s="10">
        <v>0</v>
      </c>
      <c r="L35" s="10">
        <v>4</v>
      </c>
      <c r="M35" s="10">
        <v>0</v>
      </c>
      <c r="N35" s="10">
        <v>0</v>
      </c>
      <c r="O35" s="10">
        <v>0</v>
      </c>
      <c r="P35" s="10">
        <v>0</v>
      </c>
      <c r="Q35" s="10"/>
      <c r="R35" s="10">
        <v>0</v>
      </c>
    </row>
    <row r="36" spans="1:20" x14ac:dyDescent="0.2">
      <c r="A36" s="96" t="s">
        <v>1341</v>
      </c>
      <c r="B36" s="95">
        <v>0.70833333333333337</v>
      </c>
      <c r="C36" s="94">
        <f>D36+E36+F36+G36+H36+I36+K36+L36+M36+N36+O36+P36+R36</f>
        <v>47</v>
      </c>
      <c r="D36" s="16">
        <v>42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/>
      <c r="K36" s="10">
        <v>1</v>
      </c>
      <c r="L36" s="10">
        <v>4</v>
      </c>
      <c r="M36" s="10">
        <v>0</v>
      </c>
      <c r="N36" s="10">
        <v>0</v>
      </c>
      <c r="O36" s="10">
        <v>0</v>
      </c>
      <c r="P36" s="10">
        <v>0</v>
      </c>
      <c r="Q36" s="10"/>
      <c r="R36" s="10">
        <v>0</v>
      </c>
    </row>
    <row r="37" spans="1:20" x14ac:dyDescent="0.2">
      <c r="A37" s="97" t="s">
        <v>1339</v>
      </c>
      <c r="B37" s="98">
        <v>0.70833333333333337</v>
      </c>
      <c r="C37" s="41">
        <f t="shared" ref="C37:I37" si="12">C34+C35-C36</f>
        <v>680</v>
      </c>
      <c r="D37" s="41">
        <f t="shared" si="12"/>
        <v>480</v>
      </c>
      <c r="E37" s="41">
        <f t="shared" si="12"/>
        <v>0</v>
      </c>
      <c r="F37" s="41">
        <f t="shared" si="12"/>
        <v>0</v>
      </c>
      <c r="G37" s="41">
        <f t="shared" si="12"/>
        <v>1</v>
      </c>
      <c r="H37" s="41">
        <f t="shared" si="12"/>
        <v>0</v>
      </c>
      <c r="I37" s="41">
        <f t="shared" si="12"/>
        <v>0</v>
      </c>
      <c r="J37" s="61"/>
      <c r="K37" s="41">
        <f t="shared" ref="K37:P37" si="13">K34+K35-K36</f>
        <v>86</v>
      </c>
      <c r="L37" s="41">
        <f t="shared" si="13"/>
        <v>106</v>
      </c>
      <c r="M37" s="41">
        <f t="shared" si="13"/>
        <v>0</v>
      </c>
      <c r="N37" s="41">
        <f t="shared" si="13"/>
        <v>7</v>
      </c>
      <c r="O37" s="41">
        <f t="shared" si="13"/>
        <v>0</v>
      </c>
      <c r="P37" s="41">
        <f t="shared" si="13"/>
        <v>0</v>
      </c>
      <c r="Q37" s="41"/>
      <c r="R37" s="41">
        <f>R34+R35-R36</f>
        <v>0</v>
      </c>
    </row>
  </sheetData>
  <mergeCells count="1">
    <mergeCell ref="S2:S3"/>
  </mergeCells>
  <pageMargins left="0.7" right="0.7" top="0.75" bottom="0.75" header="0.3" footer="0.3"/>
  <pageSetup paperSize="9" scale="69" orientation="portrait" horizontalDpi="120" verticalDpi="72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6">
    <tabColor rgb="FF7030A0"/>
  </sheetPr>
  <dimension ref="A1:AR23"/>
  <sheetViews>
    <sheetView showGridLines="0" showZeros="0" zoomScaleNormal="100" workbookViewId="0">
      <selection activeCell="C9" sqref="C9"/>
    </sheetView>
  </sheetViews>
  <sheetFormatPr defaultColWidth="9.140625" defaultRowHeight="12.75" x14ac:dyDescent="0.2"/>
  <cols>
    <col min="1" max="1" width="3.7109375" style="99" customWidth="1"/>
    <col min="2" max="2" width="18.5703125" style="100" customWidth="1"/>
    <col min="3" max="38" width="4.28515625" style="100" customWidth="1"/>
    <col min="39" max="40" width="9.140625" style="100" customWidth="1"/>
    <col min="41" max="41" width="12.5703125" style="100" customWidth="1"/>
    <col min="42" max="42" width="9.140625" style="100" customWidth="1"/>
    <col min="43" max="44" width="10.85546875" style="100" customWidth="1"/>
    <col min="45" max="45" width="9.140625" style="100" customWidth="1"/>
    <col min="46" max="46" width="11.5703125" style="100" customWidth="1"/>
    <col min="47" max="47" width="9.140625" style="100" customWidth="1"/>
    <col min="48" max="16384" width="9.140625" style="100"/>
  </cols>
  <sheetData>
    <row r="1" spans="1:44" ht="12.75" customHeight="1" x14ac:dyDescent="0.2">
      <c r="A1" s="101" t="s">
        <v>1342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1"/>
      <c r="W1" s="101"/>
      <c r="X1" s="101"/>
      <c r="Y1" s="101"/>
      <c r="Z1" s="101"/>
      <c r="AA1" s="101"/>
      <c r="AB1" s="101"/>
      <c r="AC1" s="101"/>
      <c r="AD1" s="101"/>
      <c r="AE1" s="101"/>
      <c r="AF1" s="101"/>
      <c r="AG1" s="101"/>
      <c r="AH1" s="101"/>
      <c r="AI1" s="101"/>
      <c r="AJ1" s="101"/>
      <c r="AK1" s="101"/>
      <c r="AL1" s="101"/>
    </row>
    <row r="2" spans="1:44" ht="12.75" customHeight="1" x14ac:dyDescent="0.2">
      <c r="A2" s="101"/>
      <c r="B2" s="102" t="s">
        <v>6</v>
      </c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  <c r="U2" s="101"/>
      <c r="V2" s="101"/>
      <c r="W2" s="101"/>
      <c r="X2" s="101"/>
      <c r="Y2" s="101"/>
      <c r="Z2" s="101"/>
      <c r="AA2" s="101"/>
      <c r="AB2" s="101"/>
      <c r="AC2" s="101"/>
      <c r="AD2" s="101"/>
      <c r="AE2" s="101"/>
      <c r="AF2" s="101"/>
      <c r="AG2" s="101"/>
      <c r="AH2" s="101"/>
      <c r="AI2" s="101"/>
      <c r="AJ2" s="101"/>
      <c r="AK2" s="101"/>
      <c r="AL2" s="101"/>
    </row>
    <row r="4" spans="1:44" ht="12.75" customHeight="1" x14ac:dyDescent="0.2">
      <c r="A4" s="103"/>
      <c r="B4" s="104"/>
      <c r="C4" s="105" t="s">
        <v>1343</v>
      </c>
      <c r="D4" s="106"/>
      <c r="E4" s="106"/>
      <c r="F4" s="106"/>
      <c r="G4" s="106"/>
      <c r="H4" s="107"/>
      <c r="I4" s="106"/>
      <c r="J4" s="106"/>
      <c r="K4" s="105" t="s">
        <v>1344</v>
      </c>
      <c r="L4" s="106"/>
      <c r="M4" s="106"/>
      <c r="N4" s="106"/>
      <c r="O4" s="106"/>
      <c r="P4" s="107"/>
      <c r="Q4" s="106"/>
      <c r="R4" s="106"/>
      <c r="S4" s="105" t="s">
        <v>1345</v>
      </c>
      <c r="T4" s="106"/>
      <c r="U4" s="106"/>
      <c r="V4" s="106"/>
      <c r="W4" s="106"/>
      <c r="X4" s="107"/>
      <c r="Y4" s="106"/>
      <c r="Z4" s="106"/>
      <c r="AA4" s="105" t="s">
        <v>1346</v>
      </c>
      <c r="AB4" s="106"/>
      <c r="AC4" s="107"/>
      <c r="AD4" s="106"/>
      <c r="AE4" s="105" t="s">
        <v>1347</v>
      </c>
      <c r="AF4" s="106"/>
      <c r="AG4" s="106"/>
      <c r="AH4" s="106"/>
      <c r="AI4" s="106"/>
      <c r="AJ4" s="106"/>
      <c r="AK4" s="106"/>
      <c r="AL4" s="107"/>
    </row>
    <row r="5" spans="1:44" x14ac:dyDescent="0.2">
      <c r="A5" s="108" t="s">
        <v>1348</v>
      </c>
      <c r="B5" s="109" t="s">
        <v>1349</v>
      </c>
      <c r="C5" s="110" t="s">
        <v>1350</v>
      </c>
      <c r="D5" s="111"/>
      <c r="E5" s="198" t="s">
        <v>1351</v>
      </c>
      <c r="F5" s="199"/>
      <c r="G5" s="112" t="s">
        <v>487</v>
      </c>
      <c r="H5" s="113"/>
      <c r="I5" s="112" t="s">
        <v>1352</v>
      </c>
      <c r="J5" s="113"/>
      <c r="K5" s="110" t="s">
        <v>1350</v>
      </c>
      <c r="L5" s="111"/>
      <c r="M5" s="112" t="s">
        <v>1351</v>
      </c>
      <c r="N5" s="111"/>
      <c r="O5" s="112" t="s">
        <v>487</v>
      </c>
      <c r="P5" s="113"/>
      <c r="Q5" s="112" t="s">
        <v>1352</v>
      </c>
      <c r="R5" s="113"/>
      <c r="S5" s="110" t="s">
        <v>1350</v>
      </c>
      <c r="T5" s="111"/>
      <c r="U5" s="112" t="s">
        <v>1351</v>
      </c>
      <c r="V5" s="111"/>
      <c r="W5" s="112" t="s">
        <v>487</v>
      </c>
      <c r="X5" s="113"/>
      <c r="Y5" s="112" t="s">
        <v>1352</v>
      </c>
      <c r="Z5" s="113"/>
      <c r="AA5" s="110" t="s">
        <v>1353</v>
      </c>
      <c r="AB5" s="113"/>
      <c r="AC5" s="113"/>
      <c r="AD5" s="113"/>
      <c r="AE5" s="110" t="s">
        <v>1350</v>
      </c>
      <c r="AF5" s="111"/>
      <c r="AG5" s="112" t="s">
        <v>1351</v>
      </c>
      <c r="AH5" s="111"/>
      <c r="AI5" s="112" t="s">
        <v>487</v>
      </c>
      <c r="AJ5" s="113"/>
      <c r="AK5" s="112" t="s">
        <v>1352</v>
      </c>
      <c r="AL5" s="114"/>
    </row>
    <row r="6" spans="1:44" ht="15.95" customHeight="1" x14ac:dyDescent="0.2">
      <c r="A6" s="108"/>
      <c r="B6" s="115"/>
      <c r="C6" s="116" t="s">
        <v>50</v>
      </c>
      <c r="D6" s="117" t="s">
        <v>29</v>
      </c>
      <c r="E6" s="117" t="s">
        <v>50</v>
      </c>
      <c r="F6" s="117" t="s">
        <v>29</v>
      </c>
      <c r="G6" s="118" t="s">
        <v>50</v>
      </c>
      <c r="H6" s="119" t="s">
        <v>29</v>
      </c>
      <c r="I6" s="118" t="s">
        <v>50</v>
      </c>
      <c r="J6" s="119" t="s">
        <v>29</v>
      </c>
      <c r="K6" s="116" t="s">
        <v>50</v>
      </c>
      <c r="L6" s="117" t="s">
        <v>29</v>
      </c>
      <c r="M6" s="117" t="s">
        <v>50</v>
      </c>
      <c r="N6" s="117" t="s">
        <v>29</v>
      </c>
      <c r="O6" s="118" t="s">
        <v>50</v>
      </c>
      <c r="P6" s="119" t="s">
        <v>29</v>
      </c>
      <c r="Q6" s="118" t="s">
        <v>50</v>
      </c>
      <c r="R6" s="119" t="s">
        <v>29</v>
      </c>
      <c r="S6" s="116" t="s">
        <v>50</v>
      </c>
      <c r="T6" s="117" t="s">
        <v>29</v>
      </c>
      <c r="U6" s="117" t="s">
        <v>50</v>
      </c>
      <c r="V6" s="117" t="s">
        <v>29</v>
      </c>
      <c r="W6" s="118" t="s">
        <v>50</v>
      </c>
      <c r="X6" s="119" t="s">
        <v>29</v>
      </c>
      <c r="Y6" s="118" t="s">
        <v>50</v>
      </c>
      <c r="Z6" s="119" t="s">
        <v>29</v>
      </c>
      <c r="AA6" s="120" t="s">
        <v>1350</v>
      </c>
      <c r="AB6" s="121" t="s">
        <v>1351</v>
      </c>
      <c r="AC6" s="122" t="s">
        <v>487</v>
      </c>
      <c r="AD6" s="123">
        <v>45</v>
      </c>
      <c r="AE6" s="116" t="s">
        <v>50</v>
      </c>
      <c r="AF6" s="117" t="s">
        <v>29</v>
      </c>
      <c r="AG6" s="117" t="s">
        <v>50</v>
      </c>
      <c r="AH6" s="117" t="s">
        <v>29</v>
      </c>
      <c r="AI6" s="118" t="s">
        <v>50</v>
      </c>
      <c r="AJ6" s="119" t="s">
        <v>29</v>
      </c>
      <c r="AK6" s="118" t="s">
        <v>50</v>
      </c>
      <c r="AL6" s="124" t="s">
        <v>29</v>
      </c>
    </row>
    <row r="7" spans="1:44" ht="20.100000000000001" customHeight="1" x14ac:dyDescent="0.2">
      <c r="A7" s="125">
        <v>1</v>
      </c>
      <c r="B7" s="126" t="s">
        <v>1354</v>
      </c>
      <c r="C7" s="127">
        <v>112</v>
      </c>
      <c r="D7" s="128">
        <v>240</v>
      </c>
      <c r="E7" s="129">
        <v>57</v>
      </c>
      <c r="F7" s="128">
        <v>37</v>
      </c>
      <c r="G7" s="129">
        <v>21</v>
      </c>
      <c r="H7" s="130">
        <v>32</v>
      </c>
      <c r="I7" s="131">
        <v>0</v>
      </c>
      <c r="J7" s="132">
        <v>0</v>
      </c>
      <c r="K7" s="133">
        <v>48</v>
      </c>
      <c r="L7" s="134">
        <v>28</v>
      </c>
      <c r="M7" s="134">
        <v>1</v>
      </c>
      <c r="N7" s="134">
        <v>1</v>
      </c>
      <c r="O7" s="134">
        <v>0</v>
      </c>
      <c r="P7" s="135">
        <v>0</v>
      </c>
      <c r="Q7" s="131">
        <v>0</v>
      </c>
      <c r="R7" s="132">
        <v>0</v>
      </c>
      <c r="S7" s="133">
        <v>42</v>
      </c>
      <c r="T7" s="134">
        <v>0</v>
      </c>
      <c r="U7" s="134">
        <v>1</v>
      </c>
      <c r="V7" s="134">
        <v>0</v>
      </c>
      <c r="W7" s="134">
        <v>4</v>
      </c>
      <c r="X7" s="135">
        <v>0</v>
      </c>
      <c r="Y7" s="131">
        <v>0</v>
      </c>
      <c r="Z7" s="132">
        <v>0</v>
      </c>
      <c r="AA7" s="133">
        <v>0</v>
      </c>
      <c r="AB7" s="134">
        <v>0</v>
      </c>
      <c r="AC7" s="135">
        <v>0</v>
      </c>
      <c r="AD7" s="136">
        <v>0</v>
      </c>
      <c r="AE7" s="127">
        <v>162</v>
      </c>
      <c r="AF7" s="128">
        <v>253</v>
      </c>
      <c r="AG7" s="129">
        <v>58</v>
      </c>
      <c r="AH7" s="128">
        <v>38</v>
      </c>
      <c r="AI7" s="129">
        <v>21</v>
      </c>
      <c r="AJ7" s="130">
        <v>32</v>
      </c>
      <c r="AK7" s="128">
        <v>0</v>
      </c>
      <c r="AL7" s="132">
        <v>0</v>
      </c>
    </row>
    <row r="8" spans="1:44" ht="20.100000000000001" customHeight="1" x14ac:dyDescent="0.2">
      <c r="A8" s="137">
        <v>2</v>
      </c>
      <c r="B8" s="138" t="s">
        <v>1355</v>
      </c>
      <c r="C8" s="127">
        <v>0</v>
      </c>
      <c r="D8" s="128">
        <v>0</v>
      </c>
      <c r="E8" s="129">
        <v>0</v>
      </c>
      <c r="F8" s="128">
        <v>0</v>
      </c>
      <c r="G8" s="139">
        <v>0</v>
      </c>
      <c r="H8" s="140">
        <v>0</v>
      </c>
      <c r="I8" s="141">
        <v>0</v>
      </c>
      <c r="J8" s="142">
        <v>0</v>
      </c>
      <c r="K8" s="143">
        <v>0</v>
      </c>
      <c r="L8" s="143">
        <v>0</v>
      </c>
      <c r="M8" s="143">
        <v>0</v>
      </c>
      <c r="N8" s="143">
        <v>0</v>
      </c>
      <c r="O8" s="144">
        <v>0</v>
      </c>
      <c r="P8" s="145">
        <v>0</v>
      </c>
      <c r="Q8" s="141">
        <v>0</v>
      </c>
      <c r="R8" s="142">
        <v>0</v>
      </c>
      <c r="S8" s="146">
        <v>0</v>
      </c>
      <c r="T8" s="143">
        <v>0</v>
      </c>
      <c r="U8" s="143">
        <v>0</v>
      </c>
      <c r="V8" s="143">
        <v>0</v>
      </c>
      <c r="W8" s="144">
        <v>0</v>
      </c>
      <c r="X8" s="145">
        <v>0</v>
      </c>
      <c r="Y8" s="144">
        <v>0</v>
      </c>
      <c r="Z8" s="142">
        <v>0</v>
      </c>
      <c r="AA8" s="147">
        <v>0</v>
      </c>
      <c r="AB8" s="143">
        <v>0</v>
      </c>
      <c r="AC8" s="145">
        <v>0</v>
      </c>
      <c r="AD8" s="142"/>
      <c r="AE8" s="127">
        <v>0</v>
      </c>
      <c r="AF8" s="128">
        <v>0</v>
      </c>
      <c r="AG8" s="129">
        <v>0</v>
      </c>
      <c r="AH8" s="128">
        <v>0</v>
      </c>
      <c r="AI8" s="139"/>
      <c r="AJ8" s="140"/>
      <c r="AK8" s="141"/>
      <c r="AL8" s="142"/>
    </row>
    <row r="9" spans="1:44" ht="20.100000000000001" customHeight="1" x14ac:dyDescent="0.2">
      <c r="A9" s="137">
        <v>3</v>
      </c>
      <c r="B9" s="138" t="s">
        <v>1356</v>
      </c>
      <c r="C9" s="127">
        <v>0</v>
      </c>
      <c r="D9" s="128">
        <v>0</v>
      </c>
      <c r="E9" s="129">
        <v>2</v>
      </c>
      <c r="F9" s="128">
        <v>0</v>
      </c>
      <c r="G9" s="139">
        <v>0</v>
      </c>
      <c r="H9" s="140">
        <v>0</v>
      </c>
      <c r="I9" s="141">
        <v>0</v>
      </c>
      <c r="J9" s="142">
        <v>0</v>
      </c>
      <c r="K9" s="143">
        <v>0</v>
      </c>
      <c r="L9" s="143">
        <v>0</v>
      </c>
      <c r="M9" s="143">
        <v>5</v>
      </c>
      <c r="N9" s="143">
        <v>0</v>
      </c>
      <c r="O9" s="144">
        <v>0</v>
      </c>
      <c r="P9" s="145">
        <v>0</v>
      </c>
      <c r="Q9" s="141">
        <v>0</v>
      </c>
      <c r="R9" s="142">
        <v>0</v>
      </c>
      <c r="S9" s="146">
        <v>0</v>
      </c>
      <c r="T9" s="143">
        <v>0</v>
      </c>
      <c r="U9" s="143">
        <v>0</v>
      </c>
      <c r="V9" s="143">
        <v>0</v>
      </c>
      <c r="W9" s="144">
        <v>0</v>
      </c>
      <c r="X9" s="145">
        <v>0</v>
      </c>
      <c r="Y9" s="141">
        <v>0</v>
      </c>
      <c r="Z9" s="142">
        <v>0</v>
      </c>
      <c r="AA9" s="147">
        <v>0</v>
      </c>
      <c r="AB9" s="143">
        <v>0</v>
      </c>
      <c r="AC9" s="145">
        <v>0</v>
      </c>
      <c r="AD9" s="142"/>
      <c r="AE9" s="127">
        <v>0</v>
      </c>
      <c r="AF9" s="128">
        <v>0</v>
      </c>
      <c r="AG9" s="129">
        <v>7</v>
      </c>
      <c r="AH9" s="128">
        <v>0</v>
      </c>
      <c r="AI9" s="139"/>
      <c r="AJ9" s="140"/>
      <c r="AK9" s="141"/>
      <c r="AL9" s="142"/>
    </row>
    <row r="10" spans="1:44" ht="20.100000000000001" customHeight="1" x14ac:dyDescent="0.2">
      <c r="A10" s="137">
        <v>4</v>
      </c>
      <c r="B10" s="138" t="s">
        <v>1357</v>
      </c>
      <c r="C10" s="127">
        <v>0</v>
      </c>
      <c r="D10" s="128">
        <v>0</v>
      </c>
      <c r="E10" s="129">
        <v>0</v>
      </c>
      <c r="F10" s="128">
        <v>0</v>
      </c>
      <c r="G10" s="139">
        <v>0</v>
      </c>
      <c r="H10" s="140">
        <v>0</v>
      </c>
      <c r="I10" s="141">
        <v>0</v>
      </c>
      <c r="J10" s="142">
        <v>0</v>
      </c>
      <c r="K10" s="143">
        <v>0</v>
      </c>
      <c r="L10" s="143">
        <v>0</v>
      </c>
      <c r="M10" s="143">
        <v>0</v>
      </c>
      <c r="N10" s="143">
        <v>0</v>
      </c>
      <c r="O10" s="144">
        <v>0</v>
      </c>
      <c r="P10" s="145">
        <v>0</v>
      </c>
      <c r="Q10" s="141">
        <v>0</v>
      </c>
      <c r="R10" s="142">
        <v>0</v>
      </c>
      <c r="S10" s="146">
        <v>0</v>
      </c>
      <c r="T10" s="143">
        <v>0</v>
      </c>
      <c r="U10" s="143">
        <v>0</v>
      </c>
      <c r="V10" s="143">
        <v>0</v>
      </c>
      <c r="W10" s="144">
        <v>0</v>
      </c>
      <c r="X10" s="145">
        <v>0</v>
      </c>
      <c r="Y10" s="141">
        <v>0</v>
      </c>
      <c r="Z10" s="142">
        <v>0</v>
      </c>
      <c r="AA10" s="147">
        <v>0</v>
      </c>
      <c r="AB10" s="143">
        <v>0</v>
      </c>
      <c r="AC10" s="145">
        <v>0</v>
      </c>
      <c r="AD10" s="142"/>
      <c r="AE10" s="127">
        <v>0</v>
      </c>
      <c r="AF10" s="128">
        <v>0</v>
      </c>
      <c r="AG10" s="129">
        <v>0</v>
      </c>
      <c r="AH10" s="128">
        <v>0</v>
      </c>
      <c r="AI10" s="139"/>
      <c r="AJ10" s="140"/>
      <c r="AK10" s="141"/>
      <c r="AL10" s="142"/>
    </row>
    <row r="11" spans="1:44" ht="20.100000000000001" hidden="1" customHeight="1" x14ac:dyDescent="0.2">
      <c r="A11" s="137"/>
      <c r="B11" s="138"/>
      <c r="C11" s="127"/>
      <c r="D11" s="128"/>
      <c r="E11" s="129"/>
      <c r="F11" s="128"/>
      <c r="G11" s="139"/>
      <c r="H11" s="140"/>
      <c r="I11" s="148"/>
      <c r="J11" s="142"/>
      <c r="K11" s="143"/>
      <c r="L11" s="143"/>
      <c r="M11" s="143"/>
      <c r="N11" s="143"/>
      <c r="O11" s="144"/>
      <c r="P11" s="145"/>
      <c r="Q11" s="148"/>
      <c r="R11" s="142"/>
      <c r="S11" s="146"/>
      <c r="T11" s="143"/>
      <c r="U11" s="143"/>
      <c r="V11" s="143"/>
      <c r="W11" s="144"/>
      <c r="X11" s="145"/>
      <c r="Y11" s="148"/>
      <c r="Z11" s="142"/>
      <c r="AA11" s="147"/>
      <c r="AB11" s="143"/>
      <c r="AC11" s="145"/>
      <c r="AD11" s="149"/>
      <c r="AE11" s="127"/>
      <c r="AF11" s="128"/>
      <c r="AG11" s="129"/>
      <c r="AH11" s="128"/>
      <c r="AI11" s="129"/>
      <c r="AJ11" s="130"/>
      <c r="AK11" s="150"/>
      <c r="AL11" s="132"/>
    </row>
    <row r="12" spans="1:44" ht="15.95" customHeight="1" x14ac:dyDescent="0.2">
      <c r="A12" s="151"/>
      <c r="B12" s="152" t="s">
        <v>1358</v>
      </c>
      <c r="C12" s="153">
        <f t="shared" ref="C12:AL12" si="0">SUM(C7:C10)</f>
        <v>112</v>
      </c>
      <c r="D12" s="153">
        <f t="shared" si="0"/>
        <v>240</v>
      </c>
      <c r="E12" s="153">
        <f t="shared" si="0"/>
        <v>59</v>
      </c>
      <c r="F12" s="153">
        <f t="shared" si="0"/>
        <v>37</v>
      </c>
      <c r="G12" s="153">
        <f t="shared" si="0"/>
        <v>21</v>
      </c>
      <c r="H12" s="153">
        <f t="shared" si="0"/>
        <v>32</v>
      </c>
      <c r="I12" s="153">
        <f t="shared" si="0"/>
        <v>0</v>
      </c>
      <c r="J12" s="153">
        <f t="shared" si="0"/>
        <v>0</v>
      </c>
      <c r="K12" s="153">
        <f t="shared" si="0"/>
        <v>48</v>
      </c>
      <c r="L12" s="153">
        <f t="shared" si="0"/>
        <v>28</v>
      </c>
      <c r="M12" s="153">
        <f t="shared" si="0"/>
        <v>6</v>
      </c>
      <c r="N12" s="153">
        <f t="shared" si="0"/>
        <v>1</v>
      </c>
      <c r="O12" s="153">
        <f t="shared" si="0"/>
        <v>0</v>
      </c>
      <c r="P12" s="153">
        <f t="shared" si="0"/>
        <v>0</v>
      </c>
      <c r="Q12" s="153">
        <f t="shared" si="0"/>
        <v>0</v>
      </c>
      <c r="R12" s="153">
        <f t="shared" si="0"/>
        <v>0</v>
      </c>
      <c r="S12" s="153">
        <f t="shared" si="0"/>
        <v>42</v>
      </c>
      <c r="T12" s="153">
        <f t="shared" si="0"/>
        <v>0</v>
      </c>
      <c r="U12" s="153">
        <f t="shared" si="0"/>
        <v>1</v>
      </c>
      <c r="V12" s="153">
        <f t="shared" si="0"/>
        <v>0</v>
      </c>
      <c r="W12" s="153">
        <f t="shared" si="0"/>
        <v>4</v>
      </c>
      <c r="X12" s="153">
        <f t="shared" si="0"/>
        <v>0</v>
      </c>
      <c r="Y12" s="153">
        <f t="shared" si="0"/>
        <v>0</v>
      </c>
      <c r="Z12" s="153">
        <f t="shared" si="0"/>
        <v>0</v>
      </c>
      <c r="AA12" s="153">
        <f t="shared" si="0"/>
        <v>0</v>
      </c>
      <c r="AB12" s="153">
        <f t="shared" si="0"/>
        <v>0</v>
      </c>
      <c r="AC12" s="153">
        <f t="shared" si="0"/>
        <v>0</v>
      </c>
      <c r="AD12" s="153">
        <f t="shared" si="0"/>
        <v>0</v>
      </c>
      <c r="AE12" s="153">
        <f t="shared" si="0"/>
        <v>162</v>
      </c>
      <c r="AF12" s="153">
        <f t="shared" si="0"/>
        <v>253</v>
      </c>
      <c r="AG12" s="153">
        <f t="shared" si="0"/>
        <v>65</v>
      </c>
      <c r="AH12" s="153">
        <f t="shared" si="0"/>
        <v>38</v>
      </c>
      <c r="AI12" s="153">
        <f t="shared" si="0"/>
        <v>21</v>
      </c>
      <c r="AJ12" s="153">
        <f t="shared" si="0"/>
        <v>32</v>
      </c>
      <c r="AK12" s="153">
        <f t="shared" si="0"/>
        <v>0</v>
      </c>
      <c r="AL12" s="153">
        <f t="shared" si="0"/>
        <v>0</v>
      </c>
      <c r="AR12" s="154"/>
    </row>
    <row r="13" spans="1:44" ht="13.5" customHeight="1" x14ac:dyDescent="0.2">
      <c r="A13" s="155"/>
      <c r="B13" s="156" t="s">
        <v>1359</v>
      </c>
      <c r="C13" s="203">
        <f>(E12+F12+G12+H12+I12+J12)*2+C12+D12</f>
        <v>650</v>
      </c>
      <c r="D13" s="204"/>
      <c r="E13" s="204"/>
      <c r="F13" s="204"/>
      <c r="G13" s="204"/>
      <c r="H13" s="204"/>
      <c r="I13" s="204"/>
      <c r="J13" s="205"/>
      <c r="K13" s="203">
        <f>(M12+N12+O12+P12+Q12+R12)*2+K12+L12</f>
        <v>90</v>
      </c>
      <c r="L13" s="204"/>
      <c r="M13" s="204"/>
      <c r="N13" s="204"/>
      <c r="O13" s="204"/>
      <c r="P13" s="204"/>
      <c r="Q13" s="204"/>
      <c r="R13" s="205"/>
      <c r="S13" s="203">
        <f>(U12+V12+W12+X12+Y12+Z12)*2+S12+T12</f>
        <v>52</v>
      </c>
      <c r="T13" s="204"/>
      <c r="U13" s="204"/>
      <c r="V13" s="204"/>
      <c r="W13" s="204"/>
      <c r="X13" s="204"/>
      <c r="Y13" s="204"/>
      <c r="Z13" s="205"/>
      <c r="AA13" s="203">
        <f>(AB12+AC12+AD12)*2+AA12</f>
        <v>0</v>
      </c>
      <c r="AB13" s="204"/>
      <c r="AC13" s="204"/>
      <c r="AD13" s="205"/>
      <c r="AE13" s="203">
        <f>(AG12+AH12+AI12+AJ12+AK12+AL12)*2+AE12+AF12</f>
        <v>727</v>
      </c>
      <c r="AF13" s="204"/>
      <c r="AG13" s="204"/>
      <c r="AH13" s="204"/>
      <c r="AI13" s="204"/>
      <c r="AJ13" s="204"/>
      <c r="AK13" s="204"/>
      <c r="AL13" s="205"/>
    </row>
    <row r="14" spans="1:44" x14ac:dyDescent="0.2">
      <c r="B14" s="157"/>
      <c r="G14" s="157"/>
    </row>
    <row r="15" spans="1:44" ht="15.75" x14ac:dyDescent="0.2">
      <c r="B15" s="157"/>
      <c r="D15" s="157"/>
      <c r="E15" s="157"/>
      <c r="G15" s="158"/>
      <c r="H15" s="157"/>
      <c r="I15" s="157"/>
      <c r="J15" s="157"/>
      <c r="K15" s="157"/>
      <c r="AA15" s="159" t="s">
        <v>1360</v>
      </c>
      <c r="AB15" s="160"/>
      <c r="AC15" s="161"/>
      <c r="AD15" s="160"/>
      <c r="AE15" s="162">
        <v>1500</v>
      </c>
      <c r="AF15" s="163"/>
      <c r="AG15" s="164"/>
      <c r="AH15" s="157" t="s">
        <v>1361</v>
      </c>
      <c r="AI15" s="157"/>
      <c r="AJ15" s="157"/>
    </row>
    <row r="16" spans="1:44" ht="15.75" x14ac:dyDescent="0.2">
      <c r="B16" s="157"/>
      <c r="D16" s="157"/>
      <c r="E16" s="157"/>
      <c r="G16" s="158"/>
      <c r="H16" s="157"/>
      <c r="I16" s="157"/>
      <c r="J16" s="157"/>
      <c r="K16" s="157"/>
      <c r="U16" s="157"/>
      <c r="AA16" s="165" t="s">
        <v>1362</v>
      </c>
      <c r="AB16" s="166"/>
      <c r="AC16" s="167"/>
      <c r="AD16" s="166"/>
      <c r="AE16" s="168">
        <f>AE13/AE15</f>
        <v>0.48466666666666669</v>
      </c>
      <c r="AF16" s="169"/>
      <c r="AG16" s="170"/>
      <c r="AH16" s="206">
        <f>AE13</f>
        <v>727</v>
      </c>
      <c r="AI16" s="207"/>
      <c r="AJ16" s="207"/>
      <c r="AK16" s="208"/>
      <c r="AL16" s="157" t="s">
        <v>1361</v>
      </c>
    </row>
    <row r="17" spans="1:38" ht="15.75" x14ac:dyDescent="0.2">
      <c r="B17" s="157"/>
      <c r="D17" s="157"/>
      <c r="E17" s="157"/>
      <c r="G17" s="158"/>
      <c r="H17" s="157"/>
      <c r="I17" s="157"/>
      <c r="J17" s="157"/>
      <c r="K17" s="157"/>
      <c r="AA17" s="159" t="s">
        <v>1363</v>
      </c>
      <c r="AB17" s="171"/>
      <c r="AC17" s="172"/>
      <c r="AD17" s="171"/>
      <c r="AE17" s="173">
        <f>(AE15-AE13)/AE15</f>
        <v>0.51533333333333331</v>
      </c>
      <c r="AF17" s="174"/>
      <c r="AG17" s="175"/>
      <c r="AH17" s="162">
        <f>AE15-AH16</f>
        <v>773</v>
      </c>
      <c r="AI17" s="176"/>
      <c r="AJ17" s="176"/>
      <c r="AK17" s="177"/>
      <c r="AL17" s="157" t="s">
        <v>1361</v>
      </c>
    </row>
    <row r="18" spans="1:38" ht="13.5" customHeight="1" x14ac:dyDescent="0.2">
      <c r="C18" s="157"/>
      <c r="F18" s="157"/>
      <c r="AH18" s="200">
        <f>AE12+AF12+AG12+AH12+AI12+AJ12+AK12+AL12</f>
        <v>571</v>
      </c>
      <c r="AI18" s="201"/>
      <c r="AJ18" s="201"/>
      <c r="AK18" s="202"/>
      <c r="AL18" s="157" t="s">
        <v>1364</v>
      </c>
    </row>
    <row r="19" spans="1:38" s="157" customFormat="1" x14ac:dyDescent="0.2">
      <c r="A19" s="178"/>
      <c r="B19" s="179"/>
      <c r="H19" s="179"/>
      <c r="I19" s="179"/>
      <c r="J19" s="179"/>
      <c r="AC19" s="179"/>
      <c r="AD19" s="179"/>
    </row>
    <row r="20" spans="1:38" x14ac:dyDescent="0.2">
      <c r="B20" s="180"/>
      <c r="D20" s="180"/>
      <c r="E20" s="180"/>
      <c r="F20" s="181"/>
      <c r="G20" s="180"/>
      <c r="H20" s="180"/>
      <c r="I20" s="180"/>
      <c r="J20" s="180"/>
      <c r="P20" s="180"/>
      <c r="Q20" s="180"/>
      <c r="R20" s="180"/>
    </row>
    <row r="21" spans="1:38" x14ac:dyDescent="0.2">
      <c r="B21" s="180"/>
      <c r="D21" s="180"/>
      <c r="E21" s="180"/>
      <c r="F21" s="181"/>
      <c r="G21" s="180"/>
      <c r="H21" s="180"/>
      <c r="I21" s="180"/>
      <c r="J21" s="180"/>
      <c r="P21" s="180"/>
      <c r="Q21" s="180"/>
      <c r="R21" s="180"/>
    </row>
    <row r="22" spans="1:38" x14ac:dyDescent="0.2">
      <c r="B22" s="179"/>
      <c r="D22" s="180"/>
      <c r="E22" s="180"/>
      <c r="F22" s="181"/>
      <c r="G22" s="180"/>
      <c r="AC22" s="157"/>
      <c r="AD22" s="157"/>
      <c r="AF22" s="179"/>
    </row>
    <row r="23" spans="1:38" x14ac:dyDescent="0.2">
      <c r="D23" s="180"/>
      <c r="E23" s="180"/>
      <c r="F23" s="181"/>
      <c r="G23" s="180"/>
      <c r="H23" s="180"/>
      <c r="I23" s="180"/>
      <c r="J23" s="180"/>
    </row>
  </sheetData>
  <mergeCells count="8">
    <mergeCell ref="E5:F5"/>
    <mergeCell ref="AH18:AK18"/>
    <mergeCell ref="C13:J13"/>
    <mergeCell ref="K13:R13"/>
    <mergeCell ref="S13:Z13"/>
    <mergeCell ref="AE13:AL13"/>
    <mergeCell ref="AA13:AD13"/>
    <mergeCell ref="AH16:AK16"/>
  </mergeCells>
  <pageMargins left="3.937007874015748E-2" right="3.937007874015748E-2" top="0.74803149606299213" bottom="0.74803149606299213" header="0.31496062992125984" footer="0.31496062992125984"/>
  <pageSetup paperSize="9" scale="8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MOVE IN</vt:lpstr>
      <vt:lpstr>REPO IN</vt:lpstr>
      <vt:lpstr>MOVE OUT</vt:lpstr>
      <vt:lpstr>OFF HIRE</vt:lpstr>
      <vt:lpstr>REPO OUT</vt:lpstr>
      <vt:lpstr>SOLD UNIT</vt:lpstr>
      <vt:lpstr>STOCK LIST</vt:lpstr>
      <vt:lpstr>DAILY RECAP</vt:lpstr>
      <vt:lpstr>RECAP ALL</vt:lpstr>
    </vt:vector>
  </TitlesOfParts>
  <Company>pt msc depot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depot05</dc:creator>
  <cp:lastModifiedBy>A SIREGAR IDPNJ OPS GATEOUT</cp:lastModifiedBy>
  <cp:lastPrinted>2018-04-23T02:47:48Z</cp:lastPrinted>
  <dcterms:created xsi:type="dcterms:W3CDTF">2008-04-15T06:12:48Z</dcterms:created>
  <dcterms:modified xsi:type="dcterms:W3CDTF">2021-09-09T11:41:56Z</dcterms:modified>
</cp:coreProperties>
</file>