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談商品内訳レポ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21" customWidth="1" min="3" max="3"/>
    <col width="12" customWidth="1" min="4" max="4"/>
    <col width="23" customWidth="1" min="5" max="5"/>
    <col width="21" customWidth="1" min="6" max="6"/>
    <col width="9" customWidth="1" min="7" max="7"/>
    <col width="21" customWidth="1" min="8" max="8"/>
    <col width="7" customWidth="1" min="9" max="9"/>
    <col width="13" customWidth="1" min="10" max="10"/>
    <col width="13" customWidth="1" min="11" max="11"/>
    <col width="23" customWidth="1" min="12" max="12"/>
    <col width="23" customWidth="1" min="13" max="13"/>
    <col width="13" customWidth="1" min="14" max="14"/>
    <col width="13" customWidth="1" min="15" max="15"/>
    <col width="6" customWidth="1" min="16" max="16"/>
    <col width="6" customWidth="1" min="17" max="17"/>
    <col width="13" customWidth="1" min="18" max="18"/>
    <col width="13" customWidth="1" min="19" max="19"/>
    <col width="11" customWidth="1" min="20" max="20"/>
    <col width="23" customWidth="1" min="21" max="21"/>
    <col width="15" customWidth="1" min="22" max="22"/>
    <col width="15" customWidth="1" min="23" max="23"/>
    <col width="15" customWidth="1" min="24" max="24"/>
    <col width="37" customWidth="1" min="25" max="25"/>
  </cols>
  <sheetData>
    <row r="1">
      <c r="A1" s="1" t="inlineStr">
        <is>
          <t>データID</t>
        </is>
      </c>
      <c r="B1" s="1" t="inlineStr">
        <is>
          <t>商談名</t>
        </is>
      </c>
      <c r="C1" s="1" t="inlineStr">
        <is>
          <t>取引先名</t>
        </is>
      </c>
      <c r="D1" s="1" t="inlineStr">
        <is>
          <t>完了予定日</t>
        </is>
      </c>
      <c r="E1" s="1" t="inlineStr">
        <is>
          <t>連絡先名</t>
        </is>
      </c>
      <c r="F1" s="1" t="inlineStr">
        <is>
          <t>レイアウト</t>
        </is>
      </c>
      <c r="G1" s="1" t="inlineStr">
        <is>
          <t>種類</t>
        </is>
      </c>
      <c r="H1" s="1" t="inlineStr">
        <is>
          <t>商談の担当者</t>
        </is>
      </c>
      <c r="I1" s="1" t="inlineStr">
        <is>
          <t>ステージ</t>
        </is>
      </c>
      <c r="J1" s="1" t="inlineStr">
        <is>
          <t>総額</t>
        </is>
      </c>
      <c r="K1" s="1" t="inlineStr">
        <is>
          <t>売上の期待値</t>
        </is>
      </c>
      <c r="L1" s="1" t="inlineStr">
        <is>
          <t>関連キャンペーン</t>
        </is>
      </c>
      <c r="M1" s="1" t="inlineStr">
        <is>
          <t>商品名</t>
        </is>
      </c>
      <c r="N1" s="1" t="inlineStr">
        <is>
          <t>学習開始日（商品内訳）</t>
        </is>
      </c>
      <c r="O1" s="1" t="inlineStr">
        <is>
          <t>学習終了日（商品内訳）</t>
        </is>
      </c>
      <c r="P1" s="1" t="inlineStr">
        <is>
          <t>仕入先</t>
        </is>
      </c>
      <c r="Q1" s="1" t="inlineStr">
        <is>
          <t>数量</t>
        </is>
      </c>
      <c r="R1" s="1" t="inlineStr">
        <is>
          <t>単価</t>
        </is>
      </c>
      <c r="S1" s="1" t="inlineStr">
        <is>
          <t>小計</t>
        </is>
      </c>
      <c r="T1" s="1" t="inlineStr">
        <is>
          <t>原価（税別）</t>
        </is>
      </c>
      <c r="U1" s="1" t="inlineStr">
        <is>
          <t>商品内訳ID</t>
        </is>
      </c>
      <c r="V1" s="1" t="inlineStr">
        <is>
          <t>売上小計</t>
        </is>
      </c>
      <c r="W1" s="1" t="inlineStr">
        <is>
          <t>原価小計</t>
        </is>
      </c>
      <c r="X1" s="1" t="inlineStr">
        <is>
          <t>粗利</t>
        </is>
      </c>
      <c r="Y1" s="1" t="inlineStr">
        <is>
          <t>粗利率(%)</t>
        </is>
      </c>
    </row>
    <row r="2">
      <c r="A2" t="n">
        <v>5.187347000137578e+18</v>
      </c>
      <c r="B2" t="inlineStr">
        <is>
          <t>JT ETP25(Std)_鶴泉　隆太郎（R&amp;D（TSRC））</t>
        </is>
      </c>
      <c r="C2" t="n">
        <v>5.187347000014304e+18</v>
      </c>
      <c r="D2" t="inlineStr">
        <is>
          <t>2025/01/01</t>
        </is>
      </c>
      <c r="E2" t="n">
        <v>5.187347000045302e+18</v>
      </c>
      <c r="F2" t="n">
        <v>5.187347000000781e+18</v>
      </c>
      <c r="G2" t="inlineStr">
        <is>
          <t>カウンセリング</t>
        </is>
      </c>
      <c r="H2" t="n">
        <v>5.187347000000464e+18</v>
      </c>
      <c r="I2" t="inlineStr">
        <is>
          <t>受注</t>
        </is>
      </c>
      <c r="J2" t="inlineStr">
        <is>
          <t>¥ 184，089</t>
        </is>
      </c>
      <c r="K2" t="inlineStr">
        <is>
          <t>¥ 184，089</t>
        </is>
      </c>
      <c r="L2" t="n">
        <v>5.18734700013384e+18</v>
      </c>
      <c r="M2" t="n">
        <v>5.187347000070267e+18</v>
      </c>
      <c r="N2" t="inlineStr">
        <is>
          <t>2025/01/01</t>
        </is>
      </c>
      <c r="O2" t="inlineStr">
        <is>
          <t>2025/10/31</t>
        </is>
      </c>
      <c r="P2" t="n">
        <v/>
      </c>
      <c r="Q2" t="n">
        <v>1</v>
      </c>
      <c r="R2" t="inlineStr">
        <is>
          <t>¥ 75，000</t>
        </is>
      </c>
      <c r="S2" t="inlineStr">
        <is>
          <t>¥ 75，000</t>
        </is>
      </c>
      <c r="T2" t="inlineStr">
        <is>
          <t>¥ 67，500</t>
        </is>
      </c>
      <c r="U2" t="n">
        <v>5.187347000138235e+18</v>
      </c>
      <c r="V2">
        <f>S2</f>
        <v/>
      </c>
      <c r="W2">
        <f>T2</f>
        <v/>
      </c>
      <c r="X2">
        <f>S2-T2</f>
        <v/>
      </c>
      <c r="Y2">
        <f>IF(S2&lt;&gt;0,(S2-T2)/S2*100,0)</f>
        <v/>
      </c>
    </row>
    <row r="3">
      <c r="A3" t="n">
        <v>5.187347000137578e+18</v>
      </c>
      <c r="B3" t="inlineStr">
        <is>
          <t>JT ETP25(Std)_鶴泉　隆太郎（R&amp;D（TSRC））</t>
        </is>
      </c>
      <c r="C3" t="n">
        <v>5.187347000014304e+18</v>
      </c>
      <c r="D3" t="inlineStr">
        <is>
          <t>2025/01/01</t>
        </is>
      </c>
      <c r="E3" t="n">
        <v>5.187347000045302e+18</v>
      </c>
      <c r="F3" t="n">
        <v>5.187347000000781e+18</v>
      </c>
      <c r="G3" t="inlineStr">
        <is>
          <t>カウンセリング</t>
        </is>
      </c>
      <c r="H3" t="n">
        <v>5.187347000000464e+18</v>
      </c>
      <c r="I3" t="inlineStr">
        <is>
          <t>受注</t>
        </is>
      </c>
      <c r="J3" t="inlineStr">
        <is>
          <t>¥ 184，089</t>
        </is>
      </c>
      <c r="K3" t="inlineStr">
        <is>
          <t>¥ 184，089</t>
        </is>
      </c>
      <c r="L3" t="n">
        <v>5.18734700013384e+18</v>
      </c>
      <c r="M3" t="n">
        <v>5.187347000070333e+18</v>
      </c>
      <c r="N3" t="n">
        <v/>
      </c>
      <c r="O3" t="n">
        <v/>
      </c>
      <c r="P3" t="n">
        <v/>
      </c>
      <c r="Q3" t="n">
        <v>3</v>
      </c>
      <c r="R3" t="inlineStr">
        <is>
          <t>¥ 36，363</t>
        </is>
      </c>
      <c r="S3" t="inlineStr">
        <is>
          <t>¥ 109，089</t>
        </is>
      </c>
      <c r="T3" t="inlineStr">
        <is>
          <t>¥ 33，058</t>
        </is>
      </c>
      <c r="U3" t="n">
        <v>5.187347000138235e+18</v>
      </c>
      <c r="V3">
        <f>S3</f>
        <v/>
      </c>
      <c r="W3">
        <f>T3</f>
        <v/>
      </c>
      <c r="X3">
        <f>S3-T3</f>
        <v/>
      </c>
      <c r="Y3">
        <f>IF(S3&lt;&gt;0,(S3-T3)/S3*100,0)</f>
        <v/>
      </c>
    </row>
    <row r="4">
      <c r="A4" t="n">
        <v>5.187347000137636e+18</v>
      </c>
      <c r="B4" t="inlineStr">
        <is>
          <t>JT ETP25(Adv)_喜多 望（Sales）</t>
        </is>
      </c>
      <c r="C4" t="n">
        <v>5.187347000014304e+18</v>
      </c>
      <c r="D4" t="inlineStr">
        <is>
          <t>2025/01/01</t>
        </is>
      </c>
      <c r="E4" t="n">
        <v>5.187347000099895e+18</v>
      </c>
      <c r="F4" t="n">
        <v>5.187347000000781e+18</v>
      </c>
      <c r="G4" t="inlineStr">
        <is>
          <t>カウンセリング</t>
        </is>
      </c>
      <c r="H4" t="n">
        <v>5.187347000000464e+18</v>
      </c>
      <c r="I4" t="inlineStr">
        <is>
          <t>受注</t>
        </is>
      </c>
      <c r="J4" t="inlineStr">
        <is>
          <t>¥ 1，356，000</t>
        </is>
      </c>
      <c r="K4" t="inlineStr">
        <is>
          <t>¥ 1，356，000</t>
        </is>
      </c>
      <c r="L4" t="n">
        <v>5.18734700013384e+18</v>
      </c>
      <c r="M4" t="n">
        <v>5.187347000113619e+18</v>
      </c>
      <c r="N4" t="inlineStr">
        <is>
          <t>2025/01/08</t>
        </is>
      </c>
      <c r="O4" t="inlineStr">
        <is>
          <t>2025/07/07</t>
        </is>
      </c>
      <c r="P4" t="n">
        <v/>
      </c>
      <c r="Q4" t="n">
        <v>1</v>
      </c>
      <c r="R4" t="inlineStr">
        <is>
          <t>¥ 1，016，000</t>
        </is>
      </c>
      <c r="S4" t="inlineStr">
        <is>
          <t>¥ 1，016，000</t>
        </is>
      </c>
      <c r="T4" t="inlineStr">
        <is>
          <t>¥ 965，200</t>
        </is>
      </c>
      <c r="U4" t="n">
        <v>5.187347000138239e+18</v>
      </c>
      <c r="V4">
        <f>S4</f>
        <v/>
      </c>
      <c r="W4">
        <f>T4</f>
        <v/>
      </c>
      <c r="X4">
        <f>S4-T4</f>
        <v/>
      </c>
      <c r="Y4">
        <f>IF(S4&lt;&gt;0,(S4-T4)/S4*100,0)</f>
        <v/>
      </c>
    </row>
    <row r="5">
      <c r="A5" t="n">
        <v>5.187347000137636e+18</v>
      </c>
      <c r="B5" t="inlineStr">
        <is>
          <t>JT ETP25(Adv)_喜多 望（Sales）</t>
        </is>
      </c>
      <c r="C5" t="n">
        <v>5.187347000014304e+18</v>
      </c>
      <c r="D5" t="inlineStr">
        <is>
          <t>2025/01/01</t>
        </is>
      </c>
      <c r="E5" t="n">
        <v>5.187347000099895e+18</v>
      </c>
      <c r="F5" t="n">
        <v>5.187347000000781e+18</v>
      </c>
      <c r="G5" t="inlineStr">
        <is>
          <t>カウンセリング</t>
        </is>
      </c>
      <c r="H5" t="n">
        <v>5.187347000000464e+18</v>
      </c>
      <c r="I5" t="inlineStr">
        <is>
          <t>受注</t>
        </is>
      </c>
      <c r="J5" t="inlineStr">
        <is>
          <t>¥ 1，356，000</t>
        </is>
      </c>
      <c r="K5" t="inlineStr">
        <is>
          <t>¥ 1，356，000</t>
        </is>
      </c>
      <c r="L5" t="n">
        <v>5.18734700013384e+18</v>
      </c>
      <c r="M5" t="n">
        <v>5.18734700000577e+18</v>
      </c>
      <c r="N5" t="inlineStr">
        <is>
          <t>2025/01/13</t>
        </is>
      </c>
      <c r="O5" t="inlineStr">
        <is>
          <t>2025/10/31</t>
        </is>
      </c>
      <c r="P5" t="n">
        <v/>
      </c>
      <c r="Q5" t="n">
        <v>32</v>
      </c>
      <c r="R5" t="inlineStr">
        <is>
          <t>¥ 10，000</t>
        </is>
      </c>
      <c r="S5" t="inlineStr">
        <is>
          <t>¥ 320，000</t>
        </is>
      </c>
      <c r="T5" t="inlineStr">
        <is>
          <t>¥ 4，300</t>
        </is>
      </c>
      <c r="U5" t="n">
        <v>5.187347000138239e+18</v>
      </c>
      <c r="V5">
        <f>S5</f>
        <v/>
      </c>
      <c r="W5">
        <f>T5</f>
        <v/>
      </c>
      <c r="X5">
        <f>S5-T5</f>
        <v/>
      </c>
      <c r="Y5">
        <f>IF(S5&lt;&gt;0,(S5-T5)/S5*100,0)</f>
        <v/>
      </c>
    </row>
    <row r="6">
      <c r="A6" t="n">
        <v>5.187347000137636e+18</v>
      </c>
      <c r="B6" t="inlineStr">
        <is>
          <t>JT ETP25(Adv)_喜多 望（Sales）</t>
        </is>
      </c>
      <c r="C6" t="n">
        <v>5.187347000014304e+18</v>
      </c>
      <c r="D6" t="inlineStr">
        <is>
          <t>2025/01/01</t>
        </is>
      </c>
      <c r="E6" t="n">
        <v>5.187347000099895e+18</v>
      </c>
      <c r="F6" t="n">
        <v>5.187347000000781e+18</v>
      </c>
      <c r="G6" t="inlineStr">
        <is>
          <t>カウンセリング</t>
        </is>
      </c>
      <c r="H6" t="n">
        <v>5.187347000000464e+18</v>
      </c>
      <c r="I6" t="inlineStr">
        <is>
          <t>受注</t>
        </is>
      </c>
      <c r="J6" t="inlineStr">
        <is>
          <t>¥ 1，356，000</t>
        </is>
      </c>
      <c r="K6" t="inlineStr">
        <is>
          <t>¥ 1，356，000</t>
        </is>
      </c>
      <c r="L6" t="n">
        <v>5.18734700013384e+18</v>
      </c>
      <c r="M6" t="n">
        <v>5.187347000004447e+18</v>
      </c>
      <c r="N6" t="n">
        <v/>
      </c>
      <c r="O6" t="n">
        <v/>
      </c>
      <c r="P6" t="n">
        <v/>
      </c>
      <c r="Q6" t="n">
        <v>1</v>
      </c>
      <c r="R6" t="inlineStr">
        <is>
          <t>¥ 20，000</t>
        </is>
      </c>
      <c r="S6" t="inlineStr">
        <is>
          <t>¥ 20，000</t>
        </is>
      </c>
      <c r="T6" t="inlineStr">
        <is>
          <t>¥ 0</t>
        </is>
      </c>
      <c r="U6" t="n">
        <v>5.187347000139528e+18</v>
      </c>
      <c r="V6">
        <f>S6</f>
        <v/>
      </c>
      <c r="W6">
        <f>T6</f>
        <v/>
      </c>
      <c r="X6">
        <f>S6-T6</f>
        <v/>
      </c>
      <c r="Y6">
        <f>IF(S6&lt;&gt;0,(S6-T6)/S6*100,0)</f>
        <v/>
      </c>
    </row>
    <row r="7">
      <c r="A7" t="n">
        <v>5.187347000137636e+18</v>
      </c>
      <c r="B7" t="inlineStr">
        <is>
          <t>JT ETP25(Std)_伊藤 正樹（R&amp;D（TTDC））</t>
        </is>
      </c>
      <c r="C7" t="n">
        <v>5.187347000014304e+18</v>
      </c>
      <c r="D7" t="inlineStr">
        <is>
          <t>2025/01/01</t>
        </is>
      </c>
      <c r="E7" t="n">
        <v>5.187347000044557e+18</v>
      </c>
      <c r="F7" t="n">
        <v>5.187347000000781e+18</v>
      </c>
      <c r="G7" t="inlineStr">
        <is>
          <t>カウンセリング</t>
        </is>
      </c>
      <c r="H7" t="n">
        <v>5.187347000000464e+18</v>
      </c>
      <c r="I7" t="inlineStr">
        <is>
          <t>受注</t>
        </is>
      </c>
      <c r="J7" t="inlineStr">
        <is>
          <t>¥ 103，620</t>
        </is>
      </c>
      <c r="K7" t="inlineStr">
        <is>
          <t>¥ 103，620</t>
        </is>
      </c>
      <c r="L7" t="n">
        <v>5.18734700013384e+18</v>
      </c>
      <c r="M7" t="n">
        <v>5.187347000070393e+18</v>
      </c>
      <c r="N7" t="inlineStr">
        <is>
          <t>2025/02/01</t>
        </is>
      </c>
      <c r="O7" t="inlineStr">
        <is>
          <t>2025/10/31</t>
        </is>
      </c>
      <c r="P7" t="n">
        <v/>
      </c>
      <c r="Q7" t="n">
        <v>1</v>
      </c>
      <c r="R7" t="inlineStr">
        <is>
          <t>¥ 54，000</t>
        </is>
      </c>
      <c r="S7" t="inlineStr">
        <is>
          <t>¥ 54，000</t>
        </is>
      </c>
      <c r="T7" t="inlineStr">
        <is>
          <t>¥ 43，200</t>
        </is>
      </c>
      <c r="U7" t="n">
        <v>5.187347000143564e+18</v>
      </c>
      <c r="V7">
        <f>S7</f>
        <v/>
      </c>
      <c r="W7">
        <f>T7</f>
        <v/>
      </c>
      <c r="X7">
        <f>S7-T7</f>
        <v/>
      </c>
      <c r="Y7">
        <f>IF(S7&lt;&gt;0,(S7-T7)/S7*100,0)</f>
        <v/>
      </c>
    </row>
    <row r="8">
      <c r="A8" t="n">
        <v>5.187347000137636e+18</v>
      </c>
      <c r="B8" t="inlineStr">
        <is>
          <t>JT ETP25(Std)_伊藤 正樹（R&amp;D（TTDC））</t>
        </is>
      </c>
      <c r="C8" t="n">
        <v>5.187347000014304e+18</v>
      </c>
      <c r="D8" t="inlineStr">
        <is>
          <t>2025/01/01</t>
        </is>
      </c>
      <c r="E8" t="n">
        <v>5.187347000044557e+18</v>
      </c>
      <c r="F8" t="n">
        <v>5.187347000000781e+18</v>
      </c>
      <c r="G8" t="inlineStr">
        <is>
          <t>カウンセリング</t>
        </is>
      </c>
      <c r="H8" t="n">
        <v>5.187347000000464e+18</v>
      </c>
      <c r="I8" t="inlineStr">
        <is>
          <t>受注</t>
        </is>
      </c>
      <c r="J8" t="inlineStr">
        <is>
          <t>¥ 103，620</t>
        </is>
      </c>
      <c r="K8" t="inlineStr">
        <is>
          <t>¥ 103，620</t>
        </is>
      </c>
      <c r="L8" t="n">
        <v>5.18734700013384e+18</v>
      </c>
      <c r="M8" t="n">
        <v>5.187347000071303e+18</v>
      </c>
      <c r="N8" t="inlineStr">
        <is>
          <t>2025/02/01</t>
        </is>
      </c>
      <c r="O8" t="inlineStr">
        <is>
          <t>2025/10/31</t>
        </is>
      </c>
      <c r="P8" t="n">
        <v/>
      </c>
      <c r="Q8" t="n">
        <v>1</v>
      </c>
      <c r="R8" t="inlineStr">
        <is>
          <t>¥ 44，820</t>
        </is>
      </c>
      <c r="S8" t="inlineStr">
        <is>
          <t>¥ 44，820</t>
        </is>
      </c>
      <c r="T8" t="inlineStr">
        <is>
          <t>¥ 40，338</t>
        </is>
      </c>
      <c r="U8" t="n">
        <v>5.187347000143564e+18</v>
      </c>
      <c r="V8">
        <f>S8</f>
        <v/>
      </c>
      <c r="W8">
        <f>T8</f>
        <v/>
      </c>
      <c r="X8">
        <f>S8-T8</f>
        <v/>
      </c>
      <c r="Y8">
        <f>IF(S8&lt;&gt;0,(S8-T8)/S8*100,0)</f>
        <v/>
      </c>
    </row>
    <row r="9">
      <c r="A9" t="n">
        <v>5.187347000137636e+18</v>
      </c>
      <c r="B9" t="inlineStr">
        <is>
          <t>JT ETP25(Std)_伊藤 正樹（R&amp;D（TTDC））</t>
        </is>
      </c>
      <c r="C9" t="n">
        <v>5.187347000014304e+18</v>
      </c>
      <c r="D9" t="inlineStr">
        <is>
          <t>2025/01/01</t>
        </is>
      </c>
      <c r="E9" t="n">
        <v>5.187347000044557e+18</v>
      </c>
      <c r="F9" t="n">
        <v>5.187347000000781e+18</v>
      </c>
      <c r="G9" t="inlineStr">
        <is>
          <t>カウンセリング</t>
        </is>
      </c>
      <c r="H9" t="n">
        <v>5.187347000000464e+18</v>
      </c>
      <c r="I9" t="inlineStr">
        <is>
          <t>受注</t>
        </is>
      </c>
      <c r="J9" t="inlineStr">
        <is>
          <t>¥ 103，620</t>
        </is>
      </c>
      <c r="K9" t="inlineStr">
        <is>
          <t>¥ 103，620</t>
        </is>
      </c>
      <c r="L9" t="n">
        <v>5.18734700013384e+18</v>
      </c>
      <c r="M9" t="n">
        <v>5.187347000037999e+18</v>
      </c>
      <c r="N9" t="n">
        <v/>
      </c>
      <c r="O9" t="n">
        <v/>
      </c>
      <c r="P9" t="n">
        <v/>
      </c>
      <c r="Q9" t="n">
        <v>3</v>
      </c>
      <c r="R9" t="inlineStr">
        <is>
          <t>¥ 1，600</t>
        </is>
      </c>
      <c r="S9" t="inlineStr">
        <is>
          <t>¥ 4，800</t>
        </is>
      </c>
      <c r="T9" t="inlineStr">
        <is>
          <t>¥ 1，600</t>
        </is>
      </c>
      <c r="U9" t="n">
        <v>5.187347000143564e+18</v>
      </c>
      <c r="V9">
        <f>S9</f>
        <v/>
      </c>
      <c r="W9">
        <f>T9</f>
        <v/>
      </c>
      <c r="X9">
        <f>S9-T9</f>
        <v/>
      </c>
      <c r="Y9">
        <f>IF(S9&lt;&gt;0,(S9-T9)/S9*100,0)</f>
        <v/>
      </c>
    </row>
    <row r="10">
      <c r="A10" t="n">
        <v>5.187347000137642e+18</v>
      </c>
      <c r="B10" t="inlineStr">
        <is>
          <t>重複_JT ETP25(Std)_森岡 拓海（R&amp;D（TTDC））</t>
        </is>
      </c>
      <c r="C10" t="n">
        <v>5.187347000014304e+18</v>
      </c>
      <c r="D10" t="inlineStr">
        <is>
          <t>2025/01/01</t>
        </is>
      </c>
      <c r="E10" t="n">
        <v>5.187347000039782e+18</v>
      </c>
      <c r="F10" t="n">
        <v>5.187347000000781e+18</v>
      </c>
      <c r="G10" t="inlineStr">
        <is>
          <t>カウンセリング</t>
        </is>
      </c>
      <c r="H10" t="n">
        <v>5.187347000000464e+18</v>
      </c>
      <c r="I10" t="inlineStr">
        <is>
          <t>キャンセル</t>
        </is>
      </c>
      <c r="J10" t="inlineStr">
        <is>
          <t>¥ 182，160</t>
        </is>
      </c>
      <c r="K10" t="inlineStr">
        <is>
          <t>¥ 0</t>
        </is>
      </c>
      <c r="L10" t="n">
        <v>5.18734700013384e+18</v>
      </c>
      <c r="M10" t="n">
        <v>5.18734700007216e+18</v>
      </c>
      <c r="N10" t="inlineStr">
        <is>
          <t>2025/02/01</t>
        </is>
      </c>
      <c r="O10" t="inlineStr">
        <is>
          <t>2025/10/31</t>
        </is>
      </c>
      <c r="P10" t="n">
        <v/>
      </c>
      <c r="Q10" t="n">
        <v>1</v>
      </c>
      <c r="R10" t="inlineStr">
        <is>
          <t>¥ 36，000</t>
        </is>
      </c>
      <c r="S10" t="inlineStr">
        <is>
          <t>¥ 36，000</t>
        </is>
      </c>
      <c r="T10" t="inlineStr">
        <is>
          <t>¥ 32，400</t>
        </is>
      </c>
      <c r="U10" t="n">
        <v>5.187347000138277e+18</v>
      </c>
      <c r="V10">
        <f>S10</f>
        <v/>
      </c>
      <c r="W10">
        <f>T10</f>
        <v/>
      </c>
      <c r="X10">
        <f>S10-T10</f>
        <v/>
      </c>
      <c r="Y10">
        <f>IF(S10&lt;&gt;0,(S10-T10)/S10*100,0)</f>
        <v/>
      </c>
    </row>
    <row r="11">
      <c r="A11" t="n">
        <v>5.187347000137642e+18</v>
      </c>
      <c r="B11" t="inlineStr">
        <is>
          <t>重複_JT ETP25(Std)_森岡 拓海（R&amp;D（TTDC））</t>
        </is>
      </c>
      <c r="C11" t="n">
        <v>5.187347000014304e+18</v>
      </c>
      <c r="D11" t="inlineStr">
        <is>
          <t>2025/01/01</t>
        </is>
      </c>
      <c r="E11" t="n">
        <v>5.187347000039782e+18</v>
      </c>
      <c r="F11" t="n">
        <v>5.187347000000781e+18</v>
      </c>
      <c r="G11" t="inlineStr">
        <is>
          <t>カウンセリング</t>
        </is>
      </c>
      <c r="H11" t="n">
        <v>5.187347000000464e+18</v>
      </c>
      <c r="I11" t="inlineStr">
        <is>
          <t>キャンセル</t>
        </is>
      </c>
      <c r="J11" t="inlineStr">
        <is>
          <t>¥ 182，160</t>
        </is>
      </c>
      <c r="K11" t="inlineStr">
        <is>
          <t>¥ 0</t>
        </is>
      </c>
      <c r="L11" t="n">
        <v>5.18734700013384e+18</v>
      </c>
      <c r="M11" t="n">
        <v>5.187347000138582e+18</v>
      </c>
      <c r="N11" t="inlineStr">
        <is>
          <t>2025/01/13</t>
        </is>
      </c>
      <c r="O11" t="inlineStr">
        <is>
          <t>2025/10/12</t>
        </is>
      </c>
      <c r="P11" t="n">
        <v/>
      </c>
      <c r="Q11" t="n">
        <v>1</v>
      </c>
      <c r="R11" t="inlineStr">
        <is>
          <t>¥ 146，160</t>
        </is>
      </c>
      <c r="S11" t="inlineStr">
        <is>
          <t>¥ 146，160</t>
        </is>
      </c>
      <c r="T11" t="inlineStr">
        <is>
          <t>¥ 146，160</t>
        </is>
      </c>
      <c r="U11" t="n">
        <v>5.187347000138277e+18</v>
      </c>
      <c r="V11">
        <f>S11</f>
        <v/>
      </c>
      <c r="W11">
        <f>T11</f>
        <v/>
      </c>
      <c r="X11">
        <f>S11-T11</f>
        <v/>
      </c>
      <c r="Y11">
        <f>IF(S11&lt;&gt;0,(S11-T11)/S11*100,0)</f>
        <v/>
      </c>
    </row>
    <row r="12">
      <c r="A12" t="n">
        <v>5.187347000137643e+18</v>
      </c>
      <c r="B12" t="inlineStr">
        <is>
          <t>JT ETP25(Std)_今飯田　佳代子（R&amp;D（TPDC-JPN））</t>
        </is>
      </c>
      <c r="C12" t="n">
        <v>5.187347000014304e+18</v>
      </c>
      <c r="D12" t="inlineStr">
        <is>
          <t>2025/01/01</t>
        </is>
      </c>
      <c r="E12" t="n">
        <v>5.187347000044557e+18</v>
      </c>
      <c r="F12" t="n">
        <v>5.187347000000781e+18</v>
      </c>
      <c r="G12" t="inlineStr">
        <is>
          <t>カウンセリング</t>
        </is>
      </c>
      <c r="H12" t="n">
        <v>5.187347000000464e+18</v>
      </c>
      <c r="I12" t="inlineStr">
        <is>
          <t>受注</t>
        </is>
      </c>
      <c r="J12" t="inlineStr">
        <is>
          <t>¥ 170，027</t>
        </is>
      </c>
      <c r="K12" t="inlineStr">
        <is>
          <t>¥ 170，027</t>
        </is>
      </c>
      <c r="L12" t="n">
        <v>5.18734700013384e+18</v>
      </c>
      <c r="M12" t="n">
        <v>5.187347000068954e+18</v>
      </c>
      <c r="N12" t="inlineStr">
        <is>
          <t>2025/01/13</t>
        </is>
      </c>
      <c r="O12" t="inlineStr">
        <is>
          <t>2025/02/12</t>
        </is>
      </c>
      <c r="P12" t="n">
        <v/>
      </c>
      <c r="Q12" t="n">
        <v>1</v>
      </c>
      <c r="R12" t="inlineStr">
        <is>
          <t>¥ 16，409</t>
        </is>
      </c>
      <c r="S12" t="inlineStr">
        <is>
          <t>¥ 16，409</t>
        </is>
      </c>
      <c r="T12" t="inlineStr">
        <is>
          <t>¥ 14，768</t>
        </is>
      </c>
      <c r="U12" t="n">
        <v>5.187347000138556e+18</v>
      </c>
      <c r="V12">
        <f>S12</f>
        <v/>
      </c>
      <c r="W12">
        <f>T12</f>
        <v/>
      </c>
      <c r="X12">
        <f>S12-T12</f>
        <v/>
      </c>
      <c r="Y12">
        <f>IF(S12&lt;&gt;0,(S12-T12)/S12*100,0)</f>
        <v/>
      </c>
    </row>
    <row r="13">
      <c r="A13" t="n">
        <v>5.187347000137643e+18</v>
      </c>
      <c r="B13" t="inlineStr">
        <is>
          <t>JT ETP25(Std)_今飯田　佳代子（R&amp;D（TPDC-JPN））</t>
        </is>
      </c>
      <c r="C13" t="n">
        <v>5.187347000014304e+18</v>
      </c>
      <c r="D13" t="inlineStr">
        <is>
          <t>2025/01/01</t>
        </is>
      </c>
      <c r="E13" t="n">
        <v>5.187347000044557e+18</v>
      </c>
      <c r="F13" t="n">
        <v>5.187347000000781e+18</v>
      </c>
      <c r="G13" t="inlineStr">
        <is>
          <t>カウンセリング</t>
        </is>
      </c>
      <c r="H13" t="n">
        <v>5.187347000000464e+18</v>
      </c>
      <c r="I13" t="inlineStr">
        <is>
          <t>受注</t>
        </is>
      </c>
      <c r="J13" t="inlineStr">
        <is>
          <t>¥ 170，027</t>
        </is>
      </c>
      <c r="K13" t="inlineStr">
        <is>
          <t>¥ 170，027</t>
        </is>
      </c>
      <c r="L13" t="n">
        <v>5.18734700013384e+18</v>
      </c>
      <c r="M13" t="n">
        <v>5.187347000074234e+18</v>
      </c>
      <c r="N13" t="inlineStr">
        <is>
          <t>2025/02/16</t>
        </is>
      </c>
      <c r="O13" t="inlineStr">
        <is>
          <t>2025/10/31</t>
        </is>
      </c>
      <c r="P13" t="n">
        <v/>
      </c>
      <c r="Q13" t="n">
        <v>1</v>
      </c>
      <c r="R13" t="inlineStr">
        <is>
          <t>¥ 153，618</t>
        </is>
      </c>
      <c r="S13" t="inlineStr">
        <is>
          <t>¥ 153，618</t>
        </is>
      </c>
      <c r="T13" t="inlineStr">
        <is>
          <t>¥ 145，937</t>
        </is>
      </c>
      <c r="U13" t="n">
        <v>5.187347000138556e+18</v>
      </c>
      <c r="V13">
        <f>S13</f>
        <v/>
      </c>
      <c r="W13">
        <f>T13</f>
        <v/>
      </c>
      <c r="X13">
        <f>S13-T13</f>
        <v/>
      </c>
      <c r="Y13">
        <f>IF(S13&lt;&gt;0,(S13-T13)/S13*100,0)</f>
        <v/>
      </c>
    </row>
    <row r="14">
      <c r="A14" t="n">
        <v>5.187347000137643e+18</v>
      </c>
      <c r="B14" t="inlineStr">
        <is>
          <t>JT ETP25(Std)_宮谷 康洋（R&amp;D（TPDC-JPN））</t>
        </is>
      </c>
      <c r="C14" t="n">
        <v>5.187347000014304e+18</v>
      </c>
      <c r="D14" t="inlineStr">
        <is>
          <t>2025/01/01</t>
        </is>
      </c>
      <c r="E14" t="n">
        <v>5.187347000072139e+18</v>
      </c>
      <c r="F14" t="n">
        <v>5.187347000000781e+18</v>
      </c>
      <c r="G14" t="inlineStr">
        <is>
          <t>カウンセリング</t>
        </is>
      </c>
      <c r="H14" t="n">
        <v>5.187347000000464e+18</v>
      </c>
      <c r="I14" t="inlineStr">
        <is>
          <t>受注</t>
        </is>
      </c>
      <c r="J14" t="inlineStr">
        <is>
          <t>¥ 192，000</t>
        </is>
      </c>
      <c r="K14" t="inlineStr">
        <is>
          <t>¥ 192，000</t>
        </is>
      </c>
      <c r="L14" t="n">
        <v>5.18734700013384e+18</v>
      </c>
      <c r="M14" t="n">
        <v>5.187347000000485e+18</v>
      </c>
      <c r="N14" t="inlineStr">
        <is>
          <t>2025/01/20</t>
        </is>
      </c>
      <c r="O14" t="inlineStr">
        <is>
          <t>2025/10/17</t>
        </is>
      </c>
      <c r="P14" t="n">
        <v/>
      </c>
      <c r="Q14" t="n">
        <v>9</v>
      </c>
      <c r="R14" t="inlineStr">
        <is>
          <t>¥ 8，000</t>
        </is>
      </c>
      <c r="S14" t="inlineStr">
        <is>
          <t>¥ 72，000</t>
        </is>
      </c>
      <c r="T14" t="inlineStr">
        <is>
          <t>¥ 3，200</t>
        </is>
      </c>
      <c r="U14" t="n">
        <v>5.187347000140082e+18</v>
      </c>
      <c r="V14">
        <f>S14</f>
        <v/>
      </c>
      <c r="W14">
        <f>T14</f>
        <v/>
      </c>
      <c r="X14">
        <f>S14-T14</f>
        <v/>
      </c>
      <c r="Y14">
        <f>IF(S14&lt;&gt;0,(S14-T14)/S14*100,0)</f>
        <v/>
      </c>
    </row>
    <row r="15">
      <c r="A15" t="n">
        <v>5.187347000137643e+18</v>
      </c>
      <c r="B15" t="inlineStr">
        <is>
          <t>JT ETP25(Std)_宮谷 康洋（R&amp;D（TPDC-JPN））</t>
        </is>
      </c>
      <c r="C15" t="n">
        <v>5.187347000014304e+18</v>
      </c>
      <c r="D15" t="inlineStr">
        <is>
          <t>2025/01/01</t>
        </is>
      </c>
      <c r="E15" t="n">
        <v>5.187347000072139e+18</v>
      </c>
      <c r="F15" t="n">
        <v>5.187347000000781e+18</v>
      </c>
      <c r="G15" t="inlineStr">
        <is>
          <t>カウンセリング</t>
        </is>
      </c>
      <c r="H15" t="n">
        <v>5.187347000000464e+18</v>
      </c>
      <c r="I15" t="inlineStr">
        <is>
          <t>受注</t>
        </is>
      </c>
      <c r="J15" t="inlineStr">
        <is>
          <t>¥ 192，000</t>
        </is>
      </c>
      <c r="K15" t="inlineStr">
        <is>
          <t>¥ 192，000</t>
        </is>
      </c>
      <c r="L15" t="n">
        <v>5.18734700013384e+18</v>
      </c>
      <c r="M15" t="n">
        <v>5.18734700000577e+18</v>
      </c>
      <c r="N15" t="inlineStr">
        <is>
          <t>2025/01/20</t>
        </is>
      </c>
      <c r="O15" t="inlineStr">
        <is>
          <t>2025/10/31</t>
        </is>
      </c>
      <c r="P15" t="n">
        <v/>
      </c>
      <c r="Q15" t="n">
        <v>9</v>
      </c>
      <c r="R15" t="inlineStr">
        <is>
          <t>¥ 10，000</t>
        </is>
      </c>
      <c r="S15" t="inlineStr">
        <is>
          <t>¥ 90，000</t>
        </is>
      </c>
      <c r="T15" t="inlineStr">
        <is>
          <t>¥ 4，300</t>
        </is>
      </c>
      <c r="U15" t="n">
        <v>5.187347000140082e+18</v>
      </c>
      <c r="V15">
        <f>S15</f>
        <v/>
      </c>
      <c r="W15">
        <f>T15</f>
        <v/>
      </c>
      <c r="X15">
        <f>S15-T15</f>
        <v/>
      </c>
      <c r="Y15">
        <f>IF(S15&lt;&gt;0,(S15-T15)/S15*100,0)</f>
        <v/>
      </c>
    </row>
    <row r="16">
      <c r="A16" t="n">
        <v>5.187347000137643e+18</v>
      </c>
      <c r="B16" t="inlineStr">
        <is>
          <t>JT ETP25(Std)_宮谷 康洋（R&amp;D（TPDC-JPN））</t>
        </is>
      </c>
      <c r="C16" t="n">
        <v>5.187347000014304e+18</v>
      </c>
      <c r="D16" t="inlineStr">
        <is>
          <t>2025/01/01</t>
        </is>
      </c>
      <c r="E16" t="n">
        <v>5.187347000072139e+18</v>
      </c>
      <c r="F16" t="n">
        <v>5.187347000000781e+18</v>
      </c>
      <c r="G16" t="inlineStr">
        <is>
          <t>カウンセリング</t>
        </is>
      </c>
      <c r="H16" t="n">
        <v>5.187347000000464e+18</v>
      </c>
      <c r="I16" t="inlineStr">
        <is>
          <t>受注</t>
        </is>
      </c>
      <c r="J16" t="inlineStr">
        <is>
          <t>¥ 192，000</t>
        </is>
      </c>
      <c r="K16" t="inlineStr">
        <is>
          <t>¥ 192，000</t>
        </is>
      </c>
      <c r="L16" t="n">
        <v>5.18734700013384e+18</v>
      </c>
      <c r="M16" t="n">
        <v>5.187347000000485e+18</v>
      </c>
      <c r="N16" t="inlineStr">
        <is>
          <t>2025/01/20</t>
        </is>
      </c>
      <c r="O16" t="inlineStr">
        <is>
          <t>2025/07/19</t>
        </is>
      </c>
      <c r="P16" t="n">
        <v/>
      </c>
      <c r="Q16" t="n">
        <v>1</v>
      </c>
      <c r="R16" t="inlineStr">
        <is>
          <t>¥ 18，000</t>
        </is>
      </c>
      <c r="S16" t="inlineStr">
        <is>
          <t>¥ 18，000</t>
        </is>
      </c>
      <c r="T16" t="inlineStr">
        <is>
          <t>¥ 16，200</t>
        </is>
      </c>
      <c r="U16" t="n">
        <v>5.187347000140082e+18</v>
      </c>
      <c r="V16">
        <f>S16</f>
        <v/>
      </c>
      <c r="W16">
        <f>T16</f>
        <v/>
      </c>
      <c r="X16">
        <f>S16-T16</f>
        <v/>
      </c>
      <c r="Y16">
        <f>IF(S16&lt;&gt;0,(S16-T16)/S16*100,0)</f>
        <v/>
      </c>
    </row>
    <row r="17">
      <c r="A17" t="n">
        <v>5.187347000137643e+18</v>
      </c>
      <c r="B17" t="inlineStr">
        <is>
          <t>JT ETP25(Std)_宮谷 康洋（R&amp;D（TPDC-JPN））</t>
        </is>
      </c>
      <c r="C17" t="n">
        <v>5.187347000014304e+18</v>
      </c>
      <c r="D17" t="inlineStr">
        <is>
          <t>2025/01/01</t>
        </is>
      </c>
      <c r="E17" t="n">
        <v>5.187347000072139e+18</v>
      </c>
      <c r="F17" t="n">
        <v>5.187347000000781e+18</v>
      </c>
      <c r="G17" t="inlineStr">
        <is>
          <t>カウンセリング</t>
        </is>
      </c>
      <c r="H17" t="n">
        <v>5.187347000000464e+18</v>
      </c>
      <c r="I17" t="inlineStr">
        <is>
          <t>受注</t>
        </is>
      </c>
      <c r="J17" t="inlineStr">
        <is>
          <t>¥ 192，000</t>
        </is>
      </c>
      <c r="K17" t="inlineStr">
        <is>
          <t>¥ 192，000</t>
        </is>
      </c>
      <c r="L17" t="n">
        <v>5.18734700013384e+18</v>
      </c>
      <c r="M17" t="n">
        <v>5.187347000000485e+18</v>
      </c>
      <c r="N17" t="inlineStr">
        <is>
          <t>2025/07/20</t>
        </is>
      </c>
      <c r="O17" t="inlineStr">
        <is>
          <t>2025/10/19</t>
        </is>
      </c>
      <c r="P17" t="n">
        <v/>
      </c>
      <c r="Q17" t="n">
        <v>1</v>
      </c>
      <c r="R17" t="inlineStr">
        <is>
          <t>¥ 10，000</t>
        </is>
      </c>
      <c r="S17" t="inlineStr">
        <is>
          <t>¥ 10，000</t>
        </is>
      </c>
      <c r="T17" t="inlineStr">
        <is>
          <t>¥ 9，000</t>
        </is>
      </c>
      <c r="U17" t="n">
        <v>5.187347000140082e+18</v>
      </c>
      <c r="V17">
        <f>S17</f>
        <v/>
      </c>
      <c r="W17">
        <f>T17</f>
        <v/>
      </c>
      <c r="X17">
        <f>S17-T17</f>
        <v/>
      </c>
      <c r="Y17">
        <f>IF(S17&lt;&gt;0,(S17-T17)/S17*100,0)</f>
        <v/>
      </c>
    </row>
    <row r="18">
      <c r="A18" t="n">
        <v>5.187347000137643e+18</v>
      </c>
      <c r="B18" t="inlineStr">
        <is>
          <t>JT ETP25(Std)_宮谷 康洋（R&amp;D（TPDC-JPN））</t>
        </is>
      </c>
      <c r="C18" t="n">
        <v>5.187347000014304e+18</v>
      </c>
      <c r="D18" t="inlineStr">
        <is>
          <t>2025/01/01</t>
        </is>
      </c>
      <c r="E18" t="n">
        <v>5.187347000072139e+18</v>
      </c>
      <c r="F18" t="n">
        <v>5.187347000000781e+18</v>
      </c>
      <c r="G18" t="inlineStr">
        <is>
          <t>カウンセリング</t>
        </is>
      </c>
      <c r="H18" t="n">
        <v>5.187347000000464e+18</v>
      </c>
      <c r="I18" t="inlineStr">
        <is>
          <t>受注</t>
        </is>
      </c>
      <c r="J18" t="inlineStr">
        <is>
          <t>¥ 192，000</t>
        </is>
      </c>
      <c r="K18" t="inlineStr">
        <is>
          <t>¥ 192，000</t>
        </is>
      </c>
      <c r="L18" t="n">
        <v>5.18734700013384e+18</v>
      </c>
      <c r="M18" t="n">
        <v>5.187347000122905e+18</v>
      </c>
      <c r="N18" t="n">
        <v/>
      </c>
      <c r="O18" t="n">
        <v/>
      </c>
      <c r="P18" t="n">
        <v/>
      </c>
      <c r="Q18" t="n">
        <v>1</v>
      </c>
      <c r="R18" t="inlineStr">
        <is>
          <t>¥ 2，000</t>
        </is>
      </c>
      <c r="S18" t="inlineStr">
        <is>
          <t>¥ 2，000</t>
        </is>
      </c>
      <c r="T18" t="inlineStr">
        <is>
          <t>¥ 4，000</t>
        </is>
      </c>
      <c r="U18" t="n">
        <v>5.187347000140444e+18</v>
      </c>
      <c r="V18">
        <f>S18</f>
        <v/>
      </c>
      <c r="W18">
        <f>T18</f>
        <v/>
      </c>
      <c r="X18">
        <f>S18-T18</f>
        <v/>
      </c>
      <c r="Y18">
        <f>IF(S18&lt;&gt;0,(S18-T18)/S18*100,0)</f>
        <v/>
      </c>
    </row>
    <row r="19">
      <c r="A19" t="n">
        <v>5.187347000137645e+18</v>
      </c>
      <c r="B19" t="inlineStr">
        <is>
          <t>JT ETP25(Std)_林 世莉（R&amp;D（SPAC））</t>
        </is>
      </c>
      <c r="C19" t="n">
        <v>5.187347000014304e+18</v>
      </c>
      <c r="D19" t="inlineStr">
        <is>
          <t>2025/01/01</t>
        </is>
      </c>
      <c r="E19" t="n">
        <v>5.187347000137678e+18</v>
      </c>
      <c r="F19" t="n">
        <v>5.187347000000781e+18</v>
      </c>
      <c r="G19" t="inlineStr">
        <is>
          <t>カウンセリング</t>
        </is>
      </c>
      <c r="H19" t="n">
        <v>5.187347000000464e+18</v>
      </c>
      <c r="I19" t="inlineStr">
        <is>
          <t>受注</t>
        </is>
      </c>
      <c r="J19" t="inlineStr">
        <is>
          <t>¥ 193，089</t>
        </is>
      </c>
      <c r="K19" t="inlineStr">
        <is>
          <t>¥ 193，089</t>
        </is>
      </c>
      <c r="L19" t="n">
        <v>5.18734700013384e+18</v>
      </c>
      <c r="M19" t="n">
        <v>5.187347000005304e+18</v>
      </c>
      <c r="N19" t="inlineStr">
        <is>
          <t>2025/01/13</t>
        </is>
      </c>
      <c r="O19" t="inlineStr">
        <is>
          <t>2025/05/09</t>
        </is>
      </c>
      <c r="P19" t="n">
        <v/>
      </c>
      <c r="Q19" t="n">
        <v>4</v>
      </c>
      <c r="R19" t="inlineStr">
        <is>
          <t>¥ 12，000</t>
        </is>
      </c>
      <c r="S19" t="inlineStr">
        <is>
          <t>¥ 48，000</t>
        </is>
      </c>
      <c r="T19" t="inlineStr">
        <is>
          <t>¥ 6，600</t>
        </is>
      </c>
      <c r="U19" t="n">
        <v>5.187347000137952e+18</v>
      </c>
      <c r="V19">
        <f>S19</f>
        <v/>
      </c>
      <c r="W19">
        <f>T19</f>
        <v/>
      </c>
      <c r="X19">
        <f>S19-T19</f>
        <v/>
      </c>
      <c r="Y19">
        <f>IF(S19&lt;&gt;0,(S19-T19)/S19*100,0)</f>
        <v/>
      </c>
    </row>
    <row r="20">
      <c r="A20" t="n">
        <v>5.187347000137645e+18</v>
      </c>
      <c r="B20" t="inlineStr">
        <is>
          <t>JT ETP25(Std)_林 世莉（R&amp;D（SPAC））</t>
        </is>
      </c>
      <c r="C20" t="n">
        <v>5.187347000014304e+18</v>
      </c>
      <c r="D20" t="inlineStr">
        <is>
          <t>2025/01/01</t>
        </is>
      </c>
      <c r="E20" t="n">
        <v>5.187347000137678e+18</v>
      </c>
      <c r="F20" t="n">
        <v>5.187347000000781e+18</v>
      </c>
      <c r="G20" t="inlineStr">
        <is>
          <t>カウンセリング</t>
        </is>
      </c>
      <c r="H20" t="n">
        <v>5.187347000000464e+18</v>
      </c>
      <c r="I20" t="inlineStr">
        <is>
          <t>受注</t>
        </is>
      </c>
      <c r="J20" t="inlineStr">
        <is>
          <t>¥ 193，089</t>
        </is>
      </c>
      <c r="K20" t="inlineStr">
        <is>
          <t>¥ 193，089</t>
        </is>
      </c>
      <c r="L20" t="n">
        <v>5.18734700013384e+18</v>
      </c>
      <c r="M20" t="n">
        <v>5.187347000068954e+18</v>
      </c>
      <c r="N20" t="inlineStr">
        <is>
          <t>2025/01/13</t>
        </is>
      </c>
      <c r="O20" t="inlineStr">
        <is>
          <t>2025/05/12</t>
        </is>
      </c>
      <c r="P20" t="n">
        <v/>
      </c>
      <c r="Q20" t="n">
        <v>4</v>
      </c>
      <c r="R20" t="inlineStr">
        <is>
          <t>¥ 19，920</t>
        </is>
      </c>
      <c r="S20" t="inlineStr">
        <is>
          <t>¥ 79，680</t>
        </is>
      </c>
      <c r="T20" t="inlineStr">
        <is>
          <t>¥ 17，928</t>
        </is>
      </c>
      <c r="U20" t="n">
        <v>5.187347000137952e+18</v>
      </c>
      <c r="V20">
        <f>S20</f>
        <v/>
      </c>
      <c r="W20">
        <f>T20</f>
        <v/>
      </c>
      <c r="X20">
        <f>S20-T20</f>
        <v/>
      </c>
      <c r="Y20">
        <f>IF(S20&lt;&gt;0,(S20-T20)/S20*100,0)</f>
        <v/>
      </c>
    </row>
    <row r="21">
      <c r="A21" t="n">
        <v>5.187347000137645e+18</v>
      </c>
      <c r="B21" t="inlineStr">
        <is>
          <t>JT ETP25(Std)_林 世莉（R&amp;D（SPAC））</t>
        </is>
      </c>
      <c r="C21" t="n">
        <v>5.187347000014304e+18</v>
      </c>
      <c r="D21" t="inlineStr">
        <is>
          <t>2025/01/01</t>
        </is>
      </c>
      <c r="E21" t="n">
        <v>5.187347000137678e+18</v>
      </c>
      <c r="F21" t="n">
        <v>5.187347000000781e+18</v>
      </c>
      <c r="G21" t="inlineStr">
        <is>
          <t>カウンセリング</t>
        </is>
      </c>
      <c r="H21" t="n">
        <v>5.187347000000464e+18</v>
      </c>
      <c r="I21" t="inlineStr">
        <is>
          <t>受注</t>
        </is>
      </c>
      <c r="J21" t="inlineStr">
        <is>
          <t>¥ 193，089</t>
        </is>
      </c>
      <c r="K21" t="inlineStr">
        <is>
          <t>¥ 193，089</t>
        </is>
      </c>
      <c r="L21" t="n">
        <v>5.18734700013384e+18</v>
      </c>
      <c r="M21" t="n">
        <v>5.187347000069558e+18</v>
      </c>
      <c r="N21" t="inlineStr">
        <is>
          <t>2025/05/13</t>
        </is>
      </c>
      <c r="O21" t="inlineStr">
        <is>
          <t>2025/10/12</t>
        </is>
      </c>
      <c r="P21" t="n">
        <v/>
      </c>
      <c r="Q21" t="n">
        <v>1</v>
      </c>
      <c r="R21" t="inlineStr">
        <is>
          <t>¥ 59，773</t>
        </is>
      </c>
      <c r="S21" t="inlineStr">
        <is>
          <t>¥ 59，773</t>
        </is>
      </c>
      <c r="T21" t="inlineStr">
        <is>
          <t>¥ 53，796</t>
        </is>
      </c>
      <c r="U21" t="n">
        <v>5.187347000137952e+18</v>
      </c>
      <c r="V21">
        <f>S21</f>
        <v/>
      </c>
      <c r="W21">
        <f>T21</f>
        <v/>
      </c>
      <c r="X21">
        <f>S21-T21</f>
        <v/>
      </c>
      <c r="Y21">
        <f>IF(S21&lt;&gt;0,(S21-T21)/S21*100,0)</f>
        <v/>
      </c>
    </row>
    <row r="22">
      <c r="A22" t="n">
        <v>5.187347000137645e+18</v>
      </c>
      <c r="B22" t="inlineStr">
        <is>
          <t>JT ETP25(Std)_林 世莉（R&amp;D（SPAC））</t>
        </is>
      </c>
      <c r="C22" t="n">
        <v>5.187347000014304e+18</v>
      </c>
      <c r="D22" t="inlineStr">
        <is>
          <t>2025/01/01</t>
        </is>
      </c>
      <c r="E22" t="n">
        <v>5.187347000137678e+18</v>
      </c>
      <c r="F22" t="n">
        <v>5.187347000000781e+18</v>
      </c>
      <c r="G22" t="inlineStr">
        <is>
          <t>カウンセリング</t>
        </is>
      </c>
      <c r="H22" t="n">
        <v>5.187347000000464e+18</v>
      </c>
      <c r="I22" t="inlineStr">
        <is>
          <t>受注</t>
        </is>
      </c>
      <c r="J22" t="inlineStr">
        <is>
          <t>¥ 193，089</t>
        </is>
      </c>
      <c r="K22" t="inlineStr">
        <is>
          <t>¥ 193，089</t>
        </is>
      </c>
      <c r="L22" t="n">
        <v>5.18734700013384e+18</v>
      </c>
      <c r="M22" t="n">
        <v>5.187347000000485e+18</v>
      </c>
      <c r="N22" t="n">
        <v/>
      </c>
      <c r="O22" t="n">
        <v/>
      </c>
      <c r="P22" t="n">
        <v/>
      </c>
      <c r="Q22" t="n">
        <v>1</v>
      </c>
      <c r="R22" t="inlineStr">
        <is>
          <t>¥ 2，000</t>
        </is>
      </c>
      <c r="S22" t="inlineStr">
        <is>
          <t>¥ 2，000</t>
        </is>
      </c>
      <c r="T22" t="inlineStr">
        <is>
          <t>¥ 5，000</t>
        </is>
      </c>
      <c r="U22" t="n">
        <v>5.187347000138275e+18</v>
      </c>
      <c r="V22">
        <f>S22</f>
        <v/>
      </c>
      <c r="W22">
        <f>T22</f>
        <v/>
      </c>
      <c r="X22">
        <f>S22-T22</f>
        <v/>
      </c>
      <c r="Y22">
        <f>IF(S22&lt;&gt;0,(S22-T22)/S22*100,0)</f>
        <v/>
      </c>
    </row>
    <row r="23">
      <c r="A23" t="n">
        <v>5.187347000137645e+18</v>
      </c>
      <c r="B23" t="inlineStr">
        <is>
          <t>JT ETP25(Std)_林 世莉（R&amp;D（SPAC））</t>
        </is>
      </c>
      <c r="C23" t="n">
        <v>5.187347000014304e+18</v>
      </c>
      <c r="D23" t="inlineStr">
        <is>
          <t>2025/01/01</t>
        </is>
      </c>
      <c r="E23" t="n">
        <v>5.187347000137678e+18</v>
      </c>
      <c r="F23" t="n">
        <v>5.187347000000781e+18</v>
      </c>
      <c r="G23" t="inlineStr">
        <is>
          <t>カウンセリング</t>
        </is>
      </c>
      <c r="H23" t="n">
        <v>5.187347000000464e+18</v>
      </c>
      <c r="I23" t="inlineStr">
        <is>
          <t>受注</t>
        </is>
      </c>
      <c r="J23" t="inlineStr">
        <is>
          <t>¥ 193，089</t>
        </is>
      </c>
      <c r="K23" t="inlineStr">
        <is>
          <t>¥ 193，089</t>
        </is>
      </c>
      <c r="L23" t="n">
        <v>5.18734700013384e+18</v>
      </c>
      <c r="M23" t="n">
        <v>5.187347000040928e+18</v>
      </c>
      <c r="N23" t="n">
        <v/>
      </c>
      <c r="O23" t="n">
        <v/>
      </c>
      <c r="P23" t="n">
        <v/>
      </c>
      <c r="Q23" t="n">
        <v>2</v>
      </c>
      <c r="R23" t="inlineStr">
        <is>
          <t>¥ 1，818</t>
        </is>
      </c>
      <c r="S23" t="inlineStr">
        <is>
          <t>¥ 3，636</t>
        </is>
      </c>
      <c r="T23" t="inlineStr">
        <is>
          <t>¥ 1，818</t>
        </is>
      </c>
      <c r="U23" t="n">
        <v>5.187347000138275e+18</v>
      </c>
      <c r="V23">
        <f>S23</f>
        <v/>
      </c>
      <c r="W23">
        <f>T23</f>
        <v/>
      </c>
      <c r="X23">
        <f>S23-T23</f>
        <v/>
      </c>
      <c r="Y23">
        <f>IF(S23&lt;&gt;0,(S23-T23)/S23*100,0)</f>
        <v/>
      </c>
    </row>
    <row r="24">
      <c r="A24" t="n">
        <v>5.18734700013765e+18</v>
      </c>
      <c r="B24" t="inlineStr">
        <is>
          <t>JT ETP25(Std)_榎本利彦_R&amp;D（JPN）</t>
        </is>
      </c>
      <c r="C24" t="n">
        <v>5.187347000014304e+18</v>
      </c>
      <c r="D24" t="inlineStr">
        <is>
          <t>2025/01/01</t>
        </is>
      </c>
      <c r="E24" t="n">
        <v>5.187347000045674e+18</v>
      </c>
      <c r="F24" t="n">
        <v>5.187347000000781e+18</v>
      </c>
      <c r="G24" t="inlineStr">
        <is>
          <t>カウンセリング</t>
        </is>
      </c>
      <c r="H24" t="n">
        <v>5.187347000000464e+18</v>
      </c>
      <c r="I24" t="inlineStr">
        <is>
          <t>受注</t>
        </is>
      </c>
      <c r="J24" t="inlineStr">
        <is>
          <t>¥ 195，540</t>
        </is>
      </c>
      <c r="K24" t="inlineStr">
        <is>
          <t>¥ 195，540</t>
        </is>
      </c>
      <c r="L24" t="n">
        <v>5.18734700013384e+18</v>
      </c>
      <c r="M24" t="n">
        <v>5.187347000070267e+18</v>
      </c>
      <c r="N24" t="inlineStr">
        <is>
          <t>2025/01/13</t>
        </is>
      </c>
      <c r="O24" t="inlineStr">
        <is>
          <t>2025/10/12</t>
        </is>
      </c>
      <c r="P24" t="n">
        <v/>
      </c>
      <c r="Q24" t="n">
        <v>1</v>
      </c>
      <c r="R24" t="inlineStr">
        <is>
          <t>¥ 67，500</t>
        </is>
      </c>
      <c r="S24" t="inlineStr">
        <is>
          <t>¥ 67，500</t>
        </is>
      </c>
      <c r="T24" t="inlineStr">
        <is>
          <t>¥ 60，750</t>
        </is>
      </c>
      <c r="U24" t="n">
        <v>5.187347000138563e+18</v>
      </c>
      <c r="V24">
        <f>S24</f>
        <v/>
      </c>
      <c r="W24">
        <f>T24</f>
        <v/>
      </c>
      <c r="X24">
        <f>S24-T24</f>
        <v/>
      </c>
      <c r="Y24">
        <f>IF(S24&lt;&gt;0,(S24-T24)/S24*100,0)</f>
        <v/>
      </c>
    </row>
    <row r="25">
      <c r="A25" t="n">
        <v>5.18734700013765e+18</v>
      </c>
      <c r="B25" t="inlineStr">
        <is>
          <t>JT ETP25(Std)_榎本利彦_R&amp;D（JPN）</t>
        </is>
      </c>
      <c r="C25" t="n">
        <v>5.187347000014304e+18</v>
      </c>
      <c r="D25" t="inlineStr">
        <is>
          <t>2025/01/01</t>
        </is>
      </c>
      <c r="E25" t="n">
        <v>5.187347000045674e+18</v>
      </c>
      <c r="F25" t="n">
        <v>5.187347000000781e+18</v>
      </c>
      <c r="G25" t="inlineStr">
        <is>
          <t>カウンセリング</t>
        </is>
      </c>
      <c r="H25" t="n">
        <v>5.187347000000464e+18</v>
      </c>
      <c r="I25" t="inlineStr">
        <is>
          <t>受注</t>
        </is>
      </c>
      <c r="J25" t="inlineStr">
        <is>
          <t>¥ 195，540</t>
        </is>
      </c>
      <c r="K25" t="inlineStr">
        <is>
          <t>¥ 195，540</t>
        </is>
      </c>
      <c r="L25" t="n">
        <v>5.18734700013384e+18</v>
      </c>
      <c r="M25" t="n">
        <v>5.187347000042854e+18</v>
      </c>
      <c r="N25" t="inlineStr">
        <is>
          <t>2025/01/13</t>
        </is>
      </c>
      <c r="O25" t="inlineStr">
        <is>
          <t>2025/06/12</t>
        </is>
      </c>
      <c r="P25" t="n">
        <v/>
      </c>
      <c r="Q25" t="n">
        <v>1</v>
      </c>
      <c r="R25" t="inlineStr">
        <is>
          <t>¥ 94，050</t>
        </is>
      </c>
      <c r="S25" t="inlineStr">
        <is>
          <t>¥ 94，050</t>
        </is>
      </c>
      <c r="T25" t="inlineStr">
        <is>
          <t>¥ 89，100</t>
        </is>
      </c>
      <c r="U25" t="n">
        <v>5.187347000138563e+18</v>
      </c>
      <c r="V25">
        <f>S25</f>
        <v/>
      </c>
      <c r="W25">
        <f>T25</f>
        <v/>
      </c>
      <c r="X25">
        <f>S25-T25</f>
        <v/>
      </c>
      <c r="Y25">
        <f>IF(S25&lt;&gt;0,(S25-T25)/S25*100,0)</f>
        <v/>
      </c>
    </row>
    <row r="26">
      <c r="A26" t="n">
        <v>5.18734700013765e+18</v>
      </c>
      <c r="B26" t="inlineStr">
        <is>
          <t>JT ETP25(Std)_榎本利彦_R&amp;D（JPN）</t>
        </is>
      </c>
      <c r="C26" t="n">
        <v>5.187347000014304e+18</v>
      </c>
      <c r="D26" t="inlineStr">
        <is>
          <t>2025/01/01</t>
        </is>
      </c>
      <c r="E26" t="n">
        <v>5.187347000045674e+18</v>
      </c>
      <c r="F26" t="n">
        <v>5.187347000000781e+18</v>
      </c>
      <c r="G26" t="inlineStr">
        <is>
          <t>カウンセリング</t>
        </is>
      </c>
      <c r="H26" t="n">
        <v>5.187347000000464e+18</v>
      </c>
      <c r="I26" t="inlineStr">
        <is>
          <t>受注</t>
        </is>
      </c>
      <c r="J26" t="inlineStr">
        <is>
          <t>¥ 195，540</t>
        </is>
      </c>
      <c r="K26" t="inlineStr">
        <is>
          <t>¥ 195，540</t>
        </is>
      </c>
      <c r="L26" t="n">
        <v>5.18734700013384e+18</v>
      </c>
      <c r="M26" t="n">
        <v>5.187347000068954e+18</v>
      </c>
      <c r="N26" t="inlineStr">
        <is>
          <t>2025/05/26</t>
        </is>
      </c>
      <c r="O26" t="inlineStr">
        <is>
          <t>2025/10/25</t>
        </is>
      </c>
      <c r="P26" t="n">
        <v/>
      </c>
      <c r="Q26" t="n">
        <v>1</v>
      </c>
      <c r="R26" t="inlineStr">
        <is>
          <t>¥ 24，900</t>
        </is>
      </c>
      <c r="S26" t="inlineStr">
        <is>
          <t>¥ 24，900</t>
        </is>
      </c>
      <c r="T26" t="inlineStr">
        <is>
          <t>¥ 22，410</t>
        </is>
      </c>
      <c r="U26" t="n">
        <v>5.187347000138563e+18</v>
      </c>
      <c r="V26">
        <f>S26</f>
        <v/>
      </c>
      <c r="W26">
        <f>T26</f>
        <v/>
      </c>
      <c r="X26">
        <f>S26-T26</f>
        <v/>
      </c>
      <c r="Y26">
        <f>IF(S26&lt;&gt;0,(S26-T26)/S26*100,0)</f>
        <v/>
      </c>
    </row>
    <row r="27">
      <c r="A27" t="n">
        <v>5.18734700013765e+18</v>
      </c>
      <c r="B27" t="inlineStr">
        <is>
          <t>JT ETP25(Std)_榎本利彦_R&amp;D（JPN）</t>
        </is>
      </c>
      <c r="C27" t="n">
        <v>5.187347000014304e+18</v>
      </c>
      <c r="D27" t="inlineStr">
        <is>
          <t>2025/01/01</t>
        </is>
      </c>
      <c r="E27" t="n">
        <v>5.187347000045674e+18</v>
      </c>
      <c r="F27" t="n">
        <v>5.187347000000781e+18</v>
      </c>
      <c r="G27" t="inlineStr">
        <is>
          <t>カウンセリング</t>
        </is>
      </c>
      <c r="H27" t="n">
        <v>5.187347000000464e+18</v>
      </c>
      <c r="I27" t="inlineStr">
        <is>
          <t>受注</t>
        </is>
      </c>
      <c r="J27" t="inlineStr">
        <is>
          <t>¥ 195，540</t>
        </is>
      </c>
      <c r="K27" t="inlineStr">
        <is>
          <t>¥ 195，540</t>
        </is>
      </c>
      <c r="L27" t="n">
        <v>5.18734700013384e+18</v>
      </c>
      <c r="M27" t="n">
        <v>5.187347000058636e+18</v>
      </c>
      <c r="N27" t="inlineStr">
        <is>
          <t>2025/01/13</t>
        </is>
      </c>
      <c r="O27" t="n">
        <v/>
      </c>
      <c r="P27" t="n">
        <v/>
      </c>
      <c r="Q27" t="n">
        <v>1</v>
      </c>
      <c r="R27" t="inlineStr">
        <is>
          <t>¥ 9，090</t>
        </is>
      </c>
      <c r="S27" t="inlineStr">
        <is>
          <t>¥ 9，090</t>
        </is>
      </c>
      <c r="T27" t="inlineStr">
        <is>
          <t>¥ 8，182</t>
        </is>
      </c>
      <c r="U27" t="n">
        <v>5.187347000138563e+18</v>
      </c>
      <c r="V27">
        <f>S27</f>
        <v/>
      </c>
      <c r="W27">
        <f>T27</f>
        <v/>
      </c>
      <c r="X27">
        <f>S27-T27</f>
        <v/>
      </c>
      <c r="Y27">
        <f>IF(S27&lt;&gt;0,(S27-T27)/S27*100,0)</f>
        <v/>
      </c>
    </row>
    <row r="28">
      <c r="A28" t="n">
        <v>5.187347000137665e+18</v>
      </c>
      <c r="B28" t="inlineStr">
        <is>
          <t>JT ETP25(Std)_熊澤 加奈子（R&amp;D（LTRC））</t>
        </is>
      </c>
      <c r="C28" t="n">
        <v>5.187347000014304e+18</v>
      </c>
      <c r="D28" t="inlineStr">
        <is>
          <t>2025/01/01</t>
        </is>
      </c>
      <c r="E28" t="n">
        <v>5.187347000040092e+18</v>
      </c>
      <c r="F28" t="n">
        <v>5.187347000000781e+18</v>
      </c>
      <c r="G28" t="inlineStr">
        <is>
          <t>カウンセリング</t>
        </is>
      </c>
      <c r="H28" t="n">
        <v>5.187347000000464e+18</v>
      </c>
      <c r="I28" t="inlineStr">
        <is>
          <t>受注</t>
        </is>
      </c>
      <c r="J28" t="inlineStr">
        <is>
          <t>¥ 195，000</t>
        </is>
      </c>
      <c r="K28" t="inlineStr">
        <is>
          <t>¥ 195，000</t>
        </is>
      </c>
      <c r="L28" t="n">
        <v>5.18734700013384e+18</v>
      </c>
      <c r="M28" t="n">
        <v>5.187347000082881e+18</v>
      </c>
      <c r="N28" t="inlineStr">
        <is>
          <t>2025/01/13</t>
        </is>
      </c>
      <c r="O28" t="inlineStr">
        <is>
          <t>2025/10/12</t>
        </is>
      </c>
      <c r="P28" t="n">
        <v/>
      </c>
      <c r="Q28" t="n">
        <v>1</v>
      </c>
      <c r="R28" t="inlineStr">
        <is>
          <t>¥ 135，000</t>
        </is>
      </c>
      <c r="S28" t="inlineStr">
        <is>
          <t>¥ 135，000</t>
        </is>
      </c>
      <c r="T28" t="inlineStr">
        <is>
          <t>¥ 121，500</t>
        </is>
      </c>
      <c r="U28" t="n">
        <v>5.187347000138529e+18</v>
      </c>
      <c r="V28">
        <f>S28</f>
        <v/>
      </c>
      <c r="W28">
        <f>T28</f>
        <v/>
      </c>
      <c r="X28">
        <f>S28-T28</f>
        <v/>
      </c>
      <c r="Y28">
        <f>IF(S28&lt;&gt;0,(S28-T28)/S28*100,0)</f>
        <v/>
      </c>
    </row>
    <row r="29">
      <c r="A29" t="n">
        <v>5.187347000137665e+18</v>
      </c>
      <c r="B29" t="inlineStr">
        <is>
          <t>JT ETP25(Std)_熊澤 加奈子（R&amp;D（LTRC））</t>
        </is>
      </c>
      <c r="C29" t="n">
        <v>5.187347000014304e+18</v>
      </c>
      <c r="D29" t="inlineStr">
        <is>
          <t>2025/01/01</t>
        </is>
      </c>
      <c r="E29" t="n">
        <v>5.187347000040092e+18</v>
      </c>
      <c r="F29" t="n">
        <v>5.187347000000781e+18</v>
      </c>
      <c r="G29" t="inlineStr">
        <is>
          <t>カウンセリング</t>
        </is>
      </c>
      <c r="H29" t="n">
        <v>5.187347000000464e+18</v>
      </c>
      <c r="I29" t="inlineStr">
        <is>
          <t>受注</t>
        </is>
      </c>
      <c r="J29" t="inlineStr">
        <is>
          <t>¥ 195，000</t>
        </is>
      </c>
      <c r="K29" t="inlineStr">
        <is>
          <t>¥ 195，000</t>
        </is>
      </c>
      <c r="L29" t="n">
        <v>5.18734700013384e+18</v>
      </c>
      <c r="M29" t="n">
        <v>5.18734700000577e+18</v>
      </c>
      <c r="N29" t="inlineStr">
        <is>
          <t>2025/04/14</t>
        </is>
      </c>
      <c r="O29" t="inlineStr">
        <is>
          <t>2025/10/24</t>
        </is>
      </c>
      <c r="P29" t="n">
        <v/>
      </c>
      <c r="Q29" t="n">
        <v>4</v>
      </c>
      <c r="R29" t="inlineStr">
        <is>
          <t>¥ 10，000</t>
        </is>
      </c>
      <c r="S29" t="inlineStr">
        <is>
          <t>¥ 40，000</t>
        </is>
      </c>
      <c r="T29" t="inlineStr">
        <is>
          <t>¥ 4，300</t>
        </is>
      </c>
      <c r="U29" t="n">
        <v>5.187347000138529e+18</v>
      </c>
      <c r="V29">
        <f>S29</f>
        <v/>
      </c>
      <c r="W29">
        <f>T29</f>
        <v/>
      </c>
      <c r="X29">
        <f>S29-T29</f>
        <v/>
      </c>
      <c r="Y29">
        <f>IF(S29&lt;&gt;0,(S29-T29)/S29*100,0)</f>
        <v/>
      </c>
    </row>
    <row r="30">
      <c r="A30" t="n">
        <v>5.187347000137665e+18</v>
      </c>
      <c r="B30" t="inlineStr">
        <is>
          <t>JT ETP25(Std)_熊澤 加奈子（R&amp;D（LTRC））</t>
        </is>
      </c>
      <c r="C30" t="n">
        <v>5.187347000014304e+18</v>
      </c>
      <c r="D30" t="inlineStr">
        <is>
          <t>2025/01/01</t>
        </is>
      </c>
      <c r="E30" t="n">
        <v>5.187347000040092e+18</v>
      </c>
      <c r="F30" t="n">
        <v>5.187347000000781e+18</v>
      </c>
      <c r="G30" t="inlineStr">
        <is>
          <t>カウンセリング</t>
        </is>
      </c>
      <c r="H30" t="n">
        <v>5.187347000000464e+18</v>
      </c>
      <c r="I30" t="inlineStr">
        <is>
          <t>受注</t>
        </is>
      </c>
      <c r="J30" t="inlineStr">
        <is>
          <t>¥ 195，000</t>
        </is>
      </c>
      <c r="K30" t="inlineStr">
        <is>
          <t>¥ 195，000</t>
        </is>
      </c>
      <c r="L30" t="n">
        <v>5.18734700013384e+18</v>
      </c>
      <c r="M30" t="n">
        <v>5.187347000004447e+18</v>
      </c>
      <c r="N30" t="n">
        <v/>
      </c>
      <c r="O30" t="n">
        <v/>
      </c>
      <c r="P30" t="n">
        <v/>
      </c>
      <c r="Q30" t="n">
        <v>1</v>
      </c>
      <c r="R30" t="inlineStr">
        <is>
          <t>¥ 20，000</t>
        </is>
      </c>
      <c r="S30" t="inlineStr">
        <is>
          <t>¥ 20，000</t>
        </is>
      </c>
      <c r="T30" t="inlineStr">
        <is>
          <t>¥ 0</t>
        </is>
      </c>
      <c r="U30" t="n">
        <v>5.187347000138529e+18</v>
      </c>
      <c r="V30">
        <f>S30</f>
        <v/>
      </c>
      <c r="W30">
        <f>T30</f>
        <v/>
      </c>
      <c r="X30">
        <f>S30-T30</f>
        <v/>
      </c>
      <c r="Y30">
        <f>IF(S30&lt;&gt;0,(S30-T30)/S30*100,0)</f>
        <v/>
      </c>
    </row>
    <row r="31">
      <c r="A31" t="n">
        <v>5.187347000137668e+18</v>
      </c>
      <c r="B31" t="inlineStr">
        <is>
          <t>JT ETP25(Adv)_西尾 好生（SRA-JPN）</t>
        </is>
      </c>
      <c r="C31" t="n">
        <v>5.187347000014304e+18</v>
      </c>
      <c r="D31" t="inlineStr">
        <is>
          <t>2025/01/01</t>
        </is>
      </c>
      <c r="E31" t="n">
        <v>5.187347000068177e+18</v>
      </c>
      <c r="F31" t="n">
        <v>5.187347000000781e+18</v>
      </c>
      <c r="G31" t="inlineStr">
        <is>
          <t>カウンセリング</t>
        </is>
      </c>
      <c r="H31" t="n">
        <v>5.187347000000464e+18</v>
      </c>
      <c r="I31" t="inlineStr">
        <is>
          <t>受注</t>
        </is>
      </c>
      <c r="J31" t="inlineStr">
        <is>
          <t>¥ 359，791</t>
        </is>
      </c>
      <c r="K31" t="inlineStr">
        <is>
          <t>¥ 359，791</t>
        </is>
      </c>
      <c r="L31" t="n">
        <v>5.18734700013384e+18</v>
      </c>
      <c r="M31" t="n">
        <v>5.187347000074234e+18</v>
      </c>
      <c r="N31" t="inlineStr">
        <is>
          <t>2025/01/16</t>
        </is>
      </c>
      <c r="O31" t="inlineStr">
        <is>
          <t>2025/10/31</t>
        </is>
      </c>
      <c r="P31" t="n">
        <v/>
      </c>
      <c r="Q31" t="n">
        <v>1</v>
      </c>
      <c r="R31" t="inlineStr">
        <is>
          <t>¥ 171，691</t>
        </is>
      </c>
      <c r="S31" t="inlineStr">
        <is>
          <t>¥ 171，691</t>
        </is>
      </c>
      <c r="T31" t="inlineStr">
        <is>
          <t>¥ 163，106</t>
        </is>
      </c>
      <c r="U31" t="n">
        <v>5.187347000138006e+18</v>
      </c>
      <c r="V31">
        <f>S31</f>
        <v/>
      </c>
      <c r="W31">
        <f>T31</f>
        <v/>
      </c>
      <c r="X31">
        <f>S31-T31</f>
        <v/>
      </c>
      <c r="Y31">
        <f>IF(S31&lt;&gt;0,(S31-T31)/S31*100,0)</f>
        <v/>
      </c>
    </row>
    <row r="32">
      <c r="A32" t="n">
        <v>5.187347000137668e+18</v>
      </c>
      <c r="B32" t="inlineStr">
        <is>
          <t>JT ETP25(Adv)_西尾 好生（SRA-JPN）</t>
        </is>
      </c>
      <c r="C32" t="n">
        <v>5.187347000014304e+18</v>
      </c>
      <c r="D32" t="inlineStr">
        <is>
          <t>2025/01/01</t>
        </is>
      </c>
      <c r="E32" t="n">
        <v>5.187347000068177e+18</v>
      </c>
      <c r="F32" t="n">
        <v>5.187347000000781e+18</v>
      </c>
      <c r="G32" t="inlineStr">
        <is>
          <t>カウンセリング</t>
        </is>
      </c>
      <c r="H32" t="n">
        <v>5.187347000000464e+18</v>
      </c>
      <c r="I32" t="inlineStr">
        <is>
          <t>受注</t>
        </is>
      </c>
      <c r="J32" t="inlineStr">
        <is>
          <t>¥ 359，791</t>
        </is>
      </c>
      <c r="K32" t="inlineStr">
        <is>
          <t>¥ 359，791</t>
        </is>
      </c>
      <c r="L32" t="n">
        <v>5.18734700013384e+18</v>
      </c>
      <c r="M32" t="n">
        <v>5.187347000069866e+18</v>
      </c>
      <c r="N32" t="inlineStr">
        <is>
          <t>2025/01/01</t>
        </is>
      </c>
      <c r="O32" t="inlineStr">
        <is>
          <t>2025/10/31</t>
        </is>
      </c>
      <c r="P32" t="n">
        <v/>
      </c>
      <c r="Q32" t="n">
        <v>1</v>
      </c>
      <c r="R32" t="inlineStr">
        <is>
          <t>¥ 188，100</t>
        </is>
      </c>
      <c r="S32" t="inlineStr">
        <is>
          <t>¥ 188，100</t>
        </is>
      </c>
      <c r="T32" t="inlineStr">
        <is>
          <t>¥ 178，200</t>
        </is>
      </c>
      <c r="U32" t="n">
        <v>5.187347000138006e+18</v>
      </c>
      <c r="V32">
        <f>S32</f>
        <v/>
      </c>
      <c r="W32">
        <f>T32</f>
        <v/>
      </c>
      <c r="X32">
        <f>S32-T32</f>
        <v/>
      </c>
      <c r="Y32">
        <f>IF(S32&lt;&gt;0,(S32-T32)/S32*100,0)</f>
        <v/>
      </c>
    </row>
    <row r="33">
      <c r="A33" t="n">
        <v>5.187347000137668e+18</v>
      </c>
      <c r="B33" t="inlineStr">
        <is>
          <t>JT ETP25(Std)_井上 千尋（R&amp;D（SPAC））</t>
        </is>
      </c>
      <c r="C33" t="n">
        <v>5.187347000014304e+18</v>
      </c>
      <c r="D33" t="inlineStr">
        <is>
          <t>2025/01/01</t>
        </is>
      </c>
      <c r="E33" t="n">
        <v>5.187347000045844e+18</v>
      </c>
      <c r="F33" t="n">
        <v>5.187347000000781e+18</v>
      </c>
      <c r="G33" t="inlineStr">
        <is>
          <t>カウンセリング</t>
        </is>
      </c>
      <c r="H33" t="n">
        <v>5.187347000000464e+18</v>
      </c>
      <c r="I33" t="inlineStr">
        <is>
          <t>受注</t>
        </is>
      </c>
      <c r="J33" t="inlineStr">
        <is>
          <t>¥ 156，772</t>
        </is>
      </c>
      <c r="K33" t="inlineStr">
        <is>
          <t>¥ 156，772</t>
        </is>
      </c>
      <c r="L33" t="n">
        <v>5.18734700013384e+18</v>
      </c>
      <c r="M33" t="n">
        <v>5.187347000070267e+18</v>
      </c>
      <c r="N33" t="inlineStr">
        <is>
          <t>2025/01/13</t>
        </is>
      </c>
      <c r="O33" t="inlineStr">
        <is>
          <t>2025/10/12</t>
        </is>
      </c>
      <c r="P33" t="n">
        <v/>
      </c>
      <c r="Q33" t="n">
        <v>1</v>
      </c>
      <c r="R33" t="inlineStr">
        <is>
          <t>¥ 147，682</t>
        </is>
      </c>
      <c r="S33" t="inlineStr">
        <is>
          <t>¥ 147，682</t>
        </is>
      </c>
      <c r="T33" t="inlineStr">
        <is>
          <t>¥ 132，914</t>
        </is>
      </c>
      <c r="U33" t="n">
        <v>5.187347000138718e+18</v>
      </c>
      <c r="V33">
        <f>S33</f>
        <v/>
      </c>
      <c r="W33">
        <f>T33</f>
        <v/>
      </c>
      <c r="X33">
        <f>S33-T33</f>
        <v/>
      </c>
      <c r="Y33">
        <f>IF(S33&lt;&gt;0,(S33-T33)/S33*100,0)</f>
        <v/>
      </c>
    </row>
    <row r="34">
      <c r="A34" t="n">
        <v>5.187347000137668e+18</v>
      </c>
      <c r="B34" t="inlineStr">
        <is>
          <t>JT ETP25(Std)_井上 千尋（R&amp;D（SPAC））</t>
        </is>
      </c>
      <c r="C34" t="n">
        <v>5.187347000014304e+18</v>
      </c>
      <c r="D34" t="inlineStr">
        <is>
          <t>2025/01/01</t>
        </is>
      </c>
      <c r="E34" t="n">
        <v>5.187347000045844e+18</v>
      </c>
      <c r="F34" t="n">
        <v>5.187347000000781e+18</v>
      </c>
      <c r="G34" t="inlineStr">
        <is>
          <t>カウンセリング</t>
        </is>
      </c>
      <c r="H34" t="n">
        <v>5.187347000000464e+18</v>
      </c>
      <c r="I34" t="inlineStr">
        <is>
          <t>受注</t>
        </is>
      </c>
      <c r="J34" t="inlineStr">
        <is>
          <t>¥ 156，772</t>
        </is>
      </c>
      <c r="K34" t="inlineStr">
        <is>
          <t>¥ 156，772</t>
        </is>
      </c>
      <c r="L34" t="n">
        <v>5.18734700013384e+18</v>
      </c>
      <c r="M34" t="n">
        <v>5.187347000040928e+18</v>
      </c>
      <c r="N34" t="n">
        <v/>
      </c>
      <c r="O34" t="n">
        <v/>
      </c>
      <c r="P34" t="n">
        <v/>
      </c>
      <c r="Q34" t="n">
        <v>5</v>
      </c>
      <c r="R34" t="inlineStr">
        <is>
          <t>¥ 1，818</t>
        </is>
      </c>
      <c r="S34" t="inlineStr">
        <is>
          <t>¥ 9，090</t>
        </is>
      </c>
      <c r="T34" t="inlineStr">
        <is>
          <t>¥ 1，818</t>
        </is>
      </c>
      <c r="U34" t="n">
        <v>5.187347000138718e+18</v>
      </c>
      <c r="V34">
        <f>S34</f>
        <v/>
      </c>
      <c r="W34">
        <f>T34</f>
        <v/>
      </c>
      <c r="X34">
        <f>S34-T34</f>
        <v/>
      </c>
      <c r="Y34">
        <f>IF(S34&lt;&gt;0,(S34-T34)/S34*100,0)</f>
        <v/>
      </c>
    </row>
    <row r="35">
      <c r="A35" t="n">
        <v>5.187347000137669e+18</v>
      </c>
      <c r="B35" t="inlineStr">
        <is>
          <t>JT ETP25(Std)_瀬畑 真（R&amp;D（LTRC））</t>
        </is>
      </c>
      <c r="C35" t="n">
        <v>5.187347000014304e+18</v>
      </c>
      <c r="D35" t="inlineStr">
        <is>
          <t>2025/01/01</t>
        </is>
      </c>
      <c r="E35" t="n">
        <v>5.187347000129873e+18</v>
      </c>
      <c r="F35" t="n">
        <v>5.187347000000781e+18</v>
      </c>
      <c r="G35" t="inlineStr">
        <is>
          <t>カウンセリング</t>
        </is>
      </c>
      <c r="H35" t="n">
        <v>5.187347000000464e+18</v>
      </c>
      <c r="I35" t="inlineStr">
        <is>
          <t>受注</t>
        </is>
      </c>
      <c r="J35" t="inlineStr">
        <is>
          <t>¥ 198，000</t>
        </is>
      </c>
      <c r="K35" t="inlineStr">
        <is>
          <t>¥ 198，000</t>
        </is>
      </c>
      <c r="L35" t="n">
        <v>5.18734700013384e+18</v>
      </c>
      <c r="M35" t="n">
        <v>5.187347000138039e+18</v>
      </c>
      <c r="N35" t="inlineStr">
        <is>
          <t>2025/01/16</t>
        </is>
      </c>
      <c r="O35" t="inlineStr">
        <is>
          <t>2025/10/31</t>
        </is>
      </c>
      <c r="P35" t="n">
        <v/>
      </c>
      <c r="Q35" t="n">
        <v>36</v>
      </c>
      <c r="R35" t="inlineStr">
        <is>
          <t>¥ 5，500</t>
        </is>
      </c>
      <c r="S35" t="inlineStr">
        <is>
          <t>¥ 198，000</t>
        </is>
      </c>
      <c r="T35" t="inlineStr">
        <is>
          <t>¥ 5，500</t>
        </is>
      </c>
      <c r="U35" t="n">
        <v>5.18734700013853e+18</v>
      </c>
      <c r="V35">
        <f>S35</f>
        <v/>
      </c>
      <c r="W35">
        <f>T35</f>
        <v/>
      </c>
      <c r="X35">
        <f>S35-T35</f>
        <v/>
      </c>
      <c r="Y35">
        <f>IF(S35&lt;&gt;0,(S35-T35)/S35*100,0)</f>
        <v/>
      </c>
    </row>
    <row r="36">
      <c r="A36" t="n">
        <v>5.187347000137673e+18</v>
      </c>
      <c r="B36" t="inlineStr">
        <is>
          <t>JT ETP25(Adv)_川端 美潤（R&amp;D（TSRC））</t>
        </is>
      </c>
      <c r="C36" t="n">
        <v>5.187347000014304e+18</v>
      </c>
      <c r="D36" t="inlineStr">
        <is>
          <t>2025/01/01</t>
        </is>
      </c>
      <c r="E36" t="n">
        <v>5.187347000044765e+18</v>
      </c>
      <c r="F36" t="n">
        <v>5.187347000000781e+18</v>
      </c>
      <c r="G36" t="inlineStr">
        <is>
          <t>カウンセリング</t>
        </is>
      </c>
      <c r="H36" t="n">
        <v>5.187347000000464e+18</v>
      </c>
      <c r="I36" t="inlineStr">
        <is>
          <t>受注</t>
        </is>
      </c>
      <c r="J36" t="inlineStr">
        <is>
          <t>¥ 147，682</t>
        </is>
      </c>
      <c r="K36" t="inlineStr">
        <is>
          <t>¥ 147，682</t>
        </is>
      </c>
      <c r="L36" t="n">
        <v>5.18734700013384e+18</v>
      </c>
      <c r="M36" t="n">
        <v>5.187347000070267e+18</v>
      </c>
      <c r="N36" t="inlineStr">
        <is>
          <t>2025/01/13</t>
        </is>
      </c>
      <c r="O36" t="inlineStr">
        <is>
          <t>2025/10/12</t>
        </is>
      </c>
      <c r="P36" t="n">
        <v/>
      </c>
      <c r="Q36" t="n">
        <v>1</v>
      </c>
      <c r="R36" t="inlineStr">
        <is>
          <t>¥ 147，682</t>
        </is>
      </c>
      <c r="S36" t="inlineStr">
        <is>
          <t>¥ 147，682</t>
        </is>
      </c>
      <c r="T36" t="inlineStr">
        <is>
          <t>¥ 132，914</t>
        </is>
      </c>
      <c r="U36" t="n">
        <v>5.18734700013857e+18</v>
      </c>
      <c r="V36">
        <f>S36</f>
        <v/>
      </c>
      <c r="W36">
        <f>T36</f>
        <v/>
      </c>
      <c r="X36">
        <f>S36-T36</f>
        <v/>
      </c>
      <c r="Y36">
        <f>IF(S36&lt;&gt;0,(S36-T36)/S36*100,0)</f>
        <v/>
      </c>
    </row>
    <row r="37">
      <c r="A37" t="n">
        <v>5.187347000137673e+18</v>
      </c>
      <c r="B37" t="inlineStr">
        <is>
          <t>JT ETP25(Std)_本溜 哲也（R&amp;D（TTDC））</t>
        </is>
      </c>
      <c r="C37" t="n">
        <v>5.187347000014304e+18</v>
      </c>
      <c r="D37" t="inlineStr">
        <is>
          <t>2025/01/01</t>
        </is>
      </c>
      <c r="E37" t="n">
        <v>5.187347000045054e+18</v>
      </c>
      <c r="F37" t="n">
        <v>5.187347000000781e+18</v>
      </c>
      <c r="G37" t="inlineStr">
        <is>
          <t>カウンセリング</t>
        </is>
      </c>
      <c r="H37" t="n">
        <v>5.187347000000464e+18</v>
      </c>
      <c r="I37" t="inlineStr">
        <is>
          <t>受注</t>
        </is>
      </c>
      <c r="J37" t="inlineStr">
        <is>
          <t>¥ 192，502</t>
        </is>
      </c>
      <c r="K37" t="inlineStr">
        <is>
          <t>¥ 192，502</t>
        </is>
      </c>
      <c r="L37" t="n">
        <v>5.18734700013384e+18</v>
      </c>
      <c r="M37" t="n">
        <v>5.187347000070267e+18</v>
      </c>
      <c r="N37" t="inlineStr">
        <is>
          <t>2025/01/13</t>
        </is>
      </c>
      <c r="O37" t="inlineStr">
        <is>
          <t>2025/10/12</t>
        </is>
      </c>
      <c r="P37" t="n">
        <v/>
      </c>
      <c r="Q37" t="n">
        <v>1</v>
      </c>
      <c r="R37" t="inlineStr">
        <is>
          <t>¥ 147，682</t>
        </is>
      </c>
      <c r="S37" t="inlineStr">
        <is>
          <t>¥ 147，682</t>
        </is>
      </c>
      <c r="T37" t="inlineStr">
        <is>
          <t>¥ 132，914</t>
        </is>
      </c>
      <c r="U37" t="n">
        <v>5.187347000137852e+18</v>
      </c>
      <c r="V37">
        <f>S37</f>
        <v/>
      </c>
      <c r="W37">
        <f>T37</f>
        <v/>
      </c>
      <c r="X37">
        <f>S37-T37</f>
        <v/>
      </c>
      <c r="Y37">
        <f>IF(S37&lt;&gt;0,(S37-T37)/S37*100,0)</f>
        <v/>
      </c>
    </row>
    <row r="38">
      <c r="A38" t="n">
        <v>5.187347000137673e+18</v>
      </c>
      <c r="B38" t="inlineStr">
        <is>
          <t>JT ETP25(Std)_本溜 哲也（R&amp;D（TTDC））</t>
        </is>
      </c>
      <c r="C38" t="n">
        <v>5.187347000014304e+18</v>
      </c>
      <c r="D38" t="inlineStr">
        <is>
          <t>2025/01/01</t>
        </is>
      </c>
      <c r="E38" t="n">
        <v>5.187347000045054e+18</v>
      </c>
      <c r="F38" t="n">
        <v>5.187347000000781e+18</v>
      </c>
      <c r="G38" t="inlineStr">
        <is>
          <t>カウンセリング</t>
        </is>
      </c>
      <c r="H38" t="n">
        <v>5.187347000000464e+18</v>
      </c>
      <c r="I38" t="inlineStr">
        <is>
          <t>受注</t>
        </is>
      </c>
      <c r="J38" t="inlineStr">
        <is>
          <t>¥ 192，502</t>
        </is>
      </c>
      <c r="K38" t="inlineStr">
        <is>
          <t>¥ 192，502</t>
        </is>
      </c>
      <c r="L38" t="n">
        <v>5.18734700013384e+18</v>
      </c>
      <c r="M38" t="n">
        <v>5.187347000071303e+18</v>
      </c>
      <c r="N38" t="inlineStr">
        <is>
          <t>2025/01/13</t>
        </is>
      </c>
      <c r="O38" t="inlineStr">
        <is>
          <t>2025/10/12</t>
        </is>
      </c>
      <c r="P38" t="n">
        <v/>
      </c>
      <c r="Q38" t="n">
        <v>1</v>
      </c>
      <c r="R38" t="inlineStr">
        <is>
          <t>¥ 44，820</t>
        </is>
      </c>
      <c r="S38" t="inlineStr">
        <is>
          <t>¥ 44，820</t>
        </is>
      </c>
      <c r="T38" t="inlineStr">
        <is>
          <t>¥ 40，338</t>
        </is>
      </c>
      <c r="U38" t="n">
        <v>5.187347000137852e+18</v>
      </c>
      <c r="V38">
        <f>S38</f>
        <v/>
      </c>
      <c r="W38">
        <f>T38</f>
        <v/>
      </c>
      <c r="X38">
        <f>S38-T38</f>
        <v/>
      </c>
      <c r="Y38">
        <f>IF(S38&lt;&gt;0,(S38-T38)/S38*100,0)</f>
        <v/>
      </c>
    </row>
    <row r="39">
      <c r="A39" t="n">
        <v>5.187347000137677e+18</v>
      </c>
      <c r="B39" t="inlineStr">
        <is>
          <t>JT ETP25(Std)_音川 拓哉（R&amp;D（TTDC））</t>
        </is>
      </c>
      <c r="C39" t="n">
        <v>5.187347000014304e+18</v>
      </c>
      <c r="D39" t="inlineStr">
        <is>
          <t>2025/01/01</t>
        </is>
      </c>
      <c r="E39" t="n">
        <v>5.187347000137665e+18</v>
      </c>
      <c r="F39" t="n">
        <v>5.187347000000781e+18</v>
      </c>
      <c r="G39" t="inlineStr">
        <is>
          <t>カウンセリング</t>
        </is>
      </c>
      <c r="H39" t="n">
        <v>5.187347000000464e+18</v>
      </c>
      <c r="I39" t="inlineStr">
        <is>
          <t>受注</t>
        </is>
      </c>
      <c r="J39" t="inlineStr">
        <is>
          <t>¥ 180，200</t>
        </is>
      </c>
      <c r="K39" t="inlineStr">
        <is>
          <t>¥ 180，200</t>
        </is>
      </c>
      <c r="L39" t="n">
        <v>5.18734700013384e+18</v>
      </c>
      <c r="M39" t="n">
        <v>5.187347000072463e+18</v>
      </c>
      <c r="N39" t="inlineStr">
        <is>
          <t>2025/02/01</t>
        </is>
      </c>
      <c r="O39" t="inlineStr">
        <is>
          <t>2025/10/31</t>
        </is>
      </c>
      <c r="P39" t="n">
        <v/>
      </c>
      <c r="Q39" t="n">
        <v>1</v>
      </c>
      <c r="R39" t="inlineStr">
        <is>
          <t>¥ 106，200</t>
        </is>
      </c>
      <c r="S39" t="inlineStr">
        <is>
          <t>¥ 106，200</t>
        </is>
      </c>
      <c r="T39" t="inlineStr">
        <is>
          <t>¥ 100，890</t>
        </is>
      </c>
      <c r="U39" t="n">
        <v>5.187347000138013e+18</v>
      </c>
      <c r="V39">
        <f>S39</f>
        <v/>
      </c>
      <c r="W39">
        <f>T39</f>
        <v/>
      </c>
      <c r="X39">
        <f>S39-T39</f>
        <v/>
      </c>
      <c r="Y39">
        <f>IF(S39&lt;&gt;0,(S39-T39)/S39*100,0)</f>
        <v/>
      </c>
    </row>
    <row r="40">
      <c r="A40" t="n">
        <v>5.187347000137677e+18</v>
      </c>
      <c r="B40" t="inlineStr">
        <is>
          <t>JT ETP25(Std)_音川 拓哉（R&amp;D（TTDC））</t>
        </is>
      </c>
      <c r="C40" t="n">
        <v>5.187347000014304e+18</v>
      </c>
      <c r="D40" t="inlineStr">
        <is>
          <t>2025/01/01</t>
        </is>
      </c>
      <c r="E40" t="n">
        <v>5.187347000137665e+18</v>
      </c>
      <c r="F40" t="n">
        <v>5.187347000000781e+18</v>
      </c>
      <c r="G40" t="inlineStr">
        <is>
          <t>カウンセリング</t>
        </is>
      </c>
      <c r="H40" t="n">
        <v>5.187347000000464e+18</v>
      </c>
      <c r="I40" t="inlineStr">
        <is>
          <t>受注</t>
        </is>
      </c>
      <c r="J40" t="inlineStr">
        <is>
          <t>¥ 180，200</t>
        </is>
      </c>
      <c r="K40" t="inlineStr">
        <is>
          <t>¥ 180，200</t>
        </is>
      </c>
      <c r="L40" t="n">
        <v>5.18734700013384e+18</v>
      </c>
      <c r="M40" t="n">
        <v>5.187347000000485e+18</v>
      </c>
      <c r="N40" t="inlineStr">
        <is>
          <t>2025/01/13</t>
        </is>
      </c>
      <c r="O40" t="inlineStr">
        <is>
          <t>2025/10/10</t>
        </is>
      </c>
      <c r="P40" t="n">
        <v/>
      </c>
      <c r="Q40" t="n">
        <v>9</v>
      </c>
      <c r="R40" t="inlineStr">
        <is>
          <t>¥ 8，000</t>
        </is>
      </c>
      <c r="S40" t="inlineStr">
        <is>
          <t>¥ 72，000</t>
        </is>
      </c>
      <c r="T40" t="inlineStr">
        <is>
          <t>¥ 3，200</t>
        </is>
      </c>
      <c r="U40" t="n">
        <v>5.187347000138013e+18</v>
      </c>
      <c r="V40">
        <f>S40</f>
        <v/>
      </c>
      <c r="W40">
        <f>T40</f>
        <v/>
      </c>
      <c r="X40">
        <f>S40-T40</f>
        <v/>
      </c>
      <c r="Y40">
        <f>IF(S40&lt;&gt;0,(S40-T40)/S40*100,0)</f>
        <v/>
      </c>
    </row>
    <row r="41">
      <c r="A41" t="n">
        <v>5.187347000137677e+18</v>
      </c>
      <c r="B41" t="inlineStr">
        <is>
          <t>JT ETP25(Std)_音川 拓哉（R&amp;D（TTDC））</t>
        </is>
      </c>
      <c r="C41" t="n">
        <v>5.187347000014304e+18</v>
      </c>
      <c r="D41" t="inlineStr">
        <is>
          <t>2025/01/01</t>
        </is>
      </c>
      <c r="E41" t="n">
        <v>5.187347000137665e+18</v>
      </c>
      <c r="F41" t="n">
        <v>5.187347000000781e+18</v>
      </c>
      <c r="G41" t="inlineStr">
        <is>
          <t>カウンセリング</t>
        </is>
      </c>
      <c r="H41" t="n">
        <v>5.187347000000464e+18</v>
      </c>
      <c r="I41" t="inlineStr">
        <is>
          <t>受注</t>
        </is>
      </c>
      <c r="J41" t="inlineStr">
        <is>
          <t>¥ 180，200</t>
        </is>
      </c>
      <c r="K41" t="inlineStr">
        <is>
          <t>¥ 180，200</t>
        </is>
      </c>
      <c r="L41" t="n">
        <v>5.18734700013384e+18</v>
      </c>
      <c r="M41" t="n">
        <v>5.187347000004447e+18</v>
      </c>
      <c r="N41" t="n">
        <v/>
      </c>
      <c r="O41" t="n">
        <v/>
      </c>
      <c r="P41" t="n">
        <v/>
      </c>
      <c r="Q41" t="n">
        <v>1</v>
      </c>
      <c r="R41" t="inlineStr">
        <is>
          <t>¥ 2，000</t>
        </is>
      </c>
      <c r="S41" t="inlineStr">
        <is>
          <t>¥ 2，000</t>
        </is>
      </c>
      <c r="T41" t="inlineStr">
        <is>
          <t>¥ 0</t>
        </is>
      </c>
      <c r="U41" t="n">
        <v>5.187347000138013e+18</v>
      </c>
      <c r="V41">
        <f>S41</f>
        <v/>
      </c>
      <c r="W41">
        <f>T41</f>
        <v/>
      </c>
      <c r="X41">
        <f>S41-T41</f>
        <v/>
      </c>
      <c r="Y41">
        <f>IF(S41&lt;&gt;0,(S41-T41)/S41*100,0)</f>
        <v/>
      </c>
    </row>
    <row r="42">
      <c r="A42" t="n">
        <v>5.187347000137677e+18</v>
      </c>
      <c r="B42" t="inlineStr">
        <is>
          <t>【キャンセル】JT ETP25(Std)_内堀 智弥（R&amp;D（JPN））</t>
        </is>
      </c>
      <c r="C42" t="n">
        <v>5.187347000014304e+18</v>
      </c>
      <c r="D42" t="inlineStr">
        <is>
          <t>2025/01/01</t>
        </is>
      </c>
      <c r="E42" t="n">
        <v>5.18734700013154e+18</v>
      </c>
      <c r="F42" t="n">
        <v>5.187347000000781e+18</v>
      </c>
      <c r="G42" t="inlineStr">
        <is>
          <t>カウンセリング</t>
        </is>
      </c>
      <c r="H42" t="n">
        <v>5.187347000000464e+18</v>
      </c>
      <c r="I42" t="inlineStr">
        <is>
          <t>キャンセル</t>
        </is>
      </c>
      <c r="J42" t="inlineStr">
        <is>
          <t>¥ 120，355</t>
        </is>
      </c>
      <c r="K42" t="inlineStr">
        <is>
          <t>¥ 0</t>
        </is>
      </c>
      <c r="L42" t="n">
        <v>5.18734700013384e+18</v>
      </c>
      <c r="M42" t="n">
        <v>5.187347000081441e+18</v>
      </c>
      <c r="N42" t="inlineStr">
        <is>
          <t>2025/01/13</t>
        </is>
      </c>
      <c r="O42" t="inlineStr">
        <is>
          <t>2025/10/12</t>
        </is>
      </c>
      <c r="P42" t="n">
        <v/>
      </c>
      <c r="Q42" t="n">
        <v>1</v>
      </c>
      <c r="R42" t="inlineStr">
        <is>
          <t>¥ 24，355</t>
        </is>
      </c>
      <c r="S42" t="inlineStr">
        <is>
          <t>¥ 24，355</t>
        </is>
      </c>
      <c r="T42" t="inlineStr">
        <is>
          <t>¥ 19，484</t>
        </is>
      </c>
      <c r="U42" t="n">
        <v>5.187347000138239e+18</v>
      </c>
      <c r="V42">
        <f>S42</f>
        <v/>
      </c>
      <c r="W42">
        <f>T42</f>
        <v/>
      </c>
      <c r="X42">
        <f>S42-T42</f>
        <v/>
      </c>
      <c r="Y42">
        <f>IF(S42&lt;&gt;0,(S42-T42)/S42*100,0)</f>
        <v/>
      </c>
    </row>
    <row r="43">
      <c r="A43" t="n">
        <v>5.187347000137677e+18</v>
      </c>
      <c r="B43" t="inlineStr">
        <is>
          <t>【キャンセル】JT ETP25(Std)_内堀 智弥（R&amp;D（JPN））</t>
        </is>
      </c>
      <c r="C43" t="n">
        <v>5.187347000014304e+18</v>
      </c>
      <c r="D43" t="inlineStr">
        <is>
          <t>2025/01/01</t>
        </is>
      </c>
      <c r="E43" t="n">
        <v>5.18734700013154e+18</v>
      </c>
      <c r="F43" t="n">
        <v>5.187347000000781e+18</v>
      </c>
      <c r="G43" t="inlineStr">
        <is>
          <t>カウンセリング</t>
        </is>
      </c>
      <c r="H43" t="n">
        <v>5.187347000000464e+18</v>
      </c>
      <c r="I43" t="inlineStr">
        <is>
          <t>キャンセル</t>
        </is>
      </c>
      <c r="J43" t="inlineStr">
        <is>
          <t>¥ 120，355</t>
        </is>
      </c>
      <c r="K43" t="inlineStr">
        <is>
          <t>¥ 0</t>
        </is>
      </c>
      <c r="L43" t="n">
        <v>5.18734700013384e+18</v>
      </c>
      <c r="M43" t="n">
        <v>5.18734700007216e+18</v>
      </c>
      <c r="N43" t="inlineStr">
        <is>
          <t>2025/02/01</t>
        </is>
      </c>
      <c r="O43" t="inlineStr">
        <is>
          <t>2025/10/31</t>
        </is>
      </c>
      <c r="P43" t="n">
        <v/>
      </c>
      <c r="Q43" t="n">
        <v>1</v>
      </c>
      <c r="R43" t="inlineStr">
        <is>
          <t>¥ 36，000</t>
        </is>
      </c>
      <c r="S43" t="inlineStr">
        <is>
          <t>¥ 36，000</t>
        </is>
      </c>
      <c r="T43" t="inlineStr">
        <is>
          <t>¥ 32，400</t>
        </is>
      </c>
      <c r="U43" t="n">
        <v>5.187347000138239e+18</v>
      </c>
      <c r="V43">
        <f>S43</f>
        <v/>
      </c>
      <c r="W43">
        <f>T43</f>
        <v/>
      </c>
      <c r="X43">
        <f>S43-T43</f>
        <v/>
      </c>
      <c r="Y43">
        <f>IF(S43&lt;&gt;0,(S43-T43)/S43*100,0)</f>
        <v/>
      </c>
    </row>
    <row r="44">
      <c r="A44" t="n">
        <v>5.187347000137677e+18</v>
      </c>
      <c r="B44" t="inlineStr">
        <is>
          <t>【キャンセル】JT ETP25(Std)_内堀 智弥（R&amp;D（JPN））</t>
        </is>
      </c>
      <c r="C44" t="n">
        <v>5.187347000014304e+18</v>
      </c>
      <c r="D44" t="inlineStr">
        <is>
          <t>2025/01/01</t>
        </is>
      </c>
      <c r="E44" t="n">
        <v>5.18734700013154e+18</v>
      </c>
      <c r="F44" t="n">
        <v>5.187347000000781e+18</v>
      </c>
      <c r="G44" t="inlineStr">
        <is>
          <t>カウンセリング</t>
        </is>
      </c>
      <c r="H44" t="n">
        <v>5.187347000000464e+18</v>
      </c>
      <c r="I44" t="inlineStr">
        <is>
          <t>キャンセル</t>
        </is>
      </c>
      <c r="J44" t="inlineStr">
        <is>
          <t>¥ 120，355</t>
        </is>
      </c>
      <c r="K44" t="inlineStr">
        <is>
          <t>¥ 0</t>
        </is>
      </c>
      <c r="L44" t="n">
        <v>5.18734700013384e+18</v>
      </c>
      <c r="M44" t="n">
        <v>5.18734700000577e+18</v>
      </c>
      <c r="N44" t="inlineStr">
        <is>
          <t>2025/03/10</t>
        </is>
      </c>
      <c r="O44" t="inlineStr">
        <is>
          <t>2025/10/31</t>
        </is>
      </c>
      <c r="P44" t="n">
        <v/>
      </c>
      <c r="Q44" t="n">
        <v>6</v>
      </c>
      <c r="R44" t="inlineStr">
        <is>
          <t>¥ 10，000</t>
        </is>
      </c>
      <c r="S44" t="inlineStr">
        <is>
          <t>¥ 60，000</t>
        </is>
      </c>
      <c r="T44" t="inlineStr">
        <is>
          <t>¥ 4，300</t>
        </is>
      </c>
      <c r="U44" t="n">
        <v>5.187347000138239e+18</v>
      </c>
      <c r="V44">
        <f>S44</f>
        <v/>
      </c>
      <c r="W44">
        <f>T44</f>
        <v/>
      </c>
      <c r="X44">
        <f>S44-T44</f>
        <v/>
      </c>
      <c r="Y44">
        <f>IF(S44&lt;&gt;0,(S44-T44)/S44*100,0)</f>
        <v/>
      </c>
    </row>
    <row r="45">
      <c r="A45" t="n">
        <v>5.187347000137678e+18</v>
      </c>
      <c r="B45" t="inlineStr">
        <is>
          <t>JT ETP25(Std)_琴　梨世（R&amp;D（JPN））</t>
        </is>
      </c>
      <c r="C45" t="n">
        <v>5.187347000014304e+18</v>
      </c>
      <c r="D45" t="inlineStr">
        <is>
          <t>2025/01/01</t>
        </is>
      </c>
      <c r="E45" t="n">
        <v>5.187347000134663e+18</v>
      </c>
      <c r="F45" t="n">
        <v>5.187347000000781e+18</v>
      </c>
      <c r="G45" t="inlineStr">
        <is>
          <t>カウンセリング</t>
        </is>
      </c>
      <c r="H45" t="n">
        <v>5.187347000000464e+18</v>
      </c>
      <c r="I45" t="inlineStr">
        <is>
          <t>受注</t>
        </is>
      </c>
      <c r="J45" t="inlineStr">
        <is>
          <t>¥ 199，000</t>
        </is>
      </c>
      <c r="K45" t="inlineStr">
        <is>
          <t>¥ 199，000</t>
        </is>
      </c>
      <c r="L45" t="n">
        <v>5.18734700013384e+18</v>
      </c>
      <c r="M45" t="n">
        <v>5.187347000045741e+18</v>
      </c>
      <c r="N45" t="inlineStr">
        <is>
          <t>2025/02/10</t>
        </is>
      </c>
      <c r="O45" t="inlineStr">
        <is>
          <t>2025/04/25</t>
        </is>
      </c>
      <c r="P45" t="n">
        <v/>
      </c>
      <c r="Q45" t="n">
        <v>1</v>
      </c>
      <c r="R45" t="inlineStr">
        <is>
          <t>¥ 20，000</t>
        </is>
      </c>
      <c r="S45" t="inlineStr">
        <is>
          <t>¥ 20，000</t>
        </is>
      </c>
      <c r="T45" t="inlineStr">
        <is>
          <t>¥ 2，000</t>
        </is>
      </c>
      <c r="U45" t="n">
        <v>5.187347000138249e+18</v>
      </c>
      <c r="V45">
        <f>S45</f>
        <v/>
      </c>
      <c r="W45">
        <f>T45</f>
        <v/>
      </c>
      <c r="X45">
        <f>S45-T45</f>
        <v/>
      </c>
      <c r="Y45">
        <f>IF(S45&lt;&gt;0,(S45-T45)/S45*100,0)</f>
        <v/>
      </c>
    </row>
    <row r="46">
      <c r="A46" t="n">
        <v>5.187347000137678e+18</v>
      </c>
      <c r="B46" t="inlineStr">
        <is>
          <t>JT ETP25(Std)_琴　梨世（R&amp;D（JPN））</t>
        </is>
      </c>
      <c r="C46" t="n">
        <v>5.187347000014304e+18</v>
      </c>
      <c r="D46" t="inlineStr">
        <is>
          <t>2025/01/01</t>
        </is>
      </c>
      <c r="E46" t="n">
        <v>5.187347000134663e+18</v>
      </c>
      <c r="F46" t="n">
        <v>5.187347000000781e+18</v>
      </c>
      <c r="G46" t="inlineStr">
        <is>
          <t>カウンセリング</t>
        </is>
      </c>
      <c r="H46" t="n">
        <v>5.187347000000464e+18</v>
      </c>
      <c r="I46" t="inlineStr">
        <is>
          <t>受注</t>
        </is>
      </c>
      <c r="J46" t="inlineStr">
        <is>
          <t>¥ 199，000</t>
        </is>
      </c>
      <c r="K46" t="inlineStr">
        <is>
          <t>¥ 199，000</t>
        </is>
      </c>
      <c r="L46" t="n">
        <v>5.18734700013384e+18</v>
      </c>
      <c r="M46" t="n">
        <v>5.187347000138039e+18</v>
      </c>
      <c r="N46" t="inlineStr">
        <is>
          <t>2025/01/21</t>
        </is>
      </c>
      <c r="O46" t="inlineStr">
        <is>
          <t>2025/10/31</t>
        </is>
      </c>
      <c r="P46" t="n">
        <v/>
      </c>
      <c r="Q46" t="n">
        <v>30</v>
      </c>
      <c r="R46" t="inlineStr">
        <is>
          <t>¥ 5，500</t>
        </is>
      </c>
      <c r="S46" t="inlineStr">
        <is>
          <t>¥ 165，000</t>
        </is>
      </c>
      <c r="T46" t="inlineStr">
        <is>
          <t>¥ 5，500</t>
        </is>
      </c>
      <c r="U46" t="n">
        <v>5.187347000138556e+18</v>
      </c>
      <c r="V46">
        <f>S46</f>
        <v/>
      </c>
      <c r="W46">
        <f>T46</f>
        <v/>
      </c>
      <c r="X46">
        <f>S46-T46</f>
        <v/>
      </c>
      <c r="Y46">
        <f>IF(S46&lt;&gt;0,(S46-T46)/S46*100,0)</f>
        <v/>
      </c>
    </row>
    <row r="47">
      <c r="A47" t="n">
        <v>5.187347000137678e+18</v>
      </c>
      <c r="B47" t="inlineStr">
        <is>
          <t>JT ETP25(Std)_琴　梨世（R&amp;D（JPN））</t>
        </is>
      </c>
      <c r="C47" t="n">
        <v>5.187347000014304e+18</v>
      </c>
      <c r="D47" t="inlineStr">
        <is>
          <t>2025/01/01</t>
        </is>
      </c>
      <c r="E47" t="n">
        <v>5.187347000134663e+18</v>
      </c>
      <c r="F47" t="n">
        <v>5.187347000000781e+18</v>
      </c>
      <c r="G47" t="inlineStr">
        <is>
          <t>カウンセリング</t>
        </is>
      </c>
      <c r="H47" t="n">
        <v>5.187347000000464e+18</v>
      </c>
      <c r="I47" t="inlineStr">
        <is>
          <t>受注</t>
        </is>
      </c>
      <c r="J47" t="inlineStr">
        <is>
          <t>¥ 199，000</t>
        </is>
      </c>
      <c r="K47" t="inlineStr">
        <is>
          <t>¥ 199，000</t>
        </is>
      </c>
      <c r="L47" t="n">
        <v>5.18734700013384e+18</v>
      </c>
      <c r="M47" t="n">
        <v>5.187347000122905e+18</v>
      </c>
      <c r="N47" t="n">
        <v/>
      </c>
      <c r="O47" t="n">
        <v/>
      </c>
      <c r="P47" t="n">
        <v/>
      </c>
      <c r="Q47" t="n">
        <v>1</v>
      </c>
      <c r="R47" t="inlineStr">
        <is>
          <t>¥ 2，000</t>
        </is>
      </c>
      <c r="S47" t="inlineStr">
        <is>
          <t>¥ 2，000</t>
        </is>
      </c>
      <c r="T47" t="inlineStr">
        <is>
          <t>¥ 4，000</t>
        </is>
      </c>
      <c r="U47" t="n">
        <v>5.187347000138708e+18</v>
      </c>
      <c r="V47">
        <f>S47</f>
        <v/>
      </c>
      <c r="W47">
        <f>T47</f>
        <v/>
      </c>
      <c r="X47">
        <f>S47-T47</f>
        <v/>
      </c>
      <c r="Y47">
        <f>IF(S47&lt;&gt;0,(S47-T47)/S47*100,0)</f>
        <v/>
      </c>
    </row>
    <row r="48">
      <c r="A48" t="n">
        <v>5.187347000137678e+18</v>
      </c>
      <c r="B48" t="inlineStr">
        <is>
          <t>JT ETP25(Std)_琴　梨世（R&amp;D（JPN））</t>
        </is>
      </c>
      <c r="C48" t="n">
        <v>5.187347000014304e+18</v>
      </c>
      <c r="D48" t="inlineStr">
        <is>
          <t>2025/01/01</t>
        </is>
      </c>
      <c r="E48" t="n">
        <v>5.187347000134663e+18</v>
      </c>
      <c r="F48" t="n">
        <v>5.187347000000781e+18</v>
      </c>
      <c r="G48" t="inlineStr">
        <is>
          <t>カウンセリング</t>
        </is>
      </c>
      <c r="H48" t="n">
        <v>5.187347000000464e+18</v>
      </c>
      <c r="I48" t="inlineStr">
        <is>
          <t>受注</t>
        </is>
      </c>
      <c r="J48" t="inlineStr">
        <is>
          <t>¥ 199，000</t>
        </is>
      </c>
      <c r="K48" t="inlineStr">
        <is>
          <t>¥ 199，000</t>
        </is>
      </c>
      <c r="L48" t="n">
        <v>5.18734700013384e+18</v>
      </c>
      <c r="M48" t="n">
        <v>5.187347000138582e+18</v>
      </c>
      <c r="N48" t="n">
        <v/>
      </c>
      <c r="O48" t="n">
        <v/>
      </c>
      <c r="P48" t="n">
        <v/>
      </c>
      <c r="Q48" t="n">
        <v>1</v>
      </c>
      <c r="R48" t="inlineStr">
        <is>
          <t>¥ 12，000</t>
        </is>
      </c>
      <c r="S48" t="inlineStr">
        <is>
          <t>¥ 12，000</t>
        </is>
      </c>
      <c r="T48" t="inlineStr">
        <is>
          <t>¥ 12，000</t>
        </is>
      </c>
      <c r="U48" t="n">
        <v>5.187347000146228e+18</v>
      </c>
      <c r="V48">
        <f>S48</f>
        <v/>
      </c>
      <c r="W48">
        <f>T48</f>
        <v/>
      </c>
      <c r="X48">
        <f>S48-T48</f>
        <v/>
      </c>
      <c r="Y48">
        <f>IF(S48&lt;&gt;0,(S48-T48)/S48*100,0)</f>
        <v/>
      </c>
    </row>
    <row r="49">
      <c r="A49" t="n">
        <v>5.187347000137678e+18</v>
      </c>
      <c r="B49" t="inlineStr">
        <is>
          <t>JT ETP25(Std)_石井 宏武（R&amp;D（GPS-JPN））</t>
        </is>
      </c>
      <c r="C49" t="n">
        <v>5.187347000014304e+18</v>
      </c>
      <c r="D49" t="inlineStr">
        <is>
          <t>2025/01/01</t>
        </is>
      </c>
      <c r="E49" t="n">
        <v>5.187347000046474e+18</v>
      </c>
      <c r="F49" t="n">
        <v>5.187347000000781e+18</v>
      </c>
      <c r="G49" t="inlineStr">
        <is>
          <t>カウンセリング</t>
        </is>
      </c>
      <c r="H49" t="n">
        <v>5.187347000000464e+18</v>
      </c>
      <c r="I49" t="inlineStr">
        <is>
          <t>受注</t>
        </is>
      </c>
      <c r="J49" t="inlineStr">
        <is>
          <t>¥ 177，751</t>
        </is>
      </c>
      <c r="K49" t="inlineStr">
        <is>
          <t>¥ 177，751</t>
        </is>
      </c>
      <c r="L49" t="n">
        <v>5.18734700013384e+18</v>
      </c>
      <c r="M49" t="n">
        <v>5.187347000070267e+18</v>
      </c>
      <c r="N49" t="inlineStr">
        <is>
          <t>2025/01/13</t>
        </is>
      </c>
      <c r="O49" t="inlineStr">
        <is>
          <t>2025/10/12</t>
        </is>
      </c>
      <c r="P49" t="n">
        <v/>
      </c>
      <c r="Q49" t="n">
        <v>1</v>
      </c>
      <c r="R49" t="inlineStr">
        <is>
          <t>¥ 147，682</t>
        </is>
      </c>
      <c r="S49" t="inlineStr">
        <is>
          <t>¥ 147，682</t>
        </is>
      </c>
      <c r="T49" t="inlineStr">
        <is>
          <t>¥ 132，914</t>
        </is>
      </c>
      <c r="U49" t="n">
        <v>5.187347000138247e+18</v>
      </c>
      <c r="V49">
        <f>S49</f>
        <v/>
      </c>
      <c r="W49">
        <f>T49</f>
        <v/>
      </c>
      <c r="X49">
        <f>S49-T49</f>
        <v/>
      </c>
      <c r="Y49">
        <f>IF(S49&lt;&gt;0,(S49-T49)/S49*100,0)</f>
        <v/>
      </c>
    </row>
    <row r="50">
      <c r="A50" t="n">
        <v>5.187347000137678e+18</v>
      </c>
      <c r="B50" t="inlineStr">
        <is>
          <t>JT ETP25(Std)_石井 宏武（R&amp;D（GPS-JPN））</t>
        </is>
      </c>
      <c r="C50" t="n">
        <v>5.187347000014304e+18</v>
      </c>
      <c r="D50" t="inlineStr">
        <is>
          <t>2025/01/01</t>
        </is>
      </c>
      <c r="E50" t="n">
        <v>5.187347000046474e+18</v>
      </c>
      <c r="F50" t="n">
        <v>5.187347000000781e+18</v>
      </c>
      <c r="G50" t="inlineStr">
        <is>
          <t>カウンセリング</t>
        </is>
      </c>
      <c r="H50" t="n">
        <v>5.187347000000464e+18</v>
      </c>
      <c r="I50" t="inlineStr">
        <is>
          <t>受注</t>
        </is>
      </c>
      <c r="J50" t="inlineStr">
        <is>
          <t>¥ 177，751</t>
        </is>
      </c>
      <c r="K50" t="inlineStr">
        <is>
          <t>¥ 177，751</t>
        </is>
      </c>
      <c r="L50" t="n">
        <v>5.18734700013384e+18</v>
      </c>
      <c r="M50" t="n">
        <v>5.187347000081441e+18</v>
      </c>
      <c r="N50" t="inlineStr">
        <is>
          <t>2025/01/13</t>
        </is>
      </c>
      <c r="O50" t="inlineStr">
        <is>
          <t>2025/10/12</t>
        </is>
      </c>
      <c r="P50" t="n">
        <v/>
      </c>
      <c r="Q50" t="n">
        <v>1</v>
      </c>
      <c r="R50" t="inlineStr">
        <is>
          <t>¥ 24，355</t>
        </is>
      </c>
      <c r="S50" t="inlineStr">
        <is>
          <t>¥ 24，355</t>
        </is>
      </c>
      <c r="T50" t="inlineStr">
        <is>
          <t>¥ 19，484</t>
        </is>
      </c>
      <c r="U50" t="n">
        <v>5.187347000138247e+18</v>
      </c>
      <c r="V50">
        <f>S50</f>
        <v/>
      </c>
      <c r="W50">
        <f>T50</f>
        <v/>
      </c>
      <c r="X50">
        <f>S50-T50</f>
        <v/>
      </c>
      <c r="Y50">
        <f>IF(S50&lt;&gt;0,(S50-T50)/S50*100,0)</f>
        <v/>
      </c>
    </row>
    <row r="51">
      <c r="A51" t="n">
        <v>5.187347000137678e+18</v>
      </c>
      <c r="B51" t="inlineStr">
        <is>
          <t>JT ETP25(Std)_石井 宏武（R&amp;D（GPS-JPN））</t>
        </is>
      </c>
      <c r="C51" t="n">
        <v>5.187347000014304e+18</v>
      </c>
      <c r="D51" t="inlineStr">
        <is>
          <t>2025/01/01</t>
        </is>
      </c>
      <c r="E51" t="n">
        <v>5.187347000046474e+18</v>
      </c>
      <c r="F51" t="n">
        <v>5.187347000000781e+18</v>
      </c>
      <c r="G51" t="inlineStr">
        <is>
          <t>カウンセリング</t>
        </is>
      </c>
      <c r="H51" t="n">
        <v>5.187347000000464e+18</v>
      </c>
      <c r="I51" t="inlineStr">
        <is>
          <t>受注</t>
        </is>
      </c>
      <c r="J51" t="inlineStr">
        <is>
          <t>¥ 177，751</t>
        </is>
      </c>
      <c r="K51" t="inlineStr">
        <is>
          <t>¥ 177，751</t>
        </is>
      </c>
      <c r="L51" t="n">
        <v>5.18734700013384e+18</v>
      </c>
      <c r="M51" t="n">
        <v>5.187347000000485e+18</v>
      </c>
      <c r="N51" t="inlineStr">
        <is>
          <t>2025/10/13</t>
        </is>
      </c>
      <c r="O51" t="inlineStr">
        <is>
          <t>2025/10/31</t>
        </is>
      </c>
      <c r="P51" t="n">
        <v/>
      </c>
      <c r="Q51" t="n">
        <v>1</v>
      </c>
      <c r="R51" t="inlineStr">
        <is>
          <t>¥ 5，714</t>
        </is>
      </c>
      <c r="S51" t="inlineStr">
        <is>
          <t>¥ 5，714</t>
        </is>
      </c>
      <c r="T51" t="inlineStr">
        <is>
          <t>¥ 5，714</t>
        </is>
      </c>
      <c r="U51" t="n">
        <v>5.187347000138597e+18</v>
      </c>
      <c r="V51">
        <f>S51</f>
        <v/>
      </c>
      <c r="W51">
        <f>T51</f>
        <v/>
      </c>
      <c r="X51">
        <f>S51-T51</f>
        <v/>
      </c>
      <c r="Y51">
        <f>IF(S51&lt;&gt;0,(S51-T51)/S51*100,0)</f>
        <v/>
      </c>
    </row>
    <row r="52">
      <c r="A52" t="n">
        <v>5.187347000137678e+18</v>
      </c>
      <c r="B52" t="inlineStr">
        <is>
          <t>JT ETP25(Std)_太田　皓士（Country Legal）</t>
        </is>
      </c>
      <c r="C52" t="n">
        <v>5.187347000014304e+18</v>
      </c>
      <c r="D52" t="inlineStr">
        <is>
          <t>2025/01/01</t>
        </is>
      </c>
      <c r="E52" t="n">
        <v>5.187347000051831e+18</v>
      </c>
      <c r="F52" t="n">
        <v>5.187347000000781e+18</v>
      </c>
      <c r="G52" t="inlineStr">
        <is>
          <t>カウンセリング</t>
        </is>
      </c>
      <c r="H52" t="n">
        <v>5.187347000000464e+18</v>
      </c>
      <c r="I52" t="inlineStr">
        <is>
          <t>キャンセル</t>
        </is>
      </c>
      <c r="J52" t="inlineStr">
        <is>
          <t>¥ 165，849</t>
        </is>
      </c>
      <c r="K52" t="inlineStr">
        <is>
          <t>¥ 0</t>
        </is>
      </c>
      <c r="L52" t="n">
        <v>5.18734700013384e+18</v>
      </c>
      <c r="M52" t="n">
        <v>5.187347000071303e+18</v>
      </c>
      <c r="N52" t="inlineStr">
        <is>
          <t>2025/01/13</t>
        </is>
      </c>
      <c r="O52" t="inlineStr">
        <is>
          <t>2025/10/12</t>
        </is>
      </c>
      <c r="P52" t="n">
        <v/>
      </c>
      <c r="Q52" t="n">
        <v>1</v>
      </c>
      <c r="R52" t="inlineStr">
        <is>
          <t>¥ 44，820</t>
        </is>
      </c>
      <c r="S52" t="inlineStr">
        <is>
          <t>¥ 44，820</t>
        </is>
      </c>
      <c r="T52" t="inlineStr">
        <is>
          <t>¥ 40，338</t>
        </is>
      </c>
      <c r="U52" t="n">
        <v>5.18734700013853e+18</v>
      </c>
      <c r="V52">
        <f>S52</f>
        <v/>
      </c>
      <c r="W52">
        <f>T52</f>
        <v/>
      </c>
      <c r="X52">
        <f>S52-T52</f>
        <v/>
      </c>
      <c r="Y52">
        <f>IF(S52&lt;&gt;0,(S52-T52)/S52*100,0)</f>
        <v/>
      </c>
    </row>
    <row r="53">
      <c r="A53" t="n">
        <v>5.187347000137678e+18</v>
      </c>
      <c r="B53" t="inlineStr">
        <is>
          <t>JT ETP25(Std)_太田　皓士（Country Legal）</t>
        </is>
      </c>
      <c r="C53" t="n">
        <v>5.187347000014304e+18</v>
      </c>
      <c r="D53" t="inlineStr">
        <is>
          <t>2025/01/01</t>
        </is>
      </c>
      <c r="E53" t="n">
        <v>5.187347000051831e+18</v>
      </c>
      <c r="F53" t="n">
        <v>5.187347000000781e+18</v>
      </c>
      <c r="G53" t="inlineStr">
        <is>
          <t>カウンセリング</t>
        </is>
      </c>
      <c r="H53" t="n">
        <v>5.187347000000464e+18</v>
      </c>
      <c r="I53" t="inlineStr">
        <is>
          <t>キャンセル</t>
        </is>
      </c>
      <c r="J53" t="inlineStr">
        <is>
          <t>¥ 165，849</t>
        </is>
      </c>
      <c r="K53" t="inlineStr">
        <is>
          <t>¥ 0</t>
        </is>
      </c>
      <c r="L53" t="n">
        <v>5.18734700013384e+18</v>
      </c>
      <c r="M53" t="n">
        <v>5.187347000106874e+18</v>
      </c>
      <c r="N53" t="inlineStr">
        <is>
          <t>2025/01/13</t>
        </is>
      </c>
      <c r="O53" t="inlineStr">
        <is>
          <t>2025/10/12</t>
        </is>
      </c>
      <c r="P53" t="n">
        <v/>
      </c>
      <c r="Q53" t="n">
        <v>1</v>
      </c>
      <c r="R53" t="inlineStr">
        <is>
          <t>¥ 35，829</t>
        </is>
      </c>
      <c r="S53" t="inlineStr">
        <is>
          <t>¥ 35，829</t>
        </is>
      </c>
      <c r="T53" t="inlineStr">
        <is>
          <t>¥ 32，246</t>
        </is>
      </c>
      <c r="U53" t="n">
        <v>5.18734700013853e+18</v>
      </c>
      <c r="V53">
        <f>S53</f>
        <v/>
      </c>
      <c r="W53">
        <f>T53</f>
        <v/>
      </c>
      <c r="X53">
        <f>S53-T53</f>
        <v/>
      </c>
      <c r="Y53">
        <f>IF(S53&lt;&gt;0,(S53-T53)/S53*100,0)</f>
        <v/>
      </c>
    </row>
    <row r="54">
      <c r="A54" t="n">
        <v>5.187347000137678e+18</v>
      </c>
      <c r="B54" t="inlineStr">
        <is>
          <t>JT ETP25(Std)_太田　皓士（Country Legal）</t>
        </is>
      </c>
      <c r="C54" t="n">
        <v>5.187347000014304e+18</v>
      </c>
      <c r="D54" t="inlineStr">
        <is>
          <t>2025/01/01</t>
        </is>
      </c>
      <c r="E54" t="n">
        <v>5.187347000051831e+18</v>
      </c>
      <c r="F54" t="n">
        <v>5.187347000000781e+18</v>
      </c>
      <c r="G54" t="inlineStr">
        <is>
          <t>カウンセリング</t>
        </is>
      </c>
      <c r="H54" t="n">
        <v>5.187347000000464e+18</v>
      </c>
      <c r="I54" t="inlineStr">
        <is>
          <t>キャンセル</t>
        </is>
      </c>
      <c r="J54" t="inlineStr">
        <is>
          <t>¥ 165，849</t>
        </is>
      </c>
      <c r="K54" t="inlineStr">
        <is>
          <t>¥ 0</t>
        </is>
      </c>
      <c r="L54" t="n">
        <v>5.18734700013384e+18</v>
      </c>
      <c r="M54" t="n">
        <v>5.187347000079047e+18</v>
      </c>
      <c r="N54" t="inlineStr">
        <is>
          <t>2025/05/01</t>
        </is>
      </c>
      <c r="O54" t="inlineStr">
        <is>
          <t>2025/05/31</t>
        </is>
      </c>
      <c r="P54" t="n">
        <v/>
      </c>
      <c r="Q54" t="n">
        <v>1</v>
      </c>
      <c r="R54" t="inlineStr">
        <is>
          <t>¥ 6，000</t>
        </is>
      </c>
      <c r="S54" t="inlineStr">
        <is>
          <t>¥ 6，000</t>
        </is>
      </c>
      <c r="T54" t="inlineStr">
        <is>
          <t>¥ 5，400</t>
        </is>
      </c>
      <c r="U54" t="n">
        <v>5.18734700013853e+18</v>
      </c>
      <c r="V54">
        <f>S54</f>
        <v/>
      </c>
      <c r="W54">
        <f>T54</f>
        <v/>
      </c>
      <c r="X54">
        <f>S54-T54</f>
        <v/>
      </c>
      <c r="Y54">
        <f>IF(S54&lt;&gt;0,(S54-T54)/S54*100,0)</f>
        <v/>
      </c>
    </row>
    <row r="55">
      <c r="A55" t="n">
        <v>5.187347000137678e+18</v>
      </c>
      <c r="B55" t="inlineStr">
        <is>
          <t>JT ETP25(Std)_太田　皓士（Country Legal）</t>
        </is>
      </c>
      <c r="C55" t="n">
        <v>5.187347000014304e+18</v>
      </c>
      <c r="D55" t="inlineStr">
        <is>
          <t>2025/01/01</t>
        </is>
      </c>
      <c r="E55" t="n">
        <v>5.187347000051831e+18</v>
      </c>
      <c r="F55" t="n">
        <v>5.187347000000781e+18</v>
      </c>
      <c r="G55" t="inlineStr">
        <is>
          <t>カウンセリング</t>
        </is>
      </c>
      <c r="H55" t="n">
        <v>5.187347000000464e+18</v>
      </c>
      <c r="I55" t="inlineStr">
        <is>
          <t>キャンセル</t>
        </is>
      </c>
      <c r="J55" t="inlineStr">
        <is>
          <t>¥ 165，849</t>
        </is>
      </c>
      <c r="K55" t="inlineStr">
        <is>
          <t>¥ 0</t>
        </is>
      </c>
      <c r="L55" t="n">
        <v>5.18734700013384e+18</v>
      </c>
      <c r="M55" t="n">
        <v>5.187347000083746e+18</v>
      </c>
      <c r="N55" t="n">
        <v/>
      </c>
      <c r="O55" t="n">
        <v/>
      </c>
      <c r="P55" t="n">
        <v/>
      </c>
      <c r="Q55" t="n">
        <v>1</v>
      </c>
      <c r="R55" t="inlineStr">
        <is>
          <t>¥ 39，600</t>
        </is>
      </c>
      <c r="S55" t="inlineStr">
        <is>
          <t>¥ 39，600</t>
        </is>
      </c>
      <c r="T55" t="inlineStr">
        <is>
          <t>¥ 35，640</t>
        </is>
      </c>
      <c r="U55" t="n">
        <v>5.18734700013853e+18</v>
      </c>
      <c r="V55">
        <f>S55</f>
        <v/>
      </c>
      <c r="W55">
        <f>T55</f>
        <v/>
      </c>
      <c r="X55">
        <f>S55-T55</f>
        <v/>
      </c>
      <c r="Y55">
        <f>IF(S55&lt;&gt;0,(S55-T55)/S55*100,0)</f>
        <v/>
      </c>
    </row>
    <row r="56">
      <c r="A56" t="n">
        <v>5.187347000137678e+18</v>
      </c>
      <c r="B56" t="inlineStr">
        <is>
          <t>JT ETP25(Std)_太田　皓士（Country Legal）</t>
        </is>
      </c>
      <c r="C56" t="n">
        <v>5.187347000014304e+18</v>
      </c>
      <c r="D56" t="inlineStr">
        <is>
          <t>2025/01/01</t>
        </is>
      </c>
      <c r="E56" t="n">
        <v>5.187347000051831e+18</v>
      </c>
      <c r="F56" t="n">
        <v>5.187347000000781e+18</v>
      </c>
      <c r="G56" t="inlineStr">
        <is>
          <t>カウンセリング</t>
        </is>
      </c>
      <c r="H56" t="n">
        <v>5.187347000000464e+18</v>
      </c>
      <c r="I56" t="inlineStr">
        <is>
          <t>キャンセル</t>
        </is>
      </c>
      <c r="J56" t="inlineStr">
        <is>
          <t>¥ 165，849</t>
        </is>
      </c>
      <c r="K56" t="inlineStr">
        <is>
          <t>¥ 0</t>
        </is>
      </c>
      <c r="L56" t="n">
        <v>5.18734700013384e+18</v>
      </c>
      <c r="M56" t="n">
        <v>5.187347000083746e+18</v>
      </c>
      <c r="N56" t="n">
        <v/>
      </c>
      <c r="O56" t="n">
        <v/>
      </c>
      <c r="P56" t="n">
        <v/>
      </c>
      <c r="Q56" t="n">
        <v>1</v>
      </c>
      <c r="R56" t="inlineStr">
        <is>
          <t>¥ 39，600</t>
        </is>
      </c>
      <c r="S56" t="inlineStr">
        <is>
          <t>¥ 39，600</t>
        </is>
      </c>
      <c r="T56" t="inlineStr">
        <is>
          <t>¥ 35，640</t>
        </is>
      </c>
      <c r="U56" t="n">
        <v>5.187347000139067e+18</v>
      </c>
      <c r="V56">
        <f>S56</f>
        <v/>
      </c>
      <c r="W56">
        <f>T56</f>
        <v/>
      </c>
      <c r="X56">
        <f>S56-T56</f>
        <v/>
      </c>
      <c r="Y56">
        <f>IF(S56&lt;&gt;0,(S56-T56)/S56*100,0)</f>
        <v/>
      </c>
    </row>
    <row r="57">
      <c r="A57" t="n">
        <v>5.187347000137713e+18</v>
      </c>
      <c r="B57" t="inlineStr">
        <is>
          <t>キャンセル：JT ETP25(Std)_藤元 紘（R&amp;D（TTDC））</t>
        </is>
      </c>
      <c r="C57" t="n">
        <v>5.187347000014304e+18</v>
      </c>
      <c r="D57" t="inlineStr">
        <is>
          <t>2025/01/01</t>
        </is>
      </c>
      <c r="E57" t="n">
        <v>5.187347000039778e+18</v>
      </c>
      <c r="F57" t="n">
        <v>5.187347000000781e+18</v>
      </c>
      <c r="G57" t="inlineStr">
        <is>
          <t>カウンセリング</t>
        </is>
      </c>
      <c r="H57" t="n">
        <v>5.187347000000464e+18</v>
      </c>
      <c r="I57" t="inlineStr">
        <is>
          <t>キャンセル</t>
        </is>
      </c>
      <c r="J57" t="inlineStr">
        <is>
          <t>¥ 200，000</t>
        </is>
      </c>
      <c r="K57" t="inlineStr">
        <is>
          <t>¥ 0</t>
        </is>
      </c>
      <c r="L57" t="n">
        <v>5.18734700013384e+18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>
        <f>S57</f>
        <v/>
      </c>
      <c r="W57">
        <f>T57</f>
        <v/>
      </c>
      <c r="X57">
        <f>S57-T57</f>
        <v/>
      </c>
      <c r="Y57">
        <f>IF(S57&lt;&gt;0,(S57-T57)/S57*100,0)</f>
        <v/>
      </c>
    </row>
    <row r="58">
      <c r="A58" t="n">
        <v>5.187347000137713e+18</v>
      </c>
      <c r="B58" t="inlineStr">
        <is>
          <t>JT ETP25(Std)_是枝　洋文（R&amp;D（TPDC-JPN））</t>
        </is>
      </c>
      <c r="C58" t="n">
        <v>5.187347000014304e+18</v>
      </c>
      <c r="D58" t="inlineStr">
        <is>
          <t>2025/01/01</t>
        </is>
      </c>
      <c r="E58" t="n">
        <v>5.187347000052926e+18</v>
      </c>
      <c r="F58" t="n">
        <v>5.187347000000781e+18</v>
      </c>
      <c r="G58" t="inlineStr">
        <is>
          <t>カウンセリング</t>
        </is>
      </c>
      <c r="H58" t="n">
        <v>5.187347000000464e+18</v>
      </c>
      <c r="I58" t="inlineStr">
        <is>
          <t>受注</t>
        </is>
      </c>
      <c r="J58" t="inlineStr">
        <is>
          <t>¥ 157，320</t>
        </is>
      </c>
      <c r="K58" t="inlineStr">
        <is>
          <t>¥ 157，320</t>
        </is>
      </c>
      <c r="L58" t="n">
        <v>5.18734700013384e+18</v>
      </c>
      <c r="M58" t="n">
        <v>5.187347000070267e+18</v>
      </c>
      <c r="N58" t="inlineStr">
        <is>
          <t>2025/01/27</t>
        </is>
      </c>
      <c r="O58" t="inlineStr">
        <is>
          <t>2025/10/26</t>
        </is>
      </c>
      <c r="P58" t="n">
        <v/>
      </c>
      <c r="Q58" t="n">
        <v>1</v>
      </c>
      <c r="R58" t="inlineStr">
        <is>
          <t>¥ 67，500</t>
        </is>
      </c>
      <c r="S58" t="inlineStr">
        <is>
          <t>¥ 67，500</t>
        </is>
      </c>
      <c r="T58" t="inlineStr">
        <is>
          <t>¥ 60，750</t>
        </is>
      </c>
      <c r="U58" t="n">
        <v>5.187347000138014e+18</v>
      </c>
      <c r="V58">
        <f>S58</f>
        <v/>
      </c>
      <c r="W58">
        <f>T58</f>
        <v/>
      </c>
      <c r="X58">
        <f>S58-T58</f>
        <v/>
      </c>
      <c r="Y58">
        <f>IF(S58&lt;&gt;0,(S58-T58)/S58*100,0)</f>
        <v/>
      </c>
    </row>
    <row r="59">
      <c r="A59" t="n">
        <v>5.187347000137713e+18</v>
      </c>
      <c r="B59" t="inlineStr">
        <is>
          <t>JT ETP25(Std)_是枝　洋文（R&amp;D（TPDC-JPN））</t>
        </is>
      </c>
      <c r="C59" t="n">
        <v>5.187347000014304e+18</v>
      </c>
      <c r="D59" t="inlineStr">
        <is>
          <t>2025/01/01</t>
        </is>
      </c>
      <c r="E59" t="n">
        <v>5.187347000052926e+18</v>
      </c>
      <c r="F59" t="n">
        <v>5.187347000000781e+18</v>
      </c>
      <c r="G59" t="inlineStr">
        <is>
          <t>カウンセリング</t>
        </is>
      </c>
      <c r="H59" t="n">
        <v>5.187347000000464e+18</v>
      </c>
      <c r="I59" t="inlineStr">
        <is>
          <t>受注</t>
        </is>
      </c>
      <c r="J59" t="inlineStr">
        <is>
          <t>¥ 157，320</t>
        </is>
      </c>
      <c r="K59" t="inlineStr">
        <is>
          <t>¥ 157，320</t>
        </is>
      </c>
      <c r="L59" t="n">
        <v>5.18734700013384e+18</v>
      </c>
      <c r="M59" t="n">
        <v>5.187347000071303e+18</v>
      </c>
      <c r="N59" t="inlineStr">
        <is>
          <t>2025/01/27</t>
        </is>
      </c>
      <c r="O59" t="inlineStr">
        <is>
          <t>2025/10/26</t>
        </is>
      </c>
      <c r="P59" t="n">
        <v/>
      </c>
      <c r="Q59" t="n">
        <v>1</v>
      </c>
      <c r="R59" t="inlineStr">
        <is>
          <t>¥ 44，820</t>
        </is>
      </c>
      <c r="S59" t="inlineStr">
        <is>
          <t>¥ 44，820</t>
        </is>
      </c>
      <c r="T59" t="inlineStr">
        <is>
          <t>¥ 40，338</t>
        </is>
      </c>
      <c r="U59" t="n">
        <v>5.187347000138014e+18</v>
      </c>
      <c r="V59">
        <f>S59</f>
        <v/>
      </c>
      <c r="W59">
        <f>T59</f>
        <v/>
      </c>
      <c r="X59">
        <f>S59-T59</f>
        <v/>
      </c>
      <c r="Y59">
        <f>IF(S59&lt;&gt;0,(S59-T59)/S59*100,0)</f>
        <v/>
      </c>
    </row>
    <row r="60">
      <c r="A60" t="n">
        <v>5.187347000137713e+18</v>
      </c>
      <c r="B60" t="inlineStr">
        <is>
          <t>JT ETP25(Std)_是枝　洋文（R&amp;D（TPDC-JPN））</t>
        </is>
      </c>
      <c r="C60" t="n">
        <v>5.187347000014304e+18</v>
      </c>
      <c r="D60" t="inlineStr">
        <is>
          <t>2025/01/01</t>
        </is>
      </c>
      <c r="E60" t="n">
        <v>5.187347000052926e+18</v>
      </c>
      <c r="F60" t="n">
        <v>5.187347000000781e+18</v>
      </c>
      <c r="G60" t="inlineStr">
        <is>
          <t>カウンセリング</t>
        </is>
      </c>
      <c r="H60" t="n">
        <v>5.187347000000464e+18</v>
      </c>
      <c r="I60" t="inlineStr">
        <is>
          <t>受注</t>
        </is>
      </c>
      <c r="J60" t="inlineStr">
        <is>
          <t>¥ 157，320</t>
        </is>
      </c>
      <c r="K60" t="inlineStr">
        <is>
          <t>¥ 157，320</t>
        </is>
      </c>
      <c r="L60" t="n">
        <v>5.18734700013384e+18</v>
      </c>
      <c r="M60" t="n">
        <v>5.18734700012339e+18</v>
      </c>
      <c r="N60" t="inlineStr">
        <is>
          <t>2025/01/20</t>
        </is>
      </c>
      <c r="O60" t="inlineStr">
        <is>
          <t>2025/10/17</t>
        </is>
      </c>
      <c r="P60" t="n">
        <v/>
      </c>
      <c r="Q60" t="n">
        <v>9</v>
      </c>
      <c r="R60" t="inlineStr">
        <is>
          <t>¥ 5，000</t>
        </is>
      </c>
      <c r="S60" t="inlineStr">
        <is>
          <t>¥ 45，000</t>
        </is>
      </c>
      <c r="T60" t="inlineStr">
        <is>
          <t>¥ 0</t>
        </is>
      </c>
      <c r="U60" t="n">
        <v>5.187347000138014e+18</v>
      </c>
      <c r="V60">
        <f>S60</f>
        <v/>
      </c>
      <c r="W60">
        <f>T60</f>
        <v/>
      </c>
      <c r="X60">
        <f>S60-T60</f>
        <v/>
      </c>
      <c r="Y60">
        <f>IF(S60&lt;&gt;0,(S60-T60)/S60*100,0)</f>
        <v/>
      </c>
    </row>
    <row r="61">
      <c r="A61" t="n">
        <v>5.187347000137808e+18</v>
      </c>
      <c r="B61" t="inlineStr">
        <is>
          <t>JT ETP25(Std)_小泉 優香（R&amp;D（LTRC））</t>
        </is>
      </c>
      <c r="C61" t="n">
        <v>5.187347000014304e+18</v>
      </c>
      <c r="D61" t="inlineStr">
        <is>
          <t>2025/01/01</t>
        </is>
      </c>
      <c r="E61" t="n">
        <v>5.187347000046112e+18</v>
      </c>
      <c r="F61" t="n">
        <v>5.187347000000781e+18</v>
      </c>
      <c r="G61" t="inlineStr">
        <is>
          <t>カウンセリング</t>
        </is>
      </c>
      <c r="H61" t="n">
        <v>5.187347000000464e+18</v>
      </c>
      <c r="I61" t="inlineStr">
        <is>
          <t>受注</t>
        </is>
      </c>
      <c r="J61" t="inlineStr">
        <is>
          <t>¥ 177，700</t>
        </is>
      </c>
      <c r="K61" t="inlineStr">
        <is>
          <t>¥ 177，700</t>
        </is>
      </c>
      <c r="L61" t="n">
        <v>5.18734700013384e+18</v>
      </c>
      <c r="M61" t="n">
        <v>5.187347000070267e+18</v>
      </c>
      <c r="N61" t="inlineStr">
        <is>
          <t>2025/01/13</t>
        </is>
      </c>
      <c r="O61" t="inlineStr">
        <is>
          <t>2025/10/12</t>
        </is>
      </c>
      <c r="P61" t="n">
        <v/>
      </c>
      <c r="Q61" t="n">
        <v>1</v>
      </c>
      <c r="R61" t="inlineStr">
        <is>
          <t>¥ 67，500</t>
        </is>
      </c>
      <c r="S61" t="inlineStr">
        <is>
          <t>¥ 67，500</t>
        </is>
      </c>
      <c r="T61" t="inlineStr">
        <is>
          <t>¥ 60，750</t>
        </is>
      </c>
      <c r="U61" t="n">
        <v>5.187347000138006e+18</v>
      </c>
      <c r="V61">
        <f>S61</f>
        <v/>
      </c>
      <c r="W61">
        <f>T61</f>
        <v/>
      </c>
      <c r="X61">
        <f>S61-T61</f>
        <v/>
      </c>
      <c r="Y61">
        <f>IF(S61&lt;&gt;0,(S61-T61)/S61*100,0)</f>
        <v/>
      </c>
    </row>
    <row r="62">
      <c r="A62" t="n">
        <v>5.187347000137808e+18</v>
      </c>
      <c r="B62" t="inlineStr">
        <is>
          <t>JT ETP25(Std)_小泉 優香（R&amp;D（LTRC））</t>
        </is>
      </c>
      <c r="C62" t="n">
        <v>5.187347000014304e+18</v>
      </c>
      <c r="D62" t="inlineStr">
        <is>
          <t>2025/01/01</t>
        </is>
      </c>
      <c r="E62" t="n">
        <v>5.187347000046112e+18</v>
      </c>
      <c r="F62" t="n">
        <v>5.187347000000781e+18</v>
      </c>
      <c r="G62" t="inlineStr">
        <is>
          <t>カウンセリング</t>
        </is>
      </c>
      <c r="H62" t="n">
        <v>5.187347000000464e+18</v>
      </c>
      <c r="I62" t="inlineStr">
        <is>
          <t>受注</t>
        </is>
      </c>
      <c r="J62" t="inlineStr">
        <is>
          <t>¥ 177，700</t>
        </is>
      </c>
      <c r="K62" t="inlineStr">
        <is>
          <t>¥ 177，700</t>
        </is>
      </c>
      <c r="L62" t="n">
        <v>5.18734700013384e+18</v>
      </c>
      <c r="M62" t="n">
        <v>5.187347000005304e+18</v>
      </c>
      <c r="N62" t="inlineStr">
        <is>
          <t>2025/01/13</t>
        </is>
      </c>
      <c r="O62" t="inlineStr">
        <is>
          <t>2025/10/10</t>
        </is>
      </c>
      <c r="P62" t="n">
        <v/>
      </c>
      <c r="Q62" t="n">
        <v>9</v>
      </c>
      <c r="R62" t="inlineStr">
        <is>
          <t>¥ 12，000</t>
        </is>
      </c>
      <c r="S62" t="inlineStr">
        <is>
          <t>¥ 108，000</t>
        </is>
      </c>
      <c r="T62" t="inlineStr">
        <is>
          <t>¥ 6，600</t>
        </is>
      </c>
      <c r="U62" t="n">
        <v>5.187347000138006e+18</v>
      </c>
      <c r="V62">
        <f>S62</f>
        <v/>
      </c>
      <c r="W62">
        <f>T62</f>
        <v/>
      </c>
      <c r="X62">
        <f>S62-T62</f>
        <v/>
      </c>
      <c r="Y62">
        <f>IF(S62&lt;&gt;0,(S62-T62)/S62*100,0)</f>
        <v/>
      </c>
    </row>
    <row r="63">
      <c r="A63" t="n">
        <v>5.187347000137808e+18</v>
      </c>
      <c r="B63" t="inlineStr">
        <is>
          <t>JT ETP25(Std)_小泉 優香（R&amp;D（LTRC））</t>
        </is>
      </c>
      <c r="C63" t="n">
        <v>5.187347000014304e+18</v>
      </c>
      <c r="D63" t="inlineStr">
        <is>
          <t>2025/01/01</t>
        </is>
      </c>
      <c r="E63" t="n">
        <v>5.187347000046112e+18</v>
      </c>
      <c r="F63" t="n">
        <v>5.187347000000781e+18</v>
      </c>
      <c r="G63" t="inlineStr">
        <is>
          <t>カウンセリング</t>
        </is>
      </c>
      <c r="H63" t="n">
        <v>5.187347000000464e+18</v>
      </c>
      <c r="I63" t="inlineStr">
        <is>
          <t>受注</t>
        </is>
      </c>
      <c r="J63" t="inlineStr">
        <is>
          <t>¥ 177，700</t>
        </is>
      </c>
      <c r="K63" t="inlineStr">
        <is>
          <t>¥ 177，700</t>
        </is>
      </c>
      <c r="L63" t="n">
        <v>5.18734700013384e+18</v>
      </c>
      <c r="M63" t="n">
        <v>5.187347000004447e+18</v>
      </c>
      <c r="N63" t="n">
        <v/>
      </c>
      <c r="O63" t="n">
        <v/>
      </c>
      <c r="P63" t="n">
        <v/>
      </c>
      <c r="Q63" t="n">
        <v>2</v>
      </c>
      <c r="R63" t="inlineStr">
        <is>
          <t>¥ 1，100</t>
        </is>
      </c>
      <c r="S63" t="inlineStr">
        <is>
          <t>¥ 2，200</t>
        </is>
      </c>
      <c r="T63" t="inlineStr">
        <is>
          <t>¥ 0</t>
        </is>
      </c>
      <c r="U63" t="n">
        <v>5.187347000138006e+18</v>
      </c>
      <c r="V63">
        <f>S63</f>
        <v/>
      </c>
      <c r="W63">
        <f>T63</f>
        <v/>
      </c>
      <c r="X63">
        <f>S63-T63</f>
        <v/>
      </c>
      <c r="Y63">
        <f>IF(S63&lt;&gt;0,(S63-T63)/S63*100,0)</f>
        <v/>
      </c>
    </row>
    <row r="64">
      <c r="A64" t="n">
        <v>5.187347000137837e+18</v>
      </c>
      <c r="B64" t="inlineStr">
        <is>
          <t>JT ETP25(Adv)_北川　真衣（SRA-JPN）</t>
        </is>
      </c>
      <c r="C64" t="n">
        <v>5.187347000014304e+18</v>
      </c>
      <c r="D64" t="inlineStr">
        <is>
          <t>2025/01/01</t>
        </is>
      </c>
      <c r="E64" t="n">
        <v>5.187347000137879e+18</v>
      </c>
      <c r="F64" t="n">
        <v>5.187347000000781e+18</v>
      </c>
      <c r="G64" t="inlineStr">
        <is>
          <t>カウンセリング</t>
        </is>
      </c>
      <c r="H64" t="n">
        <v>5.187347000000464e+18</v>
      </c>
      <c r="I64" t="inlineStr">
        <is>
          <t>受注</t>
        </is>
      </c>
      <c r="J64" t="inlineStr">
        <is>
          <t>¥ 429，670</t>
        </is>
      </c>
      <c r="K64" t="inlineStr">
        <is>
          <t>¥ 429，670</t>
        </is>
      </c>
      <c r="L64" t="n">
        <v>5.18734700013384e+18</v>
      </c>
      <c r="M64" t="n">
        <v>5.187347000076982e+18</v>
      </c>
      <c r="N64" t="inlineStr">
        <is>
          <t>2025/04/01</t>
        </is>
      </c>
      <c r="O64" t="inlineStr">
        <is>
          <t>2025/10/31</t>
        </is>
      </c>
      <c r="P64" t="n">
        <v/>
      </c>
      <c r="Q64" t="n">
        <v>1</v>
      </c>
      <c r="R64" t="inlineStr">
        <is>
          <t>¥ 131，670</t>
        </is>
      </c>
      <c r="S64" t="inlineStr">
        <is>
          <t>¥ 131，670</t>
        </is>
      </c>
      <c r="T64" t="inlineStr">
        <is>
          <t>¥ 124，740</t>
        </is>
      </c>
      <c r="U64" t="n">
        <v>5.18734700013853e+18</v>
      </c>
      <c r="V64">
        <f>S64</f>
        <v/>
      </c>
      <c r="W64">
        <f>T64</f>
        <v/>
      </c>
      <c r="X64">
        <f>S64-T64</f>
        <v/>
      </c>
      <c r="Y64">
        <f>IF(S64&lt;&gt;0,(S64-T64)/S64*100,0)</f>
        <v/>
      </c>
    </row>
    <row r="65">
      <c r="A65" t="n">
        <v>5.187347000137837e+18</v>
      </c>
      <c r="B65" t="inlineStr">
        <is>
          <t>JT ETP25(Adv)_北川　真衣（SRA-JPN）</t>
        </is>
      </c>
      <c r="C65" t="n">
        <v>5.187347000014304e+18</v>
      </c>
      <c r="D65" t="inlineStr">
        <is>
          <t>2025/01/01</t>
        </is>
      </c>
      <c r="E65" t="n">
        <v>5.187347000137879e+18</v>
      </c>
      <c r="F65" t="n">
        <v>5.187347000000781e+18</v>
      </c>
      <c r="G65" t="inlineStr">
        <is>
          <t>カウンセリング</t>
        </is>
      </c>
      <c r="H65" t="n">
        <v>5.187347000000464e+18</v>
      </c>
      <c r="I65" t="inlineStr">
        <is>
          <t>受注</t>
        </is>
      </c>
      <c r="J65" t="inlineStr">
        <is>
          <t>¥ 429，670</t>
        </is>
      </c>
      <c r="K65" t="inlineStr">
        <is>
          <t>¥ 429，670</t>
        </is>
      </c>
      <c r="L65" t="n">
        <v>5.18734700013384e+18</v>
      </c>
      <c r="M65" t="n">
        <v>5.187347000076964e+18</v>
      </c>
      <c r="N65" t="inlineStr">
        <is>
          <t>2025/04/01</t>
        </is>
      </c>
      <c r="O65" t="inlineStr">
        <is>
          <t>2025/10/31</t>
        </is>
      </c>
      <c r="P65" t="n">
        <v/>
      </c>
      <c r="Q65" t="n">
        <v>1</v>
      </c>
      <c r="R65" t="inlineStr">
        <is>
          <t>¥ 28，000</t>
        </is>
      </c>
      <c r="S65" t="inlineStr">
        <is>
          <t>¥ 28，000</t>
        </is>
      </c>
      <c r="T65" t="inlineStr">
        <is>
          <t>¥ 25，200</t>
        </is>
      </c>
      <c r="U65" t="n">
        <v>5.18734700013853e+18</v>
      </c>
      <c r="V65">
        <f>S65</f>
        <v/>
      </c>
      <c r="W65">
        <f>T65</f>
        <v/>
      </c>
      <c r="X65">
        <f>S65-T65</f>
        <v/>
      </c>
      <c r="Y65">
        <f>IF(S65&lt;&gt;0,(S65-T65)/S65*100,0)</f>
        <v/>
      </c>
    </row>
    <row r="66">
      <c r="A66" t="n">
        <v>5.187347000137837e+18</v>
      </c>
      <c r="B66" t="inlineStr">
        <is>
          <t>JT ETP25(Adv)_北川　真衣（SRA-JPN）</t>
        </is>
      </c>
      <c r="C66" t="n">
        <v>5.187347000014304e+18</v>
      </c>
      <c r="D66" t="inlineStr">
        <is>
          <t>2025/01/01</t>
        </is>
      </c>
      <c r="E66" t="n">
        <v>5.187347000137879e+18</v>
      </c>
      <c r="F66" t="n">
        <v>5.187347000000781e+18</v>
      </c>
      <c r="G66" t="inlineStr">
        <is>
          <t>カウンセリング</t>
        </is>
      </c>
      <c r="H66" t="n">
        <v>5.187347000000464e+18</v>
      </c>
      <c r="I66" t="inlineStr">
        <is>
          <t>受注</t>
        </is>
      </c>
      <c r="J66" t="inlineStr">
        <is>
          <t>¥ 429，670</t>
        </is>
      </c>
      <c r="K66" t="inlineStr">
        <is>
          <t>¥ 429，670</t>
        </is>
      </c>
      <c r="L66" t="n">
        <v>5.18734700013384e+18</v>
      </c>
      <c r="M66" t="n">
        <v>5.18734700000577e+18</v>
      </c>
      <c r="N66" t="inlineStr">
        <is>
          <t>2025/04/21</t>
        </is>
      </c>
      <c r="O66" t="inlineStr">
        <is>
          <t>2025/10/31</t>
        </is>
      </c>
      <c r="P66" t="n">
        <v/>
      </c>
      <c r="Q66" t="n">
        <v>26</v>
      </c>
      <c r="R66" t="inlineStr">
        <is>
          <t>¥ 10，000</t>
        </is>
      </c>
      <c r="S66" t="inlineStr">
        <is>
          <t>¥ 260，000</t>
        </is>
      </c>
      <c r="T66" t="inlineStr">
        <is>
          <t>¥ 4，300</t>
        </is>
      </c>
      <c r="U66" t="n">
        <v>5.18734700013853e+18</v>
      </c>
      <c r="V66">
        <f>S66</f>
        <v/>
      </c>
      <c r="W66">
        <f>T66</f>
        <v/>
      </c>
      <c r="X66">
        <f>S66-T66</f>
        <v/>
      </c>
      <c r="Y66">
        <f>IF(S66&lt;&gt;0,(S66-T66)/S66*100,0)</f>
        <v/>
      </c>
    </row>
    <row r="67">
      <c r="A67" t="n">
        <v>5.187347000137837e+18</v>
      </c>
      <c r="B67" t="inlineStr">
        <is>
          <t>JT ETP25(Adv)_北川　真衣（SRA-JPN）</t>
        </is>
      </c>
      <c r="C67" t="n">
        <v>5.187347000014304e+18</v>
      </c>
      <c r="D67" t="inlineStr">
        <is>
          <t>2025/01/01</t>
        </is>
      </c>
      <c r="E67" t="n">
        <v>5.187347000137879e+18</v>
      </c>
      <c r="F67" t="n">
        <v>5.187347000000781e+18</v>
      </c>
      <c r="G67" t="inlineStr">
        <is>
          <t>カウンセリング</t>
        </is>
      </c>
      <c r="H67" t="n">
        <v>5.187347000000464e+18</v>
      </c>
      <c r="I67" t="inlineStr">
        <is>
          <t>受注</t>
        </is>
      </c>
      <c r="J67" t="inlineStr">
        <is>
          <t>¥ 429，670</t>
        </is>
      </c>
      <c r="K67" t="inlineStr">
        <is>
          <t>¥ 429，670</t>
        </is>
      </c>
      <c r="L67" t="n">
        <v>5.18734700013384e+18</v>
      </c>
      <c r="M67" t="n">
        <v>5.187347000004447e+18</v>
      </c>
      <c r="N67" t="n">
        <v/>
      </c>
      <c r="O67" t="n">
        <v/>
      </c>
      <c r="P67" t="n">
        <v/>
      </c>
      <c r="Q67" t="n">
        <v>1</v>
      </c>
      <c r="R67" t="inlineStr">
        <is>
          <t>¥ 10，000</t>
        </is>
      </c>
      <c r="S67" t="inlineStr">
        <is>
          <t>¥ 10，000</t>
        </is>
      </c>
      <c r="T67" t="inlineStr">
        <is>
          <t>¥ 0</t>
        </is>
      </c>
      <c r="U67" t="n">
        <v>5.18734700013853e+18</v>
      </c>
      <c r="V67">
        <f>S67</f>
        <v/>
      </c>
      <c r="W67">
        <f>T67</f>
        <v/>
      </c>
      <c r="X67">
        <f>S67-T67</f>
        <v/>
      </c>
      <c r="Y67">
        <f>IF(S67&lt;&gt;0,(S67-T67)/S67*100,0)</f>
        <v/>
      </c>
    </row>
    <row r="68">
      <c r="A68" t="n">
        <v>5.187347000137838e+18</v>
      </c>
      <c r="B68" t="inlineStr">
        <is>
          <t>JT ETP25(Adv)_辻　亜理紗（RMC Product &amp; Brand）</t>
        </is>
      </c>
      <c r="C68" t="n">
        <v>5.187347000014304e+18</v>
      </c>
      <c r="D68" t="inlineStr">
        <is>
          <t>2025/01/01</t>
        </is>
      </c>
      <c r="E68" t="n">
        <v>5.187347000017427e+18</v>
      </c>
      <c r="F68" t="n">
        <v>5.187347000000781e+18</v>
      </c>
      <c r="G68" t="inlineStr">
        <is>
          <t>カウンセリング</t>
        </is>
      </c>
      <c r="H68" t="n">
        <v>5.187347000000464e+18</v>
      </c>
      <c r="I68" t="inlineStr">
        <is>
          <t>キャンセル</t>
        </is>
      </c>
      <c r="J68" t="inlineStr">
        <is>
          <t>¥ 196，740</t>
        </is>
      </c>
      <c r="K68" t="inlineStr">
        <is>
          <t>¥ 0</t>
        </is>
      </c>
      <c r="L68" t="n">
        <v>5.18734700013384e+18</v>
      </c>
      <c r="M68" t="n">
        <v>5.187347000082881e+18</v>
      </c>
      <c r="N68" t="inlineStr">
        <is>
          <t>2025/01/13</t>
        </is>
      </c>
      <c r="O68" t="inlineStr">
        <is>
          <t>2024/10/12</t>
        </is>
      </c>
      <c r="P68" t="n">
        <v/>
      </c>
      <c r="Q68" t="n">
        <v>1</v>
      </c>
      <c r="R68" t="inlineStr">
        <is>
          <t>¥ 121，500</t>
        </is>
      </c>
      <c r="S68" t="inlineStr">
        <is>
          <t>¥ 121，500</t>
        </is>
      </c>
      <c r="T68" t="inlineStr">
        <is>
          <t>¥ 109，350</t>
        </is>
      </c>
      <c r="U68" t="n">
        <v>5.187347000138247e+18</v>
      </c>
      <c r="V68">
        <f>S68</f>
        <v/>
      </c>
      <c r="W68">
        <f>T68</f>
        <v/>
      </c>
      <c r="X68">
        <f>S68-T68</f>
        <v/>
      </c>
      <c r="Y68">
        <f>IF(S68&lt;&gt;0,(S68-T68)/S68*100,0)</f>
        <v/>
      </c>
    </row>
    <row r="69">
      <c r="A69" t="n">
        <v>5.187347000137838e+18</v>
      </c>
      <c r="B69" t="inlineStr">
        <is>
          <t>JT ETP25(Adv)_辻　亜理紗（RMC Product &amp; Brand）</t>
        </is>
      </c>
      <c r="C69" t="n">
        <v>5.187347000014304e+18</v>
      </c>
      <c r="D69" t="inlineStr">
        <is>
          <t>2025/01/01</t>
        </is>
      </c>
      <c r="E69" t="n">
        <v>5.187347000017427e+18</v>
      </c>
      <c r="F69" t="n">
        <v>5.187347000000781e+18</v>
      </c>
      <c r="G69" t="inlineStr">
        <is>
          <t>カウンセリング</t>
        </is>
      </c>
      <c r="H69" t="n">
        <v>5.187347000000464e+18</v>
      </c>
      <c r="I69" t="inlineStr">
        <is>
          <t>キャンセル</t>
        </is>
      </c>
      <c r="J69" t="inlineStr">
        <is>
          <t>¥ 196，740</t>
        </is>
      </c>
      <c r="K69" t="inlineStr">
        <is>
          <t>¥ 0</t>
        </is>
      </c>
      <c r="L69" t="n">
        <v>5.18734700013384e+18</v>
      </c>
      <c r="M69" t="n">
        <v>5.187347000045485e+18</v>
      </c>
      <c r="N69" t="inlineStr">
        <is>
          <t>2025/01/13</t>
        </is>
      </c>
      <c r="O69" t="inlineStr">
        <is>
          <t>2025/05/12</t>
        </is>
      </c>
      <c r="P69" t="n">
        <v/>
      </c>
      <c r="Q69" t="n">
        <v>1</v>
      </c>
      <c r="R69" t="inlineStr">
        <is>
          <t>¥ 75，240</t>
        </is>
      </c>
      <c r="S69" t="inlineStr">
        <is>
          <t>¥ 75，240</t>
        </is>
      </c>
      <c r="T69" t="inlineStr">
        <is>
          <t>¥ 71，280</t>
        </is>
      </c>
      <c r="U69" t="n">
        <v>5.187347000138247e+18</v>
      </c>
      <c r="V69">
        <f>S69</f>
        <v/>
      </c>
      <c r="W69">
        <f>T69</f>
        <v/>
      </c>
      <c r="X69">
        <f>S69-T69</f>
        <v/>
      </c>
      <c r="Y69">
        <f>IF(S69&lt;&gt;0,(S69-T69)/S69*100,0)</f>
        <v/>
      </c>
    </row>
    <row r="70">
      <c r="A70" t="n">
        <v>5.187347000137868e+18</v>
      </c>
      <c r="B70" t="inlineStr">
        <is>
          <t>JT ETP25(Std)_小城　貞雄（R&amp;D（TTDC））</t>
        </is>
      </c>
      <c r="C70" t="n">
        <v>5.187347000014304e+18</v>
      </c>
      <c r="D70" t="inlineStr">
        <is>
          <t>2025/01/01</t>
        </is>
      </c>
      <c r="E70" t="n">
        <v>5.187347000044295e+18</v>
      </c>
      <c r="F70" t="n">
        <v>5.187347000000781e+18</v>
      </c>
      <c r="G70" t="inlineStr">
        <is>
          <t>カウンセリング</t>
        </is>
      </c>
      <c r="H70" t="n">
        <v>5.187347000000464e+18</v>
      </c>
      <c r="I70" t="inlineStr">
        <is>
          <t>受注</t>
        </is>
      </c>
      <c r="J70" t="inlineStr">
        <is>
          <t>¥ 149，940</t>
        </is>
      </c>
      <c r="K70" t="inlineStr">
        <is>
          <t>¥ 149，940</t>
        </is>
      </c>
      <c r="L70" t="n">
        <v>5.18734700013384e+18</v>
      </c>
      <c r="M70" t="n">
        <v>5.187347000000485e+18</v>
      </c>
      <c r="N70" t="inlineStr">
        <is>
          <t>2025/02/03</t>
        </is>
      </c>
      <c r="O70" t="inlineStr">
        <is>
          <t>2025/05/02</t>
        </is>
      </c>
      <c r="P70" t="n">
        <v/>
      </c>
      <c r="Q70" t="n">
        <v>3</v>
      </c>
      <c r="R70" t="inlineStr">
        <is>
          <t>¥ 8，000</t>
        </is>
      </c>
      <c r="S70" t="inlineStr">
        <is>
          <t>¥ 24，000</t>
        </is>
      </c>
      <c r="T70" t="inlineStr">
        <is>
          <t>¥ 3，200</t>
        </is>
      </c>
      <c r="U70" t="n">
        <v>5.187347000140231e+18</v>
      </c>
      <c r="V70">
        <f>S70</f>
        <v/>
      </c>
      <c r="W70">
        <f>T70</f>
        <v/>
      </c>
      <c r="X70">
        <f>S70-T70</f>
        <v/>
      </c>
      <c r="Y70">
        <f>IF(S70&lt;&gt;0,(S70-T70)/S70*100,0)</f>
        <v/>
      </c>
    </row>
    <row r="71">
      <c r="A71" t="n">
        <v>5.187347000137868e+18</v>
      </c>
      <c r="B71" t="inlineStr">
        <is>
          <t>JT ETP25(Std)_小城　貞雄（R&amp;D（TTDC））</t>
        </is>
      </c>
      <c r="C71" t="n">
        <v>5.187347000014304e+18</v>
      </c>
      <c r="D71" t="inlineStr">
        <is>
          <t>2025/01/01</t>
        </is>
      </c>
      <c r="E71" t="n">
        <v>5.187347000044295e+18</v>
      </c>
      <c r="F71" t="n">
        <v>5.187347000000781e+18</v>
      </c>
      <c r="G71" t="inlineStr">
        <is>
          <t>カウンセリング</t>
        </is>
      </c>
      <c r="H71" t="n">
        <v>5.187347000000464e+18</v>
      </c>
      <c r="I71" t="inlineStr">
        <is>
          <t>受注</t>
        </is>
      </c>
      <c r="J71" t="inlineStr">
        <is>
          <t>¥ 149，940</t>
        </is>
      </c>
      <c r="K71" t="inlineStr">
        <is>
          <t>¥ 149，940</t>
        </is>
      </c>
      <c r="L71" t="n">
        <v>5.18734700013384e+18</v>
      </c>
      <c r="M71" t="n">
        <v>5.187347000067235e+18</v>
      </c>
      <c r="N71" t="inlineStr">
        <is>
          <t>2025/02/01</t>
        </is>
      </c>
      <c r="O71" t="inlineStr">
        <is>
          <t>2025/04/30</t>
        </is>
      </c>
      <c r="P71" t="n">
        <v/>
      </c>
      <c r="Q71" t="n">
        <v>1</v>
      </c>
      <c r="R71" t="inlineStr">
        <is>
          <t>¥ 14，940</t>
        </is>
      </c>
      <c r="S71" t="inlineStr">
        <is>
          <t>¥ 14，940</t>
        </is>
      </c>
      <c r="T71" t="inlineStr">
        <is>
          <t>¥ 13，446</t>
        </is>
      </c>
      <c r="U71" t="n">
        <v>5.187347000140231e+18</v>
      </c>
      <c r="V71">
        <f>S71</f>
        <v/>
      </c>
      <c r="W71">
        <f>T71</f>
        <v/>
      </c>
      <c r="X71">
        <f>S71-T71</f>
        <v/>
      </c>
      <c r="Y71">
        <f>IF(S71&lt;&gt;0,(S71-T71)/S71*100,0)</f>
        <v/>
      </c>
    </row>
    <row r="72">
      <c r="A72" t="n">
        <v>5.187347000137868e+18</v>
      </c>
      <c r="B72" t="inlineStr">
        <is>
          <t>JT ETP25(Std)_小城　貞雄（R&amp;D（TTDC））</t>
        </is>
      </c>
      <c r="C72" t="n">
        <v>5.187347000014304e+18</v>
      </c>
      <c r="D72" t="inlineStr">
        <is>
          <t>2025/01/01</t>
        </is>
      </c>
      <c r="E72" t="n">
        <v>5.187347000044295e+18</v>
      </c>
      <c r="F72" t="n">
        <v>5.187347000000781e+18</v>
      </c>
      <c r="G72" t="inlineStr">
        <is>
          <t>カウンセリング</t>
        </is>
      </c>
      <c r="H72" t="n">
        <v>5.187347000000464e+18</v>
      </c>
      <c r="I72" t="inlineStr">
        <is>
          <t>受注</t>
        </is>
      </c>
      <c r="J72" t="inlineStr">
        <is>
          <t>¥ 149，940</t>
        </is>
      </c>
      <c r="K72" t="inlineStr">
        <is>
          <t>¥ 149，940</t>
        </is>
      </c>
      <c r="L72" t="n">
        <v>5.18734700013384e+18</v>
      </c>
      <c r="M72" t="n">
        <v>5.187347000043251e+18</v>
      </c>
      <c r="N72" t="inlineStr">
        <is>
          <t>2025/02/17</t>
        </is>
      </c>
      <c r="O72" t="inlineStr">
        <is>
          <t>2025/05/04</t>
        </is>
      </c>
      <c r="P72" t="n">
        <v/>
      </c>
      <c r="Q72" t="n">
        <v>6</v>
      </c>
      <c r="R72" t="inlineStr">
        <is>
          <t>¥ 5，000</t>
        </is>
      </c>
      <c r="S72" t="inlineStr">
        <is>
          <t>¥ 30，000</t>
        </is>
      </c>
      <c r="T72" t="inlineStr">
        <is>
          <t>¥ 2，000</t>
        </is>
      </c>
      <c r="U72" t="n">
        <v>5.187347000140231e+18</v>
      </c>
      <c r="V72">
        <f>S72</f>
        <v/>
      </c>
      <c r="W72">
        <f>T72</f>
        <v/>
      </c>
      <c r="X72">
        <f>S72-T72</f>
        <v/>
      </c>
      <c r="Y72">
        <f>IF(S72&lt;&gt;0,(S72-T72)/S72*100,0)</f>
        <v/>
      </c>
    </row>
    <row r="73">
      <c r="A73" t="n">
        <v>5.187347000137868e+18</v>
      </c>
      <c r="B73" t="inlineStr">
        <is>
          <t>JT ETP25(Std)_小城　貞雄（R&amp;D（TTDC））</t>
        </is>
      </c>
      <c r="C73" t="n">
        <v>5.187347000014304e+18</v>
      </c>
      <c r="D73" t="inlineStr">
        <is>
          <t>2025/01/01</t>
        </is>
      </c>
      <c r="E73" t="n">
        <v>5.187347000044295e+18</v>
      </c>
      <c r="F73" t="n">
        <v>5.187347000000781e+18</v>
      </c>
      <c r="G73" t="inlineStr">
        <is>
          <t>カウンセリング</t>
        </is>
      </c>
      <c r="H73" t="n">
        <v>5.187347000000464e+18</v>
      </c>
      <c r="I73" t="inlineStr">
        <is>
          <t>受注</t>
        </is>
      </c>
      <c r="J73" t="inlineStr">
        <is>
          <t>¥ 149，940</t>
        </is>
      </c>
      <c r="K73" t="inlineStr">
        <is>
          <t>¥ 149，940</t>
        </is>
      </c>
      <c r="L73" t="n">
        <v>5.18734700013384e+18</v>
      </c>
      <c r="M73" t="n">
        <v>5.187347000065933e+18</v>
      </c>
      <c r="N73" t="inlineStr">
        <is>
          <t>2025/05/01</t>
        </is>
      </c>
      <c r="O73" t="inlineStr">
        <is>
          <t>2025/10/31</t>
        </is>
      </c>
      <c r="P73" t="n">
        <v/>
      </c>
      <c r="Q73" t="n">
        <v>1</v>
      </c>
      <c r="R73" t="inlineStr">
        <is>
          <t>¥ 71，728</t>
        </is>
      </c>
      <c r="S73" t="inlineStr">
        <is>
          <t>¥ 71，728</t>
        </is>
      </c>
      <c r="T73" t="inlineStr">
        <is>
          <t>¥ 71，010</t>
        </is>
      </c>
      <c r="U73" t="n">
        <v>5.187347000140231e+18</v>
      </c>
      <c r="V73">
        <f>S73</f>
        <v/>
      </c>
      <c r="W73">
        <f>T73</f>
        <v/>
      </c>
      <c r="X73">
        <f>S73-T73</f>
        <v/>
      </c>
      <c r="Y73">
        <f>IF(S73&lt;&gt;0,(S73-T73)/S73*100,0)</f>
        <v/>
      </c>
    </row>
    <row r="74">
      <c r="A74" t="n">
        <v>5.187347000137868e+18</v>
      </c>
      <c r="B74" t="inlineStr">
        <is>
          <t>JT ETP25(Std)_小城　貞雄（R&amp;D（TTDC））</t>
        </is>
      </c>
      <c r="C74" t="n">
        <v>5.187347000014304e+18</v>
      </c>
      <c r="D74" t="inlineStr">
        <is>
          <t>2025/01/01</t>
        </is>
      </c>
      <c r="E74" t="n">
        <v>5.187347000044295e+18</v>
      </c>
      <c r="F74" t="n">
        <v>5.187347000000781e+18</v>
      </c>
      <c r="G74" t="inlineStr">
        <is>
          <t>カウンセリング</t>
        </is>
      </c>
      <c r="H74" t="n">
        <v>5.187347000000464e+18</v>
      </c>
      <c r="I74" t="inlineStr">
        <is>
          <t>受注</t>
        </is>
      </c>
      <c r="J74" t="inlineStr">
        <is>
          <t>¥ 149，940</t>
        </is>
      </c>
      <c r="K74" t="inlineStr">
        <is>
          <t>¥ 149，940</t>
        </is>
      </c>
      <c r="L74" t="n">
        <v>5.18734700013384e+18</v>
      </c>
      <c r="M74" t="n">
        <v>5.187347000040928e+18</v>
      </c>
      <c r="N74" t="n">
        <v/>
      </c>
      <c r="O74" t="n">
        <v/>
      </c>
      <c r="P74" t="n">
        <v/>
      </c>
      <c r="Q74" t="n">
        <v>4</v>
      </c>
      <c r="R74" t="inlineStr">
        <is>
          <t>¥ 1，818</t>
        </is>
      </c>
      <c r="S74" t="inlineStr">
        <is>
          <t>¥ 7，272</t>
        </is>
      </c>
      <c r="T74" t="inlineStr">
        <is>
          <t>¥ 1，818</t>
        </is>
      </c>
      <c r="U74" t="n">
        <v>5.187347000140699e+18</v>
      </c>
      <c r="V74">
        <f>S74</f>
        <v/>
      </c>
      <c r="W74">
        <f>T74</f>
        <v/>
      </c>
      <c r="X74">
        <f>S74-T74</f>
        <v/>
      </c>
      <c r="Y74">
        <f>IF(S74&lt;&gt;0,(S74-T74)/S74*100,0)</f>
        <v/>
      </c>
    </row>
    <row r="75">
      <c r="A75" t="n">
        <v>5.187347000137868e+18</v>
      </c>
      <c r="B75" t="inlineStr">
        <is>
          <t>JT ETP25(Std)_小城　貞雄（R&amp;D（TTDC））</t>
        </is>
      </c>
      <c r="C75" t="n">
        <v>5.187347000014304e+18</v>
      </c>
      <c r="D75" t="inlineStr">
        <is>
          <t>2025/01/01</t>
        </is>
      </c>
      <c r="E75" t="n">
        <v>5.187347000044295e+18</v>
      </c>
      <c r="F75" t="n">
        <v>5.187347000000781e+18</v>
      </c>
      <c r="G75" t="inlineStr">
        <is>
          <t>カウンセリング</t>
        </is>
      </c>
      <c r="H75" t="n">
        <v>5.187347000000464e+18</v>
      </c>
      <c r="I75" t="inlineStr">
        <is>
          <t>受注</t>
        </is>
      </c>
      <c r="J75" t="inlineStr">
        <is>
          <t>¥ 149，940</t>
        </is>
      </c>
      <c r="K75" t="inlineStr">
        <is>
          <t>¥ 149，940</t>
        </is>
      </c>
      <c r="L75" t="n">
        <v>5.18734700013384e+18</v>
      </c>
      <c r="M75" t="n">
        <v>5.187347000122905e+18</v>
      </c>
      <c r="N75" t="n">
        <v/>
      </c>
      <c r="O75" t="n">
        <v/>
      </c>
      <c r="P75" t="n">
        <v/>
      </c>
      <c r="Q75" t="n">
        <v>1</v>
      </c>
      <c r="R75" t="inlineStr">
        <is>
          <t>¥ 2，000</t>
        </is>
      </c>
      <c r="S75" t="inlineStr">
        <is>
          <t>¥ 2，000</t>
        </is>
      </c>
      <c r="T75" t="inlineStr">
        <is>
          <t>¥ 4，000</t>
        </is>
      </c>
      <c r="U75" t="n">
        <v>5.187347000140699e+18</v>
      </c>
      <c r="V75">
        <f>S75</f>
        <v/>
      </c>
      <c r="W75">
        <f>T75</f>
        <v/>
      </c>
      <c r="X75">
        <f>S75-T75</f>
        <v/>
      </c>
      <c r="Y75">
        <f>IF(S75&lt;&gt;0,(S75-T75)/S75*100,0)</f>
        <v/>
      </c>
    </row>
    <row r="76">
      <c r="A76" t="n">
        <v>5.187347000137879e+18</v>
      </c>
      <c r="B76" t="inlineStr">
        <is>
          <t>JT ETP25(Std)_永松 祐輔（R&amp;D（TTDC））</t>
        </is>
      </c>
      <c r="C76" t="n">
        <v>5.187347000014304e+18</v>
      </c>
      <c r="D76" t="inlineStr">
        <is>
          <t>2025/01/01</t>
        </is>
      </c>
      <c r="E76" t="n">
        <v>5.187347000137879e+18</v>
      </c>
      <c r="F76" t="n">
        <v>5.187347000000781e+18</v>
      </c>
      <c r="G76" t="inlineStr">
        <is>
          <t>カウンセリング</t>
        </is>
      </c>
      <c r="H76" t="n">
        <v>5.187347000000464e+18</v>
      </c>
      <c r="I76" t="inlineStr">
        <is>
          <t>受注</t>
        </is>
      </c>
      <c r="J76" t="inlineStr">
        <is>
          <t>¥ 199，290</t>
        </is>
      </c>
      <c r="K76" t="inlineStr">
        <is>
          <t>¥ 199，290</t>
        </is>
      </c>
      <c r="L76" t="n">
        <v>5.18734700013384e+18</v>
      </c>
      <c r="M76" t="n">
        <v>5.187347000069866e+18</v>
      </c>
      <c r="N76" t="inlineStr">
        <is>
          <t>2025/01/27</t>
        </is>
      </c>
      <c r="O76" t="inlineStr">
        <is>
          <t>2025/10/26</t>
        </is>
      </c>
      <c r="P76" t="n">
        <v/>
      </c>
      <c r="Q76" t="n">
        <v>1</v>
      </c>
      <c r="R76" t="inlineStr">
        <is>
          <t>¥ 169，290</t>
        </is>
      </c>
      <c r="S76" t="inlineStr">
        <is>
          <t>¥ 169，290</t>
        </is>
      </c>
      <c r="T76" t="inlineStr">
        <is>
          <t>¥ 160，380</t>
        </is>
      </c>
      <c r="U76" t="n">
        <v>5.187347000139951e+18</v>
      </c>
      <c r="V76">
        <f>S76</f>
        <v/>
      </c>
      <c r="W76">
        <f>T76</f>
        <v/>
      </c>
      <c r="X76">
        <f>S76-T76</f>
        <v/>
      </c>
      <c r="Y76">
        <f>IF(S76&lt;&gt;0,(S76-T76)/S76*100,0)</f>
        <v/>
      </c>
    </row>
    <row r="77">
      <c r="A77" t="n">
        <v>5.187347000137879e+18</v>
      </c>
      <c r="B77" t="inlineStr">
        <is>
          <t>JT ETP25(Std)_永松 祐輔（R&amp;D（TTDC））</t>
        </is>
      </c>
      <c r="C77" t="n">
        <v>5.187347000014304e+18</v>
      </c>
      <c r="D77" t="inlineStr">
        <is>
          <t>2025/01/01</t>
        </is>
      </c>
      <c r="E77" t="n">
        <v>5.187347000137879e+18</v>
      </c>
      <c r="F77" t="n">
        <v>5.187347000000781e+18</v>
      </c>
      <c r="G77" t="inlineStr">
        <is>
          <t>カウンセリング</t>
        </is>
      </c>
      <c r="H77" t="n">
        <v>5.187347000000464e+18</v>
      </c>
      <c r="I77" t="inlineStr">
        <is>
          <t>受注</t>
        </is>
      </c>
      <c r="J77" t="inlineStr">
        <is>
          <t>¥ 199，290</t>
        </is>
      </c>
      <c r="K77" t="inlineStr">
        <is>
          <t>¥ 199，290</t>
        </is>
      </c>
      <c r="L77" t="n">
        <v>5.18734700013384e+18</v>
      </c>
      <c r="M77" t="n">
        <v>5.18734700012339e+18</v>
      </c>
      <c r="N77" t="inlineStr">
        <is>
          <t>2025/01/27</t>
        </is>
      </c>
      <c r="O77" t="inlineStr">
        <is>
          <t>2025/07/25</t>
        </is>
      </c>
      <c r="P77" t="n">
        <v/>
      </c>
      <c r="Q77" t="n">
        <v>6</v>
      </c>
      <c r="R77" t="inlineStr">
        <is>
          <t>¥ 5，000</t>
        </is>
      </c>
      <c r="S77" t="inlineStr">
        <is>
          <t>¥ 30，000</t>
        </is>
      </c>
      <c r="T77" t="inlineStr">
        <is>
          <t>¥ 0</t>
        </is>
      </c>
      <c r="U77" t="n">
        <v>5.187347000139951e+18</v>
      </c>
      <c r="V77">
        <f>S77</f>
        <v/>
      </c>
      <c r="W77">
        <f>T77</f>
        <v/>
      </c>
      <c r="X77">
        <f>S77-T77</f>
        <v/>
      </c>
      <c r="Y77">
        <f>IF(S77&lt;&gt;0,(S77-T77)/S77*100,0)</f>
        <v/>
      </c>
    </row>
    <row r="78">
      <c r="A78" t="n">
        <v>5.187347000138994e+18</v>
      </c>
      <c r="B78" t="inlineStr">
        <is>
          <t>【キャンセル】愛三工業（赴任前）_永田悟史</t>
        </is>
      </c>
      <c r="C78" t="n">
        <v>5.187347000001427e+18</v>
      </c>
      <c r="D78" t="inlineStr">
        <is>
          <t>2025/01/01</t>
        </is>
      </c>
      <c r="E78" t="n">
        <v>5.187347000139057e+18</v>
      </c>
      <c r="F78" t="n">
        <v>5.187347000000781e+18</v>
      </c>
      <c r="G78" t="inlineStr">
        <is>
          <t>赴任前研修</t>
        </is>
      </c>
      <c r="H78" t="n">
        <v>5.187347000047175e+18</v>
      </c>
      <c r="I78" t="inlineStr">
        <is>
          <t>キャンセル</t>
        </is>
      </c>
      <c r="J78" t="inlineStr">
        <is>
          <t>¥ 494，280</t>
        </is>
      </c>
      <c r="K78" t="inlineStr">
        <is>
          <t>¥ 0</t>
        </is>
      </c>
      <c r="L78" t="n">
        <v/>
      </c>
      <c r="M78" t="n">
        <v>5.187347000025922e+18</v>
      </c>
      <c r="N78" t="n">
        <v/>
      </c>
      <c r="O78" t="n">
        <v/>
      </c>
      <c r="P78" t="n">
        <v/>
      </c>
      <c r="Q78" t="n">
        <v>19</v>
      </c>
      <c r="R78" t="inlineStr">
        <is>
          <t>¥ 20，000</t>
        </is>
      </c>
      <c r="S78" t="inlineStr">
        <is>
          <t>¥ 380，000</t>
        </is>
      </c>
      <c r="T78" t="inlineStr">
        <is>
          <t>¥ 8，000</t>
        </is>
      </c>
      <c r="U78" t="n">
        <v>5.187347000140804e+18</v>
      </c>
      <c r="V78">
        <f>S78</f>
        <v/>
      </c>
      <c r="W78">
        <f>T78</f>
        <v/>
      </c>
      <c r="X78">
        <f>S78-T78</f>
        <v/>
      </c>
      <c r="Y78">
        <f>IF(S78&lt;&gt;0,(S78-T78)/S78*100,0)</f>
        <v/>
      </c>
    </row>
    <row r="79">
      <c r="A79" t="n">
        <v>5.187347000138994e+18</v>
      </c>
      <c r="B79" t="inlineStr">
        <is>
          <t>【キャンセル】愛三工業（赴任前）_永田悟史</t>
        </is>
      </c>
      <c r="C79" t="n">
        <v>5.187347000001427e+18</v>
      </c>
      <c r="D79" t="inlineStr">
        <is>
          <t>2025/01/01</t>
        </is>
      </c>
      <c r="E79" t="n">
        <v>5.187347000139057e+18</v>
      </c>
      <c r="F79" t="n">
        <v>5.187347000000781e+18</v>
      </c>
      <c r="G79" t="inlineStr">
        <is>
          <t>赴任前研修</t>
        </is>
      </c>
      <c r="H79" t="n">
        <v>5.187347000047175e+18</v>
      </c>
      <c r="I79" t="inlineStr">
        <is>
          <t>キャンセル</t>
        </is>
      </c>
      <c r="J79" t="inlineStr">
        <is>
          <t>¥ 494，280</t>
        </is>
      </c>
      <c r="K79" t="inlineStr">
        <is>
          <t>¥ 0</t>
        </is>
      </c>
      <c r="L79" t="n">
        <v/>
      </c>
      <c r="M79" t="n">
        <v>5.187347000034076e+18</v>
      </c>
      <c r="N79" t="n">
        <v/>
      </c>
      <c r="O79" t="n">
        <v/>
      </c>
      <c r="P79" t="n">
        <v/>
      </c>
      <c r="Q79" t="n">
        <v>1</v>
      </c>
      <c r="R79" t="inlineStr">
        <is>
          <t>¥ 90，000</t>
        </is>
      </c>
      <c r="S79" t="inlineStr">
        <is>
          <t>¥ 90，000</t>
        </is>
      </c>
      <c r="T79" t="inlineStr">
        <is>
          <t>¥ 81，000</t>
        </is>
      </c>
      <c r="U79" t="n">
        <v>5.187347000140804e+18</v>
      </c>
      <c r="V79">
        <f>S79</f>
        <v/>
      </c>
      <c r="W79">
        <f>T79</f>
        <v/>
      </c>
      <c r="X79">
        <f>S79-T79</f>
        <v/>
      </c>
      <c r="Y79">
        <f>IF(S79&lt;&gt;0,(S79-T79)/S79*100,0)</f>
        <v/>
      </c>
    </row>
    <row r="80">
      <c r="A80" t="n">
        <v>5.187347000138994e+18</v>
      </c>
      <c r="B80" t="inlineStr">
        <is>
          <t>【キャンセル】愛三工業（赴任前）_永田悟史</t>
        </is>
      </c>
      <c r="C80" t="n">
        <v>5.187347000001427e+18</v>
      </c>
      <c r="D80" t="inlineStr">
        <is>
          <t>2025/01/01</t>
        </is>
      </c>
      <c r="E80" t="n">
        <v>5.187347000139057e+18</v>
      </c>
      <c r="F80" t="n">
        <v>5.187347000000781e+18</v>
      </c>
      <c r="G80" t="inlineStr">
        <is>
          <t>赴任前研修</t>
        </is>
      </c>
      <c r="H80" t="n">
        <v>5.187347000047175e+18</v>
      </c>
      <c r="I80" t="inlineStr">
        <is>
          <t>キャンセル</t>
        </is>
      </c>
      <c r="J80" t="inlineStr">
        <is>
          <t>¥ 494，280</t>
        </is>
      </c>
      <c r="K80" t="inlineStr">
        <is>
          <t>¥ 0</t>
        </is>
      </c>
      <c r="L80" t="n">
        <v/>
      </c>
      <c r="M80" t="n">
        <v>5.187347000000485e+18</v>
      </c>
      <c r="N80" t="n">
        <v/>
      </c>
      <c r="O80" t="n">
        <v/>
      </c>
      <c r="P80" t="n">
        <v/>
      </c>
      <c r="Q80" t="n">
        <v>1</v>
      </c>
      <c r="R80" t="inlineStr">
        <is>
          <t>¥ 14，280</t>
        </is>
      </c>
      <c r="S80" t="inlineStr">
        <is>
          <t>¥ 14，280</t>
        </is>
      </c>
      <c r="T80" t="inlineStr">
        <is>
          <t>¥ 12，138</t>
        </is>
      </c>
      <c r="U80" t="n">
        <v>5.187347000140804e+18</v>
      </c>
      <c r="V80">
        <f>S80</f>
        <v/>
      </c>
      <c r="W80">
        <f>T80</f>
        <v/>
      </c>
      <c r="X80">
        <f>S80-T80</f>
        <v/>
      </c>
      <c r="Y80">
        <f>IF(S80&lt;&gt;0,(S80-T80)/S80*100,0)</f>
        <v/>
      </c>
    </row>
    <row r="81">
      <c r="A81" t="n">
        <v>5.187347000138994e+18</v>
      </c>
      <c r="B81" t="inlineStr">
        <is>
          <t>【キャンセル】愛三工業（赴任前）_永田悟史</t>
        </is>
      </c>
      <c r="C81" t="n">
        <v>5.187347000001427e+18</v>
      </c>
      <c r="D81" t="inlineStr">
        <is>
          <t>2025/01/01</t>
        </is>
      </c>
      <c r="E81" t="n">
        <v>5.187347000139057e+18</v>
      </c>
      <c r="F81" t="n">
        <v>5.187347000000781e+18</v>
      </c>
      <c r="G81" t="inlineStr">
        <is>
          <t>赴任前研修</t>
        </is>
      </c>
      <c r="H81" t="n">
        <v>5.187347000047175e+18</v>
      </c>
      <c r="I81" t="inlineStr">
        <is>
          <t>キャンセル</t>
        </is>
      </c>
      <c r="J81" t="inlineStr">
        <is>
          <t>¥ 494，280</t>
        </is>
      </c>
      <c r="K81" t="inlineStr">
        <is>
          <t>¥ 0</t>
        </is>
      </c>
      <c r="L81" t="n">
        <v/>
      </c>
      <c r="M81" t="n">
        <v>5.187347000004447e+18</v>
      </c>
      <c r="N81" t="n">
        <v/>
      </c>
      <c r="O81" t="n">
        <v/>
      </c>
      <c r="P81" t="n">
        <v/>
      </c>
      <c r="Q81" t="n">
        <v>1</v>
      </c>
      <c r="R81" t="inlineStr">
        <is>
          <t>¥ 10，000</t>
        </is>
      </c>
      <c r="S81" t="inlineStr">
        <is>
          <t>¥ 10，000</t>
        </is>
      </c>
      <c r="T81" t="inlineStr">
        <is>
          <t>¥ 0</t>
        </is>
      </c>
      <c r="U81" t="n">
        <v>5.187347000140804e+18</v>
      </c>
      <c r="V81">
        <f>S81</f>
        <v/>
      </c>
      <c r="W81">
        <f>T81</f>
        <v/>
      </c>
      <c r="X81">
        <f>S81-T81</f>
        <v/>
      </c>
      <c r="Y81">
        <f>IF(S81&lt;&gt;0,(S81-T81)/S81*100,0)</f>
        <v/>
      </c>
    </row>
    <row r="82">
      <c r="A82" t="n">
        <v>5.187347000139001e+18</v>
      </c>
      <c r="B82" t="inlineStr">
        <is>
          <t>GSK（自己啓発）_中村 慎之介</t>
        </is>
      </c>
      <c r="C82" t="n">
        <v>5.187347000001417e+18</v>
      </c>
      <c r="D82" t="inlineStr">
        <is>
          <t>2025/01/01</t>
        </is>
      </c>
      <c r="E82" t="n">
        <v>5.187347000139001e+18</v>
      </c>
      <c r="F82" t="n">
        <v>5.187347000000781e+18</v>
      </c>
      <c r="G82" t="inlineStr">
        <is>
          <t>カウンセリング</t>
        </is>
      </c>
      <c r="H82" t="n">
        <v>5.187347000000464e+18</v>
      </c>
      <c r="I82" t="inlineStr">
        <is>
          <t>キャンセル</t>
        </is>
      </c>
      <c r="J82" t="inlineStr">
        <is>
          <t>¥ 1</t>
        </is>
      </c>
      <c r="K82" t="inlineStr">
        <is>
          <t>¥ 0</t>
        </is>
      </c>
      <c r="L82" t="n">
        <v>5.187347000075737e+18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>
        <f>S82</f>
        <v/>
      </c>
      <c r="W82">
        <f>T82</f>
        <v/>
      </c>
      <c r="X82">
        <f>S82-T82</f>
        <v/>
      </c>
      <c r="Y82">
        <f>IF(S82&lt;&gt;0,(S82-T82)/S82*100,0)</f>
        <v/>
      </c>
    </row>
    <row r="83">
      <c r="A83" t="n">
        <v>5.187347000139069e+18</v>
      </c>
      <c r="B83" t="inlineStr">
        <is>
          <t>JT ETP25(Std)_森岡 拓海（R&amp;D（TTDC））</t>
        </is>
      </c>
      <c r="C83" t="n">
        <v>5.187347000014304e+18</v>
      </c>
      <c r="D83" t="inlineStr">
        <is>
          <t>2025/01/01</t>
        </is>
      </c>
      <c r="E83" t="n">
        <v>5.187347000039782e+18</v>
      </c>
      <c r="F83" t="n">
        <v>5.187347000000781e+18</v>
      </c>
      <c r="G83" t="inlineStr">
        <is>
          <t>カウンセリング</t>
        </is>
      </c>
      <c r="H83" t="n">
        <v>5.187347000000464e+18</v>
      </c>
      <c r="I83" t="inlineStr">
        <is>
          <t>受注</t>
        </is>
      </c>
      <c r="J83" t="inlineStr">
        <is>
          <t>¥ 186，480</t>
        </is>
      </c>
      <c r="K83" t="inlineStr">
        <is>
          <t>¥ 186，480</t>
        </is>
      </c>
      <c r="L83" t="n">
        <v>5.18734700013384e+18</v>
      </c>
      <c r="M83" t="n">
        <v>5.18734700007216e+18</v>
      </c>
      <c r="N83" t="inlineStr">
        <is>
          <t>2025/02/01</t>
        </is>
      </c>
      <c r="O83" t="inlineStr">
        <is>
          <t>2025/10/31</t>
        </is>
      </c>
      <c r="P83" t="n">
        <v/>
      </c>
      <c r="Q83" t="n">
        <v>1</v>
      </c>
      <c r="R83" t="inlineStr">
        <is>
          <t>¥ 36，000</t>
        </is>
      </c>
      <c r="S83" t="inlineStr">
        <is>
          <t>¥ 36，000</t>
        </is>
      </c>
      <c r="T83" t="inlineStr">
        <is>
          <t>¥ 32，400</t>
        </is>
      </c>
      <c r="U83" t="n">
        <v>5.187347000139069e+18</v>
      </c>
      <c r="V83">
        <f>S83</f>
        <v/>
      </c>
      <c r="W83">
        <f>T83</f>
        <v/>
      </c>
      <c r="X83">
        <f>S83-T83</f>
        <v/>
      </c>
      <c r="Y83">
        <f>IF(S83&lt;&gt;0,(S83-T83)/S83*100,0)</f>
        <v/>
      </c>
    </row>
    <row r="84">
      <c r="A84" t="n">
        <v>5.187347000139069e+18</v>
      </c>
      <c r="B84" t="inlineStr">
        <is>
          <t>JT ETP25(Std)_森岡 拓海（R&amp;D（TTDC））</t>
        </is>
      </c>
      <c r="C84" t="n">
        <v>5.187347000014304e+18</v>
      </c>
      <c r="D84" t="inlineStr">
        <is>
          <t>2025/01/01</t>
        </is>
      </c>
      <c r="E84" t="n">
        <v>5.187347000039782e+18</v>
      </c>
      <c r="F84" t="n">
        <v>5.187347000000781e+18</v>
      </c>
      <c r="G84" t="inlineStr">
        <is>
          <t>カウンセリング</t>
        </is>
      </c>
      <c r="H84" t="n">
        <v>5.187347000000464e+18</v>
      </c>
      <c r="I84" t="inlineStr">
        <is>
          <t>受注</t>
        </is>
      </c>
      <c r="J84" t="inlineStr">
        <is>
          <t>¥ 186，480</t>
        </is>
      </c>
      <c r="K84" t="inlineStr">
        <is>
          <t>¥ 186，480</t>
        </is>
      </c>
      <c r="L84" t="n">
        <v>5.18734700013384e+18</v>
      </c>
      <c r="M84" t="n">
        <v>5.187347000072431e+18</v>
      </c>
      <c r="N84" t="inlineStr">
        <is>
          <t>2025/01/13</t>
        </is>
      </c>
      <c r="O84" t="inlineStr">
        <is>
          <t>2025/10/12</t>
        </is>
      </c>
      <c r="P84" t="n">
        <v/>
      </c>
      <c r="Q84" t="n">
        <v>1</v>
      </c>
      <c r="R84" t="inlineStr">
        <is>
          <t>¥ 150，480</t>
        </is>
      </c>
      <c r="S84" t="inlineStr">
        <is>
          <t>¥ 150，480</t>
        </is>
      </c>
      <c r="T84" t="inlineStr">
        <is>
          <t>¥ 142，560</t>
        </is>
      </c>
      <c r="U84" t="n">
        <v>5.187347000139069e+18</v>
      </c>
      <c r="V84">
        <f>S84</f>
        <v/>
      </c>
      <c r="W84">
        <f>T84</f>
        <v/>
      </c>
      <c r="X84">
        <f>S84-T84</f>
        <v/>
      </c>
      <c r="Y84">
        <f>IF(S84&lt;&gt;0,(S84-T84)/S84*100,0)</f>
        <v/>
      </c>
    </row>
    <row r="85">
      <c r="A85" t="n">
        <v>5.187347000140714e+18</v>
      </c>
      <c r="B85" t="inlineStr">
        <is>
          <t>【キャンセル】JT ETP25(Adv)_喜多 望（Sales）</t>
        </is>
      </c>
      <c r="C85" t="n">
        <v>5.187347000014304e+18</v>
      </c>
      <c r="D85" t="inlineStr">
        <is>
          <t>2025/01/01</t>
        </is>
      </c>
      <c r="E85" t="n">
        <v>5.187347000099895e+18</v>
      </c>
      <c r="F85" t="n">
        <v>5.187347000000781e+18</v>
      </c>
      <c r="G85" t="inlineStr">
        <is>
          <t>カウンセリング</t>
        </is>
      </c>
      <c r="H85" t="n">
        <v>5.187347000000464e+18</v>
      </c>
      <c r="I85" t="inlineStr">
        <is>
          <t>キャンセル</t>
        </is>
      </c>
      <c r="J85" t="inlineStr">
        <is>
          <t>¥ 1，016，000</t>
        </is>
      </c>
      <c r="K85" t="inlineStr">
        <is>
          <t>¥ 0</t>
        </is>
      </c>
      <c r="L85" t="n">
        <v>5.18734700013384e+18</v>
      </c>
      <c r="M85" t="n">
        <v>5.187347000113619e+18</v>
      </c>
      <c r="N85" t="n">
        <v/>
      </c>
      <c r="O85" t="n">
        <v/>
      </c>
      <c r="P85" t="n">
        <v/>
      </c>
      <c r="Q85" t="n">
        <v>1</v>
      </c>
      <c r="R85" t="inlineStr">
        <is>
          <t>¥ 1，016，000</t>
        </is>
      </c>
      <c r="S85" t="inlineStr">
        <is>
          <t>¥ 1，016，000</t>
        </is>
      </c>
      <c r="T85" t="inlineStr">
        <is>
          <t>¥ 965，200</t>
        </is>
      </c>
      <c r="U85" t="n">
        <v>5.187347000140714e+18</v>
      </c>
      <c r="V85">
        <f>S85</f>
        <v/>
      </c>
      <c r="W85">
        <f>T85</f>
        <v/>
      </c>
      <c r="X85">
        <f>S85-T85</f>
        <v/>
      </c>
      <c r="Y85">
        <f>IF(S85&lt;&gt;0,(S85-T85)/S85*100,0)</f>
        <v/>
      </c>
    </row>
    <row r="86">
      <c r="A86" t="n">
        <v>5.18734700014104e+18</v>
      </c>
      <c r="B86" t="inlineStr">
        <is>
          <t>愛三工業（赴任前）_永田悟史【I.C.Nagoya版】_202502</t>
        </is>
      </c>
      <c r="C86" t="n">
        <v>5.187347000001427e+18</v>
      </c>
      <c r="D86" t="inlineStr">
        <is>
          <t>2025/01/01</t>
        </is>
      </c>
      <c r="E86" t="n">
        <v>5.187347000139057e+18</v>
      </c>
      <c r="F86" t="n">
        <v>5.187347000000781e+18</v>
      </c>
      <c r="G86" t="inlineStr">
        <is>
          <t>赴任前研修</t>
        </is>
      </c>
      <c r="H86" t="n">
        <v>5.187347000047498e+18</v>
      </c>
      <c r="I86" t="inlineStr">
        <is>
          <t>受注</t>
        </is>
      </c>
      <c r="J86" t="inlineStr">
        <is>
          <t>¥ 479，522</t>
        </is>
      </c>
      <c r="K86" t="inlineStr">
        <is>
          <t>¥ 479，522</t>
        </is>
      </c>
      <c r="L86" t="n">
        <v/>
      </c>
      <c r="M86" t="n">
        <v>5.187347000094643e+18</v>
      </c>
      <c r="N86" t="n">
        <v/>
      </c>
      <c r="O86" t="n">
        <v/>
      </c>
      <c r="P86" t="n">
        <v/>
      </c>
      <c r="Q86" t="n">
        <v>36</v>
      </c>
      <c r="R86" t="inlineStr">
        <is>
          <t>¥ 10，000</t>
        </is>
      </c>
      <c r="S86" t="inlineStr">
        <is>
          <t>¥ 360，000</t>
        </is>
      </c>
      <c r="T86" t="inlineStr">
        <is>
          <t>¥ 10，000</t>
        </is>
      </c>
      <c r="U86" t="n">
        <v>5.187347000142555e+18</v>
      </c>
      <c r="V86">
        <f>S86</f>
        <v/>
      </c>
      <c r="W86">
        <f>T86</f>
        <v/>
      </c>
      <c r="X86">
        <f>S86-T86</f>
        <v/>
      </c>
      <c r="Y86">
        <f>IF(S86&lt;&gt;0,(S86-T86)/S86*100,0)</f>
        <v/>
      </c>
    </row>
    <row r="87">
      <c r="A87" t="n">
        <v>5.18734700014104e+18</v>
      </c>
      <c r="B87" t="inlineStr">
        <is>
          <t>愛三工業（赴任前）_永田悟史【I.C.Nagoya版】_202502</t>
        </is>
      </c>
      <c r="C87" t="n">
        <v>5.187347000001427e+18</v>
      </c>
      <c r="D87" t="inlineStr">
        <is>
          <t>2025/01/01</t>
        </is>
      </c>
      <c r="E87" t="n">
        <v>5.187347000139057e+18</v>
      </c>
      <c r="F87" t="n">
        <v>5.187347000000781e+18</v>
      </c>
      <c r="G87" t="inlineStr">
        <is>
          <t>赴任前研修</t>
        </is>
      </c>
      <c r="H87" t="n">
        <v>5.187347000047498e+18</v>
      </c>
      <c r="I87" t="inlineStr">
        <is>
          <t>受注</t>
        </is>
      </c>
      <c r="J87" t="inlineStr">
        <is>
          <t>¥ 479，522</t>
        </is>
      </c>
      <c r="K87" t="inlineStr">
        <is>
          <t>¥ 479，522</t>
        </is>
      </c>
      <c r="L87" t="n">
        <v/>
      </c>
      <c r="M87" t="n">
        <v>5.187347000134544e+18</v>
      </c>
      <c r="N87" t="n">
        <v/>
      </c>
      <c r="O87" t="n">
        <v/>
      </c>
      <c r="P87" t="n">
        <v/>
      </c>
      <c r="Q87" t="n">
        <v>1</v>
      </c>
      <c r="R87" t="inlineStr">
        <is>
          <t>¥ 4，000</t>
        </is>
      </c>
      <c r="S87" t="inlineStr">
        <is>
          <t>¥ 4，000</t>
        </is>
      </c>
      <c r="T87" t="inlineStr">
        <is>
          <t>¥ 4，000</t>
        </is>
      </c>
      <c r="U87" t="n">
        <v>5.187347000142555e+18</v>
      </c>
      <c r="V87">
        <f>S87</f>
        <v/>
      </c>
      <c r="W87">
        <f>T87</f>
        <v/>
      </c>
      <c r="X87">
        <f>S87-T87</f>
        <v/>
      </c>
      <c r="Y87">
        <f>IF(S87&lt;&gt;0,(S87-T87)/S87*100,0)</f>
        <v/>
      </c>
    </row>
    <row r="88">
      <c r="A88" t="n">
        <v>5.18734700014104e+18</v>
      </c>
      <c r="B88" t="inlineStr">
        <is>
          <t>愛三工業（赴任前）_永田悟史【I.C.Nagoya版】_202502</t>
        </is>
      </c>
      <c r="C88" t="n">
        <v>5.187347000001427e+18</v>
      </c>
      <c r="D88" t="inlineStr">
        <is>
          <t>2025/01/01</t>
        </is>
      </c>
      <c r="E88" t="n">
        <v>5.187347000139057e+18</v>
      </c>
      <c r="F88" t="n">
        <v>5.187347000000781e+18</v>
      </c>
      <c r="G88" t="inlineStr">
        <is>
          <t>赴任前研修</t>
        </is>
      </c>
      <c r="H88" t="n">
        <v>5.187347000047498e+18</v>
      </c>
      <c r="I88" t="inlineStr">
        <is>
          <t>受注</t>
        </is>
      </c>
      <c r="J88" t="inlineStr">
        <is>
          <t>¥ 479，522</t>
        </is>
      </c>
      <c r="K88" t="inlineStr">
        <is>
          <t>¥ 479，522</t>
        </is>
      </c>
      <c r="L88" t="n">
        <v/>
      </c>
      <c r="M88" t="n">
        <v>5.187347000094643e+18</v>
      </c>
      <c r="N88" t="n">
        <v/>
      </c>
      <c r="O88" t="n">
        <v/>
      </c>
      <c r="P88" t="n">
        <v/>
      </c>
      <c r="Q88" t="n">
        <v>19</v>
      </c>
      <c r="R88" t="inlineStr">
        <is>
          <t>¥ 1，000</t>
        </is>
      </c>
      <c r="S88" t="inlineStr">
        <is>
          <t>¥ 19，000</t>
        </is>
      </c>
      <c r="T88" t="inlineStr">
        <is>
          <t>¥ 1，000</t>
        </is>
      </c>
      <c r="U88" t="n">
        <v>5.187347000142555e+18</v>
      </c>
      <c r="V88">
        <f>S88</f>
        <v/>
      </c>
      <c r="W88">
        <f>T88</f>
        <v/>
      </c>
      <c r="X88">
        <f>S88-T88</f>
        <v/>
      </c>
      <c r="Y88">
        <f>IF(S88&lt;&gt;0,(S88-T88)/S88*100,0)</f>
        <v/>
      </c>
    </row>
    <row r="89">
      <c r="A89" t="n">
        <v>5.18734700014104e+18</v>
      </c>
      <c r="B89" t="inlineStr">
        <is>
          <t>愛三工業（赴任前）_永田悟史【I.C.Nagoya版】_202502</t>
        </is>
      </c>
      <c r="C89" t="n">
        <v>5.187347000001427e+18</v>
      </c>
      <c r="D89" t="inlineStr">
        <is>
          <t>2025/01/01</t>
        </is>
      </c>
      <c r="E89" t="n">
        <v>5.187347000139057e+18</v>
      </c>
      <c r="F89" t="n">
        <v>5.187347000000781e+18</v>
      </c>
      <c r="G89" t="inlineStr">
        <is>
          <t>赴任前研修</t>
        </is>
      </c>
      <c r="H89" t="n">
        <v>5.187347000047498e+18</v>
      </c>
      <c r="I89" t="inlineStr">
        <is>
          <t>受注</t>
        </is>
      </c>
      <c r="J89" t="inlineStr">
        <is>
          <t>¥ 479，522</t>
        </is>
      </c>
      <c r="K89" t="inlineStr">
        <is>
          <t>¥ 479，522</t>
        </is>
      </c>
      <c r="L89" t="n">
        <v/>
      </c>
      <c r="M89" t="n">
        <v>5.187347000094643e+18</v>
      </c>
      <c r="N89" t="n">
        <v/>
      </c>
      <c r="O89" t="n">
        <v/>
      </c>
      <c r="P89" t="n">
        <v/>
      </c>
      <c r="Q89" t="n">
        <v>19</v>
      </c>
      <c r="R89" t="inlineStr">
        <is>
          <t>¥ 618</t>
        </is>
      </c>
      <c r="S89" t="inlineStr">
        <is>
          <t>¥ 11，742</t>
        </is>
      </c>
      <c r="T89" t="inlineStr">
        <is>
          <t>¥ 618</t>
        </is>
      </c>
      <c r="U89" t="n">
        <v>5.187347000142555e+18</v>
      </c>
      <c r="V89">
        <f>S89</f>
        <v/>
      </c>
      <c r="W89">
        <f>T89</f>
        <v/>
      </c>
      <c r="X89">
        <f>S89-T89</f>
        <v/>
      </c>
      <c r="Y89">
        <f>IF(S89&lt;&gt;0,(S89-T89)/S89*100,0)</f>
        <v/>
      </c>
    </row>
    <row r="90">
      <c r="A90" t="n">
        <v>5.18734700014104e+18</v>
      </c>
      <c r="B90" t="inlineStr">
        <is>
          <t>愛三工業（赴任前）_永田悟史【I.C.Nagoya版】_202502</t>
        </is>
      </c>
      <c r="C90" t="n">
        <v>5.187347000001427e+18</v>
      </c>
      <c r="D90" t="inlineStr">
        <is>
          <t>2025/01/01</t>
        </is>
      </c>
      <c r="E90" t="n">
        <v>5.187347000139057e+18</v>
      </c>
      <c r="F90" t="n">
        <v>5.187347000000781e+18</v>
      </c>
      <c r="G90" t="inlineStr">
        <is>
          <t>赴任前研修</t>
        </is>
      </c>
      <c r="H90" t="n">
        <v>5.187347000047498e+18</v>
      </c>
      <c r="I90" t="inlineStr">
        <is>
          <t>受注</t>
        </is>
      </c>
      <c r="J90" t="inlineStr">
        <is>
          <t>¥ 479，522</t>
        </is>
      </c>
      <c r="K90" t="inlineStr">
        <is>
          <t>¥ 479，522</t>
        </is>
      </c>
      <c r="L90" t="n">
        <v/>
      </c>
      <c r="M90" t="n">
        <v>5.187347000134544e+18</v>
      </c>
      <c r="N90" t="n">
        <v/>
      </c>
      <c r="O90" t="n">
        <v/>
      </c>
      <c r="P90" t="n">
        <v/>
      </c>
      <c r="Q90" t="n">
        <v>39</v>
      </c>
      <c r="R90" t="inlineStr">
        <is>
          <t>-¥ 1，500</t>
        </is>
      </c>
      <c r="S90" t="inlineStr">
        <is>
          <t>-¥ 58，500</t>
        </is>
      </c>
      <c r="T90" t="inlineStr">
        <is>
          <t>-¥ 1，000</t>
        </is>
      </c>
      <c r="U90" t="n">
        <v>5.187347000142555e+18</v>
      </c>
      <c r="V90">
        <f>S90</f>
        <v/>
      </c>
      <c r="W90">
        <f>T90</f>
        <v/>
      </c>
      <c r="X90">
        <f>S90-T90</f>
        <v/>
      </c>
      <c r="Y90">
        <f>IF(S90&lt;&gt;0,(S90-T90)/S90*100,0)</f>
        <v/>
      </c>
    </row>
    <row r="91">
      <c r="A91" t="n">
        <v>5.18734700014104e+18</v>
      </c>
      <c r="B91" t="inlineStr">
        <is>
          <t>愛三工業（赴任前）_永田悟史【I.C.Nagoya版】_202502</t>
        </is>
      </c>
      <c r="C91" t="n">
        <v>5.187347000001427e+18</v>
      </c>
      <c r="D91" t="inlineStr">
        <is>
          <t>2025/01/01</t>
        </is>
      </c>
      <c r="E91" t="n">
        <v>5.187347000139057e+18</v>
      </c>
      <c r="F91" t="n">
        <v>5.187347000000781e+18</v>
      </c>
      <c r="G91" t="inlineStr">
        <is>
          <t>赴任前研修</t>
        </is>
      </c>
      <c r="H91" t="n">
        <v>5.187347000047498e+18</v>
      </c>
      <c r="I91" t="inlineStr">
        <is>
          <t>受注</t>
        </is>
      </c>
      <c r="J91" t="inlineStr">
        <is>
          <t>¥ 479，522</t>
        </is>
      </c>
      <c r="K91" t="inlineStr">
        <is>
          <t>¥ 479，522</t>
        </is>
      </c>
      <c r="L91" t="n">
        <v/>
      </c>
      <c r="M91" t="n">
        <v>5.187347000000485e+18</v>
      </c>
      <c r="N91" t="inlineStr">
        <is>
          <t>2025/02/05</t>
        </is>
      </c>
      <c r="O91" t="inlineStr">
        <is>
          <t>2025/08/04</t>
        </is>
      </c>
      <c r="P91" t="n">
        <v/>
      </c>
      <c r="Q91" t="n">
        <v>1</v>
      </c>
      <c r="R91" t="inlineStr">
        <is>
          <t>¥ 14，280</t>
        </is>
      </c>
      <c r="S91" t="inlineStr">
        <is>
          <t>¥ 14，280</t>
        </is>
      </c>
      <c r="T91" t="inlineStr">
        <is>
          <t>¥ 12，138</t>
        </is>
      </c>
      <c r="U91" t="n">
        <v>5.187347000142555e+18</v>
      </c>
      <c r="V91">
        <f>S91</f>
        <v/>
      </c>
      <c r="W91">
        <f>T91</f>
        <v/>
      </c>
      <c r="X91">
        <f>S91-T91</f>
        <v/>
      </c>
      <c r="Y91">
        <f>IF(S91&lt;&gt;0,(S91-T91)/S91*100,0)</f>
        <v/>
      </c>
    </row>
    <row r="92">
      <c r="A92" t="n">
        <v>5.18734700014104e+18</v>
      </c>
      <c r="B92" t="inlineStr">
        <is>
          <t>愛三工業（赴任前）_永田悟史【I.C.Nagoya版】_202502</t>
        </is>
      </c>
      <c r="C92" t="n">
        <v>5.187347000001427e+18</v>
      </c>
      <c r="D92" t="inlineStr">
        <is>
          <t>2025/01/01</t>
        </is>
      </c>
      <c r="E92" t="n">
        <v>5.187347000139057e+18</v>
      </c>
      <c r="F92" t="n">
        <v>5.187347000000781e+18</v>
      </c>
      <c r="G92" t="inlineStr">
        <is>
          <t>赴任前研修</t>
        </is>
      </c>
      <c r="H92" t="n">
        <v>5.187347000047498e+18</v>
      </c>
      <c r="I92" t="inlineStr">
        <is>
          <t>受注</t>
        </is>
      </c>
      <c r="J92" t="inlineStr">
        <is>
          <t>¥ 479，522</t>
        </is>
      </c>
      <c r="K92" t="inlineStr">
        <is>
          <t>¥ 479，522</t>
        </is>
      </c>
      <c r="L92" t="n">
        <v/>
      </c>
      <c r="M92" t="n">
        <v>5.187347000034076e+18</v>
      </c>
      <c r="N92" t="inlineStr">
        <is>
          <t>2025/08/05</t>
        </is>
      </c>
      <c r="O92" t="inlineStr">
        <is>
          <t>2026/08/04</t>
        </is>
      </c>
      <c r="P92" t="n">
        <v/>
      </c>
      <c r="Q92" t="n">
        <v>1</v>
      </c>
      <c r="R92" t="inlineStr">
        <is>
          <t>¥ 90，000</t>
        </is>
      </c>
      <c r="S92" t="inlineStr">
        <is>
          <t>¥ 90，000</t>
        </is>
      </c>
      <c r="T92" t="inlineStr">
        <is>
          <t>¥ 81，000</t>
        </is>
      </c>
      <c r="U92" t="n">
        <v>5.187347000142555e+18</v>
      </c>
      <c r="V92">
        <f>S92</f>
        <v/>
      </c>
      <c r="W92">
        <f>T92</f>
        <v/>
      </c>
      <c r="X92">
        <f>S92-T92</f>
        <v/>
      </c>
      <c r="Y92">
        <f>IF(S92&lt;&gt;0,(S92-T92)/S92*100,0)</f>
        <v/>
      </c>
    </row>
    <row r="93">
      <c r="A93" t="n">
        <v>5.18734700014104e+18</v>
      </c>
      <c r="B93" t="inlineStr">
        <is>
          <t>愛三工業（赴任前）_永田悟史【I.C.Nagoya版】_202502</t>
        </is>
      </c>
      <c r="C93" t="n">
        <v>5.187347000001427e+18</v>
      </c>
      <c r="D93" t="inlineStr">
        <is>
          <t>2025/01/01</t>
        </is>
      </c>
      <c r="E93" t="n">
        <v>5.187347000139057e+18</v>
      </c>
      <c r="F93" t="n">
        <v>5.187347000000781e+18</v>
      </c>
      <c r="G93" t="inlineStr">
        <is>
          <t>赴任前研修</t>
        </is>
      </c>
      <c r="H93" t="n">
        <v>5.187347000047498e+18</v>
      </c>
      <c r="I93" t="inlineStr">
        <is>
          <t>受注</t>
        </is>
      </c>
      <c r="J93" t="inlineStr">
        <is>
          <t>¥ 479，522</t>
        </is>
      </c>
      <c r="K93" t="inlineStr">
        <is>
          <t>¥ 479，522</t>
        </is>
      </c>
      <c r="L93" t="n">
        <v/>
      </c>
      <c r="M93" t="n">
        <v>5.187347000094643e+18</v>
      </c>
      <c r="N93" t="n">
        <v/>
      </c>
      <c r="O93" t="n">
        <v/>
      </c>
      <c r="P93" t="n">
        <v/>
      </c>
      <c r="Q93" t="n">
        <v>3</v>
      </c>
      <c r="R93" t="inlineStr">
        <is>
          <t>¥ 13，000</t>
        </is>
      </c>
      <c r="S93" t="inlineStr">
        <is>
          <t>¥ 39，000</t>
        </is>
      </c>
      <c r="T93" t="inlineStr">
        <is>
          <t>¥ 13，000</t>
        </is>
      </c>
      <c r="U93" t="n">
        <v>5.187347000146304e+18</v>
      </c>
      <c r="V93">
        <f>S93</f>
        <v/>
      </c>
      <c r="W93">
        <f>T93</f>
        <v/>
      </c>
      <c r="X93">
        <f>S93-T93</f>
        <v/>
      </c>
      <c r="Y93">
        <f>IF(S93&lt;&gt;0,(S93-T93)/S93*100,0)</f>
        <v/>
      </c>
    </row>
    <row r="94">
      <c r="A94" t="n">
        <v>5.187347000148247e+18</v>
      </c>
      <c r="B94" t="inlineStr">
        <is>
          <t>JT ETP25(Adv)_村井 菜穂子（RMC Product &amp; Brand）</t>
        </is>
      </c>
      <c r="C94" t="n">
        <v>5.187347000014304e+18</v>
      </c>
      <c r="D94" t="inlineStr">
        <is>
          <t>2025/01/01</t>
        </is>
      </c>
      <c r="E94" t="n">
        <v>5.187347000147161e+18</v>
      </c>
      <c r="F94" t="n">
        <v>5.187347000000781e+18</v>
      </c>
      <c r="G94" t="inlineStr">
        <is>
          <t>カウンセリング</t>
        </is>
      </c>
      <c r="H94" t="n">
        <v>5.187347000000464e+18</v>
      </c>
      <c r="I94" t="inlineStr">
        <is>
          <t>受注</t>
        </is>
      </c>
      <c r="J94" t="inlineStr">
        <is>
          <t>¥ 195，000</t>
        </is>
      </c>
      <c r="K94" t="inlineStr">
        <is>
          <t>¥ 195，000</t>
        </is>
      </c>
      <c r="L94" t="n">
        <v>5.18734700013384e+18</v>
      </c>
      <c r="M94" t="n">
        <v>5.187347000007115e+18</v>
      </c>
      <c r="N94" t="inlineStr">
        <is>
          <t>2025/02/17</t>
        </is>
      </c>
      <c r="O94" t="inlineStr">
        <is>
          <t>2025/10/31</t>
        </is>
      </c>
      <c r="P94" t="n">
        <v/>
      </c>
      <c r="Q94" t="n">
        <v>13</v>
      </c>
      <c r="R94" t="inlineStr">
        <is>
          <t>¥ 15，000</t>
        </is>
      </c>
      <c r="S94" t="inlineStr">
        <is>
          <t>¥ 195，000</t>
        </is>
      </c>
      <c r="T94" t="inlineStr">
        <is>
          <t>¥ 6，000</t>
        </is>
      </c>
      <c r="U94" t="n">
        <v>5.187347000148274e+18</v>
      </c>
      <c r="V94">
        <f>S94</f>
        <v/>
      </c>
      <c r="W94">
        <f>T94</f>
        <v/>
      </c>
      <c r="X94">
        <f>S94-T94</f>
        <v/>
      </c>
      <c r="Y94">
        <f>IF(S94&lt;&gt;0,(S94-T94)/S94*100,0)</f>
        <v/>
      </c>
    </row>
    <row r="95">
      <c r="A95" t="n">
        <v>5.187347000176105e+18</v>
      </c>
      <c r="B95" t="inlineStr">
        <is>
          <t>JT ETP_榎本利彦_Supiful CTS負担_2506</t>
        </is>
      </c>
      <c r="C95" t="n">
        <v>5.187347000014304e+18</v>
      </c>
      <c r="D95" t="inlineStr">
        <is>
          <t>2025/01/01</t>
        </is>
      </c>
      <c r="E95" t="n">
        <v>5.187347000045674e+18</v>
      </c>
      <c r="F95" t="n">
        <v>5.187347000000781e+18</v>
      </c>
      <c r="G95" t="inlineStr">
        <is>
          <t>カウンセリング</t>
        </is>
      </c>
      <c r="H95" t="n">
        <v>5.187347000000464e+18</v>
      </c>
      <c r="I95" t="inlineStr">
        <is>
          <t>受注</t>
        </is>
      </c>
      <c r="J95" t="inlineStr">
        <is>
          <t>¥ 24，900</t>
        </is>
      </c>
      <c r="K95" t="inlineStr">
        <is>
          <t>¥ 24，900</t>
        </is>
      </c>
      <c r="L95" t="n">
        <v/>
      </c>
      <c r="M95" t="n">
        <v>5.187347000068954e+18</v>
      </c>
      <c r="N95" t="inlineStr">
        <is>
          <t>2025/06/01</t>
        </is>
      </c>
      <c r="O95" t="inlineStr">
        <is>
          <t>2025/10/31</t>
        </is>
      </c>
      <c r="P95" t="n">
        <v/>
      </c>
      <c r="Q95" t="n">
        <v>1</v>
      </c>
      <c r="R95" t="inlineStr">
        <is>
          <t>¥ 24，900</t>
        </is>
      </c>
      <c r="S95" t="inlineStr">
        <is>
          <t>¥ 24，900</t>
        </is>
      </c>
      <c r="T95" t="inlineStr">
        <is>
          <t>¥ 22，410</t>
        </is>
      </c>
      <c r="U95" t="n">
        <v>5.187347000176105e+18</v>
      </c>
      <c r="V95">
        <f>S95</f>
        <v/>
      </c>
      <c r="W95">
        <f>T95</f>
        <v/>
      </c>
      <c r="X95">
        <f>S95-T95</f>
        <v/>
      </c>
      <c r="Y95">
        <f>IF(S95&lt;&gt;0,(S95-T95)/S95*100,0)</f>
        <v/>
      </c>
    </row>
    <row r="96">
      <c r="A96" t="n">
        <v>5.187347000189297e+18</v>
      </c>
      <c r="B96" t="inlineStr">
        <is>
          <t>キャンセル：テスト_二反田 明日香Test_202501</t>
        </is>
      </c>
      <c r="C96" t="n">
        <v>5.187347000001354e+18</v>
      </c>
      <c r="D96" t="inlineStr">
        <is>
          <t>2025/01/01</t>
        </is>
      </c>
      <c r="E96" t="n">
        <v>5.187347000062991e+18</v>
      </c>
      <c r="F96" t="n">
        <v>5.187347000000781e+18</v>
      </c>
      <c r="G96" t="inlineStr">
        <is>
          <t>カウンセリング</t>
        </is>
      </c>
      <c r="H96" t="n">
        <v>5.187347000059437e+18</v>
      </c>
      <c r="I96" t="inlineStr">
        <is>
          <t>キャンセル</t>
        </is>
      </c>
      <c r="J96" t="inlineStr">
        <is>
          <t>¥ 1</t>
        </is>
      </c>
      <c r="K96" t="inlineStr">
        <is>
          <t>¥ 0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>
        <f>S96</f>
        <v/>
      </c>
      <c r="W96">
        <f>T96</f>
        <v/>
      </c>
      <c r="X96">
        <f>S96-T96</f>
        <v/>
      </c>
      <c r="Y96">
        <f>IF(S96&lt;&gt;0,(S96-T96)/S96*100,0)</f>
        <v/>
      </c>
    </row>
    <row r="97">
      <c r="A97" t="n">
        <v>5.187347000189305e+18</v>
      </c>
      <c r="B97" t="inlineStr">
        <is>
          <t>キャンセル：テスト_藤本 弥生_202501</t>
        </is>
      </c>
      <c r="C97" t="n">
        <v>5.187347000001354e+18</v>
      </c>
      <c r="D97" t="inlineStr">
        <is>
          <t>2025/01/01</t>
        </is>
      </c>
      <c r="E97" t="n">
        <v>5.187347000062991e+18</v>
      </c>
      <c r="F97" t="n">
        <v>5.187347000000781e+18</v>
      </c>
      <c r="G97" t="inlineStr">
        <is>
          <t>カウンセリング</t>
        </is>
      </c>
      <c r="H97" t="n">
        <v>5.187347000059437e+18</v>
      </c>
      <c r="I97" t="inlineStr">
        <is>
          <t>キャンセル</t>
        </is>
      </c>
      <c r="J97" t="inlineStr">
        <is>
          <t>¥ 1</t>
        </is>
      </c>
      <c r="K97" t="inlineStr">
        <is>
          <t>¥ 0</t>
        </is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>
        <f>S97</f>
        <v/>
      </c>
      <c r="W97">
        <f>T97</f>
        <v/>
      </c>
      <c r="X97">
        <f>S97-T97</f>
        <v/>
      </c>
      <c r="Y97">
        <f>IF(S97&lt;&gt;0,(S97-T97)/S97*100,0)</f>
        <v/>
      </c>
    </row>
    <row r="98">
      <c r="A98" t="n">
        <v>5.187347000189629e+18</v>
      </c>
      <c r="B98" t="inlineStr">
        <is>
          <t>テスト_藤本 弥生_202501</t>
        </is>
      </c>
      <c r="C98" t="n">
        <v>5.187347000001354e+18</v>
      </c>
      <c r="D98" t="inlineStr">
        <is>
          <t>2025/01/01</t>
        </is>
      </c>
      <c r="E98" t="n">
        <v>5.187347000062991e+18</v>
      </c>
      <c r="F98" t="n">
        <v>5.187347000000781e+18</v>
      </c>
      <c r="G98" t="inlineStr">
        <is>
          <t>カウンセリング</t>
        </is>
      </c>
      <c r="H98" t="n">
        <v>5.187347000059437e+18</v>
      </c>
      <c r="I98" t="inlineStr">
        <is>
          <t>キャンセル</t>
        </is>
      </c>
      <c r="J98" t="inlineStr">
        <is>
          <t>¥ 1</t>
        </is>
      </c>
      <c r="K98" t="inlineStr">
        <is>
          <t>¥ 0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>
        <f>S98</f>
        <v/>
      </c>
      <c r="W98">
        <f>T98</f>
        <v/>
      </c>
      <c r="X98">
        <f>S98-T98</f>
        <v/>
      </c>
      <c r="Y98">
        <f>IF(S98&lt;&gt;0,(S98-T98)/S98*100,0)</f>
        <v/>
      </c>
    </row>
    <row r="99">
      <c r="A99" t="n">
        <v>5.187347000189629e+18</v>
      </c>
      <c r="B99" t="inlineStr">
        <is>
          <t>キャンセル：テスト_藤本 弥生_202501</t>
        </is>
      </c>
      <c r="C99" t="n">
        <v>5.187347000001354e+18</v>
      </c>
      <c r="D99" t="inlineStr">
        <is>
          <t>2025/01/01</t>
        </is>
      </c>
      <c r="E99" t="n">
        <v>5.187347000062991e+18</v>
      </c>
      <c r="F99" t="n">
        <v>5.187347000000781e+18</v>
      </c>
      <c r="G99" t="inlineStr">
        <is>
          <t>カウンセリング</t>
        </is>
      </c>
      <c r="H99" t="n">
        <v>5.187347000059437e+18</v>
      </c>
      <c r="I99" t="inlineStr">
        <is>
          <t>キャンセル</t>
        </is>
      </c>
      <c r="J99" t="inlineStr">
        <is>
          <t>¥ 5，000</t>
        </is>
      </c>
      <c r="K99" t="inlineStr">
        <is>
          <t>¥ 0</t>
        </is>
      </c>
      <c r="L99" t="n">
        <v/>
      </c>
      <c r="M99" t="n">
        <v>5.187347000051175e+18</v>
      </c>
      <c r="N99" t="n">
        <v/>
      </c>
      <c r="O99" t="n">
        <v/>
      </c>
      <c r="P99" t="n">
        <v/>
      </c>
      <c r="Q99" t="n">
        <v>1</v>
      </c>
      <c r="R99" t="inlineStr">
        <is>
          <t>¥ 5，000</t>
        </is>
      </c>
      <c r="S99" t="inlineStr">
        <is>
          <t>¥ 5，000</t>
        </is>
      </c>
      <c r="T99" t="inlineStr">
        <is>
          <t>¥ 4，000</t>
        </is>
      </c>
      <c r="U99" t="n">
        <v>5.187347000189851e+18</v>
      </c>
      <c r="V99">
        <f>S99</f>
        <v/>
      </c>
      <c r="W99">
        <f>T99</f>
        <v/>
      </c>
      <c r="X99">
        <f>S99-T99</f>
        <v/>
      </c>
      <c r="Y99">
        <f>IF(S99&lt;&gt;0,(S99-T99)/S99*100,0)</f>
        <v/>
      </c>
    </row>
    <row r="100">
      <c r="A100" t="n">
        <v>5.187347000189655e+18</v>
      </c>
      <c r="B100" t="inlineStr">
        <is>
          <t>キャンセル：テスト_藤本 テスト_202501</t>
        </is>
      </c>
      <c r="C100" t="n">
        <v>5.187347000001354e+18</v>
      </c>
      <c r="D100" t="inlineStr">
        <is>
          <t>2025/01/01</t>
        </is>
      </c>
      <c r="E100" t="n">
        <v>5.187347000189203e+18</v>
      </c>
      <c r="F100" t="n">
        <v>5.187347000000781e+18</v>
      </c>
      <c r="G100" t="inlineStr">
        <is>
          <t>カウンセリング</t>
        </is>
      </c>
      <c r="H100" t="n">
        <v>5.187347000059437e+18</v>
      </c>
      <c r="I100" t="inlineStr">
        <is>
          <t>キャンセル</t>
        </is>
      </c>
      <c r="J100" t="inlineStr">
        <is>
          <t>¥ 1</t>
        </is>
      </c>
      <c r="K100" t="inlineStr">
        <is>
          <t>¥ 0</t>
        </is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>
        <f>S100</f>
        <v/>
      </c>
      <c r="W100">
        <f>T100</f>
        <v/>
      </c>
      <c r="X100">
        <f>S100-T100</f>
        <v/>
      </c>
      <c r="Y100">
        <f>IF(S100&lt;&gt;0,(S100-T100)/S100*100,0)</f>
        <v/>
      </c>
    </row>
    <row r="101">
      <c r="A101" t="n">
        <v>5.187347000189668e+18</v>
      </c>
      <c r="B101" t="inlineStr">
        <is>
          <t>キャンセル：テスト_藤本 弥生_202501</t>
        </is>
      </c>
      <c r="C101" t="n">
        <v>5.187347000001354e+18</v>
      </c>
      <c r="D101" t="inlineStr">
        <is>
          <t>2025/01/01</t>
        </is>
      </c>
      <c r="E101" t="n">
        <v>5.187347000189664e+18</v>
      </c>
      <c r="F101" t="n">
        <v>5.187347000000781e+18</v>
      </c>
      <c r="G101" t="inlineStr">
        <is>
          <t>カウンセリング</t>
        </is>
      </c>
      <c r="H101" t="n">
        <v>5.187347000059437e+18</v>
      </c>
      <c r="I101" t="inlineStr">
        <is>
          <t>キャンセル</t>
        </is>
      </c>
      <c r="J101" t="inlineStr">
        <is>
          <t>¥ 1</t>
        </is>
      </c>
      <c r="K101" t="inlineStr">
        <is>
          <t>¥ 0</t>
        </is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>
        <f>S101</f>
        <v/>
      </c>
      <c r="W101">
        <f>T101</f>
        <v/>
      </c>
      <c r="X101">
        <f>S101-T101</f>
        <v/>
      </c>
      <c r="Y101">
        <f>IF(S101&lt;&gt;0,(S101-T101)/S101*100,0)</f>
        <v/>
      </c>
    </row>
    <row r="102"/>
    <row r="103">
      <c r="A103" s="2" t="inlineStr">
        <is>
          <t>合計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>
        <f>SUM(V2:V101)</f>
        <v/>
      </c>
      <c r="W103" s="2">
        <f>SUM(W2:W101)</f>
        <v/>
      </c>
      <c r="X103" s="2">
        <f>SUM(X2:X101)</f>
        <v/>
      </c>
      <c r="Y103" s="2">
        <f>IF(V103&lt;&gt;0,X103/V103*100,0)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2025-07-26T22:07:14Z</dcterms:created>
  <dcterms:modified xsi:type="dcterms:W3CDTF">2025-07-26T22:07:14Z</dcterms:modified>
</cp:coreProperties>
</file>