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kuno\Downloads\"/>
    </mc:Choice>
  </mc:AlternateContent>
  <xr:revisionPtr revIDLastSave="0" documentId="13_ncr:1_{3D7889D7-0D3E-4AB6-A2E8-DB79A07D8BF8}" xr6:coauthVersionLast="47" xr6:coauthVersionMax="47" xr10:uidLastSave="{00000000-0000-0000-0000-000000000000}"/>
  <bookViews>
    <workbookView xWindow="-90" yWindow="-90" windowWidth="19380" windowHeight="10260" activeTab="1" xr2:uid="{9E5ACF7B-5A9F-439E-8ED9-BA9AE550DC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C39" i="2"/>
  <c r="C40" i="2"/>
  <c r="H4" i="2"/>
  <c r="H5" i="2"/>
  <c r="H6" i="2"/>
  <c r="C41" i="2"/>
  <c r="C42" i="2"/>
  <c r="C43" i="2"/>
  <c r="H7" i="2"/>
  <c r="C44" i="2"/>
  <c r="H8" i="2"/>
  <c r="H2" i="2"/>
  <c r="H3" i="2"/>
  <c r="C45" i="2"/>
  <c r="D44" i="2"/>
  <c r="D40" i="2"/>
  <c r="E42" i="2"/>
  <c r="E41" i="2"/>
  <c r="E44" i="2"/>
  <c r="E40" i="2"/>
  <c r="E38" i="2"/>
  <c r="E45" i="2"/>
  <c r="D43" i="2"/>
  <c r="D39" i="2"/>
  <c r="D38" i="2"/>
  <c r="D41" i="2"/>
  <c r="E43" i="2"/>
  <c r="E39" i="2"/>
  <c r="D42" i="2"/>
  <c r="D45" i="2"/>
</calcChain>
</file>

<file path=xl/sharedStrings.xml><?xml version="1.0" encoding="utf-8"?>
<sst xmlns="http://schemas.openxmlformats.org/spreadsheetml/2006/main" count="18" uniqueCount="16">
  <si>
    <t>The Home Depot Quarterly Report</t>
  </si>
  <si>
    <t>Quarter</t>
  </si>
  <si>
    <t>Date</t>
  </si>
  <si>
    <t>Sales Millions $</t>
  </si>
  <si>
    <t>Forecast(Sales Millions $)</t>
  </si>
  <si>
    <t>Lower Confidence Bound(Sales Millions $)</t>
  </si>
  <si>
    <t>Upper Confidence Bound(Sales Millions $)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</si>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</sst>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0" fillId="0" borderId="0" xfId="0" applyNumberFormat="1"/>
    <xf numFmtId="6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/>
    <xf numFmtId="14" fontId="2" fillId="0" borderId="0" xfId="0" applyNumberFormat="1" applyFont="1" applyBorder="1"/>
    <xf numFmtId="6" fontId="2" fillId="0" borderId="5" xfId="0" applyNumberFormat="1" applyFont="1" applyBorder="1"/>
    <xf numFmtId="0" fontId="2" fillId="0" borderId="6" xfId="0" applyFont="1" applyBorder="1"/>
    <xf numFmtId="14" fontId="2" fillId="0" borderId="7" xfId="0" applyNumberFormat="1" applyFont="1" applyBorder="1"/>
    <xf numFmtId="6" fontId="2" fillId="0" borderId="8" xfId="0" applyNumberFormat="1" applyFont="1" applyBorder="1"/>
  </cellXfs>
  <cellStyles count="1">
    <cellStyle name="Normal" xfId="0" builtinId="0"/>
  </cellStyles>
  <dxfs count="5">
    <dxf>
      <numFmt numFmtId="4" formatCode="#,##0.0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52565625619574E-2"/>
          <c:y val="9.9812914215891418E-2"/>
          <c:w val="0.95361942200990424"/>
          <c:h val="0.78547746095438409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 Millions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Sheet2!$B$2:$B$45</c:f>
              <c:numCache>
                <c:formatCode>"$"#,##0_);[Red]\("$"#,##0\)</c:formatCode>
                <c:ptCount val="44"/>
                <c:pt idx="0">
                  <c:v>17808</c:v>
                </c:pt>
                <c:pt idx="1">
                  <c:v>20570</c:v>
                </c:pt>
                <c:pt idx="2">
                  <c:v>18130</c:v>
                </c:pt>
                <c:pt idx="3">
                  <c:v>18246</c:v>
                </c:pt>
                <c:pt idx="4">
                  <c:v>19124</c:v>
                </c:pt>
                <c:pt idx="5">
                  <c:v>22522</c:v>
                </c:pt>
                <c:pt idx="6">
                  <c:v>19470</c:v>
                </c:pt>
                <c:pt idx="7">
                  <c:v>17696</c:v>
                </c:pt>
                <c:pt idx="8">
                  <c:v>19687</c:v>
                </c:pt>
                <c:pt idx="9">
                  <c:v>23811</c:v>
                </c:pt>
                <c:pt idx="10">
                  <c:v>20516</c:v>
                </c:pt>
                <c:pt idx="11">
                  <c:v>19162</c:v>
                </c:pt>
                <c:pt idx="12">
                  <c:v>20891</c:v>
                </c:pt>
                <c:pt idx="13">
                  <c:v>24829</c:v>
                </c:pt>
                <c:pt idx="14">
                  <c:v>21819</c:v>
                </c:pt>
                <c:pt idx="15">
                  <c:v>20980</c:v>
                </c:pt>
                <c:pt idx="16">
                  <c:v>22762</c:v>
                </c:pt>
                <c:pt idx="17">
                  <c:v>26472</c:v>
                </c:pt>
                <c:pt idx="18">
                  <c:v>23154</c:v>
                </c:pt>
                <c:pt idx="19">
                  <c:v>22207</c:v>
                </c:pt>
                <c:pt idx="20">
                  <c:v>23887</c:v>
                </c:pt>
                <c:pt idx="21">
                  <c:v>28108</c:v>
                </c:pt>
                <c:pt idx="22">
                  <c:v>25026</c:v>
                </c:pt>
                <c:pt idx="23">
                  <c:v>23883</c:v>
                </c:pt>
                <c:pt idx="24">
                  <c:v>24947</c:v>
                </c:pt>
                <c:pt idx="25">
                  <c:v>30463</c:v>
                </c:pt>
                <c:pt idx="26">
                  <c:v>26302</c:v>
                </c:pt>
                <c:pt idx="27">
                  <c:v>26491</c:v>
                </c:pt>
                <c:pt idx="28">
                  <c:v>26381</c:v>
                </c:pt>
                <c:pt idx="29">
                  <c:v>30839</c:v>
                </c:pt>
                <c:pt idx="30">
                  <c:v>27223</c:v>
                </c:pt>
                <c:pt idx="31">
                  <c:v>25782</c:v>
                </c:pt>
                <c:pt idx="32">
                  <c:v>28260</c:v>
                </c:pt>
                <c:pt idx="33">
                  <c:v>38053</c:v>
                </c:pt>
                <c:pt idx="34">
                  <c:v>33536</c:v>
                </c:pt>
                <c:pt idx="35">
                  <c:v>32261</c:v>
                </c:pt>
                <c:pt idx="36">
                  <c:v>37500</c:v>
                </c:pt>
                <c:pt idx="37">
                  <c:v>41118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C-4F3B-81F3-776EC9324B1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 Millions $)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Sheet2!$A$2:$A$45</c:f>
              <c:numCache>
                <c:formatCode>m/d/yyyy</c:formatCode>
                <c:ptCount val="44"/>
                <c:pt idx="0">
                  <c:v>41029</c:v>
                </c:pt>
                <c:pt idx="1">
                  <c:v>41121</c:v>
                </c:pt>
                <c:pt idx="2">
                  <c:v>41213</c:v>
                </c:pt>
                <c:pt idx="3">
                  <c:v>41305</c:v>
                </c:pt>
                <c:pt idx="4">
                  <c:v>41394</c:v>
                </c:pt>
                <c:pt idx="5">
                  <c:v>41486</c:v>
                </c:pt>
                <c:pt idx="6">
                  <c:v>41578</c:v>
                </c:pt>
                <c:pt idx="7">
                  <c:v>41670</c:v>
                </c:pt>
                <c:pt idx="8">
                  <c:v>41759</c:v>
                </c:pt>
                <c:pt idx="9">
                  <c:v>41851</c:v>
                </c:pt>
                <c:pt idx="10">
                  <c:v>41943</c:v>
                </c:pt>
                <c:pt idx="11">
                  <c:v>42035</c:v>
                </c:pt>
                <c:pt idx="12">
                  <c:v>42124</c:v>
                </c:pt>
                <c:pt idx="13">
                  <c:v>42216</c:v>
                </c:pt>
                <c:pt idx="14">
                  <c:v>42308</c:v>
                </c:pt>
                <c:pt idx="15">
                  <c:v>42400</c:v>
                </c:pt>
                <c:pt idx="16">
                  <c:v>42490</c:v>
                </c:pt>
                <c:pt idx="17">
                  <c:v>42582</c:v>
                </c:pt>
                <c:pt idx="18">
                  <c:v>42674</c:v>
                </c:pt>
                <c:pt idx="19">
                  <c:v>42766</c:v>
                </c:pt>
                <c:pt idx="20">
                  <c:v>42855</c:v>
                </c:pt>
                <c:pt idx="21">
                  <c:v>42947</c:v>
                </c:pt>
                <c:pt idx="22">
                  <c:v>43039</c:v>
                </c:pt>
                <c:pt idx="23">
                  <c:v>43131</c:v>
                </c:pt>
                <c:pt idx="24">
                  <c:v>43220</c:v>
                </c:pt>
                <c:pt idx="25">
                  <c:v>43312</c:v>
                </c:pt>
                <c:pt idx="26">
                  <c:v>43404</c:v>
                </c:pt>
                <c:pt idx="27">
                  <c:v>43496</c:v>
                </c:pt>
                <c:pt idx="28">
                  <c:v>43585</c:v>
                </c:pt>
                <c:pt idx="29">
                  <c:v>43677</c:v>
                </c:pt>
                <c:pt idx="30">
                  <c:v>43769</c:v>
                </c:pt>
                <c:pt idx="31">
                  <c:v>43861</c:v>
                </c:pt>
                <c:pt idx="32">
                  <c:v>43951</c:v>
                </c:pt>
                <c:pt idx="33">
                  <c:v>44043</c:v>
                </c:pt>
                <c:pt idx="34">
                  <c:v>44135</c:v>
                </c:pt>
                <c:pt idx="35">
                  <c:v>44227</c:v>
                </c:pt>
                <c:pt idx="36">
                  <c:v>44316</c:v>
                </c:pt>
                <c:pt idx="37">
                  <c:v>44408</c:v>
                </c:pt>
                <c:pt idx="38">
                  <c:v>44500</c:v>
                </c:pt>
                <c:pt idx="39">
                  <c:v>44592</c:v>
                </c:pt>
                <c:pt idx="40">
                  <c:v>44682</c:v>
                </c:pt>
                <c:pt idx="41">
                  <c:v>44773</c:v>
                </c:pt>
                <c:pt idx="42">
                  <c:v>44865</c:v>
                </c:pt>
                <c:pt idx="43">
                  <c:v>44927</c:v>
                </c:pt>
              </c:numCache>
            </c:numRef>
          </c:cat>
          <c:val>
            <c:numRef>
              <c:f>Sheet2!$C$2:$C$45</c:f>
              <c:numCache>
                <c:formatCode>General</c:formatCode>
                <c:ptCount val="44"/>
                <c:pt idx="35" formatCode="&quot;$&quot;#,##0_);[Red]\(&quot;$&quot;#,##0\)">
                  <c:v>32261</c:v>
                </c:pt>
                <c:pt idx="36" formatCode="&quot;$&quot;#,##0_);[Red]\(&quot;$&quot;#,##0\)">
                  <c:v>34024.920045998828</c:v>
                </c:pt>
                <c:pt idx="37" formatCode="&quot;$&quot;#,##0_);[Red]\(&quot;$&quot;#,##0\)">
                  <c:v>39839.68415786828</c:v>
                </c:pt>
                <c:pt idx="38" formatCode="&quot;$&quot;#,##0_);[Red]\(&quot;$&quot;#,##0\)">
                  <c:v>35407.391982127592</c:v>
                </c:pt>
                <c:pt idx="39" formatCode="&quot;$&quot;#,##0_);[Red]\(&quot;$&quot;#,##0\)">
                  <c:v>33871.901801801803</c:v>
                </c:pt>
                <c:pt idx="40" formatCode="&quot;$&quot;#,##0_);[Red]\(&quot;$&quot;#,##0\)">
                  <c:v>35655.64117416017</c:v>
                </c:pt>
                <c:pt idx="41" formatCode="&quot;$&quot;#,##0_);[Red]\(&quot;$&quot;#,##0\)">
                  <c:v>41450.585959670083</c:v>
                </c:pt>
                <c:pt idx="42" formatCode="&quot;$&quot;#,##0_);[Red]\(&quot;$&quot;#,##0\)">
                  <c:v>37018.293783929395</c:v>
                </c:pt>
                <c:pt idx="43" formatCode="&quot;$&quot;#,##0_);[Red]\(&quot;$&quot;#,##0\)">
                  <c:v>35983.506923275061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C-4F3B-81F3-776EC9324B1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 Millions $)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Sheet2!$A$2:$A$45</c:f>
              <c:numCache>
                <c:formatCode>m/d/yyyy</c:formatCode>
                <c:ptCount val="44"/>
                <c:pt idx="0">
                  <c:v>41029</c:v>
                </c:pt>
                <c:pt idx="1">
                  <c:v>41121</c:v>
                </c:pt>
                <c:pt idx="2">
                  <c:v>41213</c:v>
                </c:pt>
                <c:pt idx="3">
                  <c:v>41305</c:v>
                </c:pt>
                <c:pt idx="4">
                  <c:v>41394</c:v>
                </c:pt>
                <c:pt idx="5">
                  <c:v>41486</c:v>
                </c:pt>
                <c:pt idx="6">
                  <c:v>41578</c:v>
                </c:pt>
                <c:pt idx="7">
                  <c:v>41670</c:v>
                </c:pt>
                <c:pt idx="8">
                  <c:v>41759</c:v>
                </c:pt>
                <c:pt idx="9">
                  <c:v>41851</c:v>
                </c:pt>
                <c:pt idx="10">
                  <c:v>41943</c:v>
                </c:pt>
                <c:pt idx="11">
                  <c:v>42035</c:v>
                </c:pt>
                <c:pt idx="12">
                  <c:v>42124</c:v>
                </c:pt>
                <c:pt idx="13">
                  <c:v>42216</c:v>
                </c:pt>
                <c:pt idx="14">
                  <c:v>42308</c:v>
                </c:pt>
                <c:pt idx="15">
                  <c:v>42400</c:v>
                </c:pt>
                <c:pt idx="16">
                  <c:v>42490</c:v>
                </c:pt>
                <c:pt idx="17">
                  <c:v>42582</c:v>
                </c:pt>
                <c:pt idx="18">
                  <c:v>42674</c:v>
                </c:pt>
                <c:pt idx="19">
                  <c:v>42766</c:v>
                </c:pt>
                <c:pt idx="20">
                  <c:v>42855</c:v>
                </c:pt>
                <c:pt idx="21">
                  <c:v>42947</c:v>
                </c:pt>
                <c:pt idx="22">
                  <c:v>43039</c:v>
                </c:pt>
                <c:pt idx="23">
                  <c:v>43131</c:v>
                </c:pt>
                <c:pt idx="24">
                  <c:v>43220</c:v>
                </c:pt>
                <c:pt idx="25">
                  <c:v>43312</c:v>
                </c:pt>
                <c:pt idx="26">
                  <c:v>43404</c:v>
                </c:pt>
                <c:pt idx="27">
                  <c:v>43496</c:v>
                </c:pt>
                <c:pt idx="28">
                  <c:v>43585</c:v>
                </c:pt>
                <c:pt idx="29">
                  <c:v>43677</c:v>
                </c:pt>
                <c:pt idx="30">
                  <c:v>43769</c:v>
                </c:pt>
                <c:pt idx="31">
                  <c:v>43861</c:v>
                </c:pt>
                <c:pt idx="32">
                  <c:v>43951</c:v>
                </c:pt>
                <c:pt idx="33">
                  <c:v>44043</c:v>
                </c:pt>
                <c:pt idx="34">
                  <c:v>44135</c:v>
                </c:pt>
                <c:pt idx="35">
                  <c:v>44227</c:v>
                </c:pt>
                <c:pt idx="36">
                  <c:v>44316</c:v>
                </c:pt>
                <c:pt idx="37">
                  <c:v>44408</c:v>
                </c:pt>
                <c:pt idx="38">
                  <c:v>44500</c:v>
                </c:pt>
                <c:pt idx="39">
                  <c:v>44592</c:v>
                </c:pt>
                <c:pt idx="40">
                  <c:v>44682</c:v>
                </c:pt>
                <c:pt idx="41">
                  <c:v>44773</c:v>
                </c:pt>
                <c:pt idx="42">
                  <c:v>44865</c:v>
                </c:pt>
                <c:pt idx="43">
                  <c:v>44927</c:v>
                </c:pt>
              </c:numCache>
            </c:numRef>
          </c:cat>
          <c:val>
            <c:numRef>
              <c:f>Sheet2!$D$2:$D$45</c:f>
              <c:numCache>
                <c:formatCode>General</c:formatCode>
                <c:ptCount val="44"/>
                <c:pt idx="35" formatCode="&quot;$&quot;#,##0_);[Red]\(&quot;$&quot;#,##0\)">
                  <c:v>32261</c:v>
                </c:pt>
                <c:pt idx="36" formatCode="&quot;$&quot;#,##0_);[Red]\(&quot;$&quot;#,##0\)">
                  <c:v>31382.168439501573</c:v>
                </c:pt>
                <c:pt idx="37" formatCode="&quot;$&quot;#,##0_);[Red]\(&quot;$&quot;#,##0\)">
                  <c:v>37099.043093143227</c:v>
                </c:pt>
                <c:pt idx="38" formatCode="&quot;$&quot;#,##0_);[Red]\(&quot;$&quot;#,##0\)">
                  <c:v>32585.480570219093</c:v>
                </c:pt>
                <c:pt idx="39" formatCode="&quot;$&quot;#,##0_);[Red]\(&quot;$&quot;#,##0\)">
                  <c:v>30970.378868810534</c:v>
                </c:pt>
                <c:pt idx="40" formatCode="&quot;$&quot;#,##0_);[Red]\(&quot;$&quot;#,##0\)">
                  <c:v>32458.771249298352</c:v>
                </c:pt>
                <c:pt idx="41" formatCode="&quot;$&quot;#,##0_);[Red]\(&quot;$&quot;#,##0\)">
                  <c:v>38182.125696460032</c:v>
                </c:pt>
                <c:pt idx="42" formatCode="&quot;$&quot;#,##0_);[Red]\(&quot;$&quot;#,##0\)">
                  <c:v>33679.235415683957</c:v>
                </c:pt>
                <c:pt idx="43" formatCode="&quot;$&quot;#,##0_);[Red]\(&quot;$&quot;#,##0\)">
                  <c:v>32597.339801037593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C-4F3B-81F3-776EC9324B1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 Millions $)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Sheet2!$A$2:$A$45</c:f>
              <c:numCache>
                <c:formatCode>m/d/yyyy</c:formatCode>
                <c:ptCount val="44"/>
                <c:pt idx="0">
                  <c:v>41029</c:v>
                </c:pt>
                <c:pt idx="1">
                  <c:v>41121</c:v>
                </c:pt>
                <c:pt idx="2">
                  <c:v>41213</c:v>
                </c:pt>
                <c:pt idx="3">
                  <c:v>41305</c:v>
                </c:pt>
                <c:pt idx="4">
                  <c:v>41394</c:v>
                </c:pt>
                <c:pt idx="5">
                  <c:v>41486</c:v>
                </c:pt>
                <c:pt idx="6">
                  <c:v>41578</c:v>
                </c:pt>
                <c:pt idx="7">
                  <c:v>41670</c:v>
                </c:pt>
                <c:pt idx="8">
                  <c:v>41759</c:v>
                </c:pt>
                <c:pt idx="9">
                  <c:v>41851</c:v>
                </c:pt>
                <c:pt idx="10">
                  <c:v>41943</c:v>
                </c:pt>
                <c:pt idx="11">
                  <c:v>42035</c:v>
                </c:pt>
                <c:pt idx="12">
                  <c:v>42124</c:v>
                </c:pt>
                <c:pt idx="13">
                  <c:v>42216</c:v>
                </c:pt>
                <c:pt idx="14">
                  <c:v>42308</c:v>
                </c:pt>
                <c:pt idx="15">
                  <c:v>42400</c:v>
                </c:pt>
                <c:pt idx="16">
                  <c:v>42490</c:v>
                </c:pt>
                <c:pt idx="17">
                  <c:v>42582</c:v>
                </c:pt>
                <c:pt idx="18">
                  <c:v>42674</c:v>
                </c:pt>
                <c:pt idx="19">
                  <c:v>42766</c:v>
                </c:pt>
                <c:pt idx="20">
                  <c:v>42855</c:v>
                </c:pt>
                <c:pt idx="21">
                  <c:v>42947</c:v>
                </c:pt>
                <c:pt idx="22">
                  <c:v>43039</c:v>
                </c:pt>
                <c:pt idx="23">
                  <c:v>43131</c:v>
                </c:pt>
                <c:pt idx="24">
                  <c:v>43220</c:v>
                </c:pt>
                <c:pt idx="25">
                  <c:v>43312</c:v>
                </c:pt>
                <c:pt idx="26">
                  <c:v>43404</c:v>
                </c:pt>
                <c:pt idx="27">
                  <c:v>43496</c:v>
                </c:pt>
                <c:pt idx="28">
                  <c:v>43585</c:v>
                </c:pt>
                <c:pt idx="29">
                  <c:v>43677</c:v>
                </c:pt>
                <c:pt idx="30">
                  <c:v>43769</c:v>
                </c:pt>
                <c:pt idx="31">
                  <c:v>43861</c:v>
                </c:pt>
                <c:pt idx="32">
                  <c:v>43951</c:v>
                </c:pt>
                <c:pt idx="33">
                  <c:v>44043</c:v>
                </c:pt>
                <c:pt idx="34">
                  <c:v>44135</c:v>
                </c:pt>
                <c:pt idx="35">
                  <c:v>44227</c:v>
                </c:pt>
                <c:pt idx="36">
                  <c:v>44316</c:v>
                </c:pt>
                <c:pt idx="37">
                  <c:v>44408</c:v>
                </c:pt>
                <c:pt idx="38">
                  <c:v>44500</c:v>
                </c:pt>
                <c:pt idx="39">
                  <c:v>44592</c:v>
                </c:pt>
                <c:pt idx="40">
                  <c:v>44682</c:v>
                </c:pt>
                <c:pt idx="41">
                  <c:v>44773</c:v>
                </c:pt>
                <c:pt idx="42">
                  <c:v>44865</c:v>
                </c:pt>
                <c:pt idx="43">
                  <c:v>44927</c:v>
                </c:pt>
              </c:numCache>
            </c:numRef>
          </c:cat>
          <c:val>
            <c:numRef>
              <c:f>Sheet2!$E$2:$E$45</c:f>
              <c:numCache>
                <c:formatCode>General</c:formatCode>
                <c:ptCount val="44"/>
                <c:pt idx="35" formatCode="&quot;$&quot;#,##0_);[Red]\(&quot;$&quot;#,##0\)">
                  <c:v>32261</c:v>
                </c:pt>
                <c:pt idx="36" formatCode="&quot;$&quot;#,##0_);[Red]\(&quot;$&quot;#,##0\)">
                  <c:v>36667.671652496079</c:v>
                </c:pt>
                <c:pt idx="37" formatCode="&quot;$&quot;#,##0_);[Red]\(&quot;$&quot;#,##0\)">
                  <c:v>42580.325222593332</c:v>
                </c:pt>
                <c:pt idx="38" formatCode="&quot;$&quot;#,##0_);[Red]\(&quot;$&quot;#,##0\)">
                  <c:v>38229.303394036091</c:v>
                </c:pt>
                <c:pt idx="39" formatCode="&quot;$&quot;#,##0_);[Red]\(&quot;$&quot;#,##0\)">
                  <c:v>36773.424734793072</c:v>
                </c:pt>
                <c:pt idx="40" formatCode="&quot;$&quot;#,##0_);[Red]\(&quot;$&quot;#,##0\)">
                  <c:v>38852.511099021991</c:v>
                </c:pt>
                <c:pt idx="41" formatCode="&quot;$&quot;#,##0_);[Red]\(&quot;$&quot;#,##0\)">
                  <c:v>44719.046222880133</c:v>
                </c:pt>
                <c:pt idx="42" formatCode="&quot;$&quot;#,##0_);[Red]\(&quot;$&quot;#,##0\)">
                  <c:v>40357.352152174833</c:v>
                </c:pt>
                <c:pt idx="43" formatCode="&quot;$&quot;#,##0_);[Red]\(&quot;$&quot;#,##0\)">
                  <c:v>39369.674045512533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C-4F3B-81F3-776EC932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086447"/>
        <c:axId val="1518087407"/>
      </c:lineChart>
      <c:catAx>
        <c:axId val="15180864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87407"/>
        <c:crosses val="autoZero"/>
        <c:auto val="1"/>
        <c:lblAlgn val="ctr"/>
        <c:lblOffset val="100"/>
        <c:noMultiLvlLbl val="0"/>
      </c:catAx>
      <c:valAx>
        <c:axId val="15180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377876</xdr:colOff>
      <xdr:row>0</xdr:row>
      <xdr:rowOff>82395</xdr:rowOff>
    </xdr:from>
    <xdr:to>
      <xdr:col>36</xdr:col>
      <xdr:colOff>174112</xdr:colOff>
      <xdr:row>45</xdr:row>
      <xdr:rowOff>10240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933C4-EEB6-3A2B-9A1E-CD48017AE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F7D1A-4E64-4A90-BAB2-80490C859673}" name="Table1" displayName="Table1" ref="A1:E45" totalsRowShown="0">
  <autoFilter ref="A1:E45" xr:uid="{8A0F7D1A-4E64-4A90-BAB2-80490C859673}"/>
  <tableColumns count="5">
    <tableColumn id="1" xr3:uid="{088151F7-A036-48E5-9011-36E59011905F}" name="Date" dataDxfId="4"/>
    <tableColumn id="2" xr3:uid="{9236CD35-3447-43B8-ABD5-3D96565E0973}" name="Sales Millions $"/>
    <tableColumn id="3" xr3:uid="{F2C094AE-50B9-447A-99F8-49E16E16E15A}" name="Forecast(Sales Millions $)" dataDxfId="3">
      <calculatedColumnFormula>_xlfn.FORECAST.ETS(A2,$B$2:$B$37,$A$2:$A$37,1,1)</calculatedColumnFormula>
    </tableColumn>
    <tableColumn id="4" xr3:uid="{46AFF5CB-E53F-4DF9-81EE-DDD72F721C5E}" name="Lower Confidence Bound(Sales Millions $)" dataDxfId="2">
      <calculatedColumnFormula>C2-_xlfn.FORECAST.ETS.CONFINT(A2,$B$2:$B$37,$A$2:$A$37,0.95,1,1)</calculatedColumnFormula>
    </tableColumn>
    <tableColumn id="5" xr3:uid="{4B9F38B5-4233-419B-AB97-04055DCC0430}" name="Upper Confidence Bound(Sales Millions $)" dataDxfId="1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39D04C-6419-4ACF-9521-623B402FF4AD}" name="Table2" displayName="Table2" ref="G1:H8" totalsRowShown="0">
  <autoFilter ref="G1:H8" xr:uid="{8539D04C-6419-4ACF-9521-623B402FF4AD}"/>
  <tableColumns count="2">
    <tableColumn id="1" xr3:uid="{59F6F4BA-560E-42EA-B46E-90F6F8D00150}" name="Statistic"/>
    <tableColumn id="2" xr3:uid="{0FAFC70C-4921-4DED-8CF9-23DC60A3A4F8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0704-631E-49DF-8141-FFD3E09AF6D1}">
  <dimension ref="A1:C41"/>
  <sheetViews>
    <sheetView workbookViewId="0">
      <selection activeCell="E12" sqref="E12"/>
    </sheetView>
  </sheetViews>
  <sheetFormatPr defaultRowHeight="14.75" x14ac:dyDescent="0.75"/>
  <cols>
    <col min="2" max="2" width="10.2265625" bestFit="1" customWidth="1"/>
    <col min="3" max="3" width="13.6328125" bestFit="1" customWidth="1"/>
  </cols>
  <sheetData>
    <row r="1" spans="1:3" x14ac:dyDescent="0.75">
      <c r="A1" s="5" t="s">
        <v>0</v>
      </c>
      <c r="B1" s="5"/>
      <c r="C1" s="5"/>
    </row>
    <row r="2" spans="1:3" ht="15.5" thickBot="1" x14ac:dyDescent="0.9">
      <c r="A2" s="1"/>
      <c r="B2" s="1"/>
      <c r="C2" s="1"/>
    </row>
    <row r="3" spans="1:3" x14ac:dyDescent="0.75">
      <c r="A3" s="6" t="s">
        <v>1</v>
      </c>
      <c r="B3" s="7" t="s">
        <v>2</v>
      </c>
      <c r="C3" s="8" t="s">
        <v>3</v>
      </c>
    </row>
    <row r="4" spans="1:3" x14ac:dyDescent="0.75">
      <c r="A4" s="9">
        <v>1</v>
      </c>
      <c r="B4" s="10">
        <v>41029</v>
      </c>
      <c r="C4" s="11">
        <v>17808</v>
      </c>
    </row>
    <row r="5" spans="1:3" x14ac:dyDescent="0.75">
      <c r="A5" s="9">
        <v>2</v>
      </c>
      <c r="B5" s="10">
        <v>41121</v>
      </c>
      <c r="C5" s="11">
        <v>20570</v>
      </c>
    </row>
    <row r="6" spans="1:3" x14ac:dyDescent="0.75">
      <c r="A6" s="9">
        <v>3</v>
      </c>
      <c r="B6" s="10">
        <v>41213</v>
      </c>
      <c r="C6" s="11">
        <v>18130</v>
      </c>
    </row>
    <row r="7" spans="1:3" x14ac:dyDescent="0.75">
      <c r="A7" s="9">
        <v>4</v>
      </c>
      <c r="B7" s="10">
        <v>41305</v>
      </c>
      <c r="C7" s="11">
        <v>18246</v>
      </c>
    </row>
    <row r="8" spans="1:3" x14ac:dyDescent="0.75">
      <c r="A8" s="9">
        <v>1</v>
      </c>
      <c r="B8" s="10">
        <v>41394</v>
      </c>
      <c r="C8" s="11">
        <v>19124</v>
      </c>
    </row>
    <row r="9" spans="1:3" x14ac:dyDescent="0.75">
      <c r="A9" s="9">
        <v>2</v>
      </c>
      <c r="B9" s="10">
        <v>41486</v>
      </c>
      <c r="C9" s="11">
        <v>22522</v>
      </c>
    </row>
    <row r="10" spans="1:3" x14ac:dyDescent="0.75">
      <c r="A10" s="9">
        <v>3</v>
      </c>
      <c r="B10" s="10">
        <v>41578</v>
      </c>
      <c r="C10" s="11">
        <v>19470</v>
      </c>
    </row>
    <row r="11" spans="1:3" x14ac:dyDescent="0.75">
      <c r="A11" s="9">
        <v>4</v>
      </c>
      <c r="B11" s="10">
        <v>41670</v>
      </c>
      <c r="C11" s="11">
        <v>17696</v>
      </c>
    </row>
    <row r="12" spans="1:3" x14ac:dyDescent="0.75">
      <c r="A12" s="9">
        <v>1</v>
      </c>
      <c r="B12" s="10">
        <v>41759</v>
      </c>
      <c r="C12" s="11">
        <v>19687</v>
      </c>
    </row>
    <row r="13" spans="1:3" x14ac:dyDescent="0.75">
      <c r="A13" s="9">
        <v>2</v>
      </c>
      <c r="B13" s="10">
        <v>41851</v>
      </c>
      <c r="C13" s="11">
        <v>23811</v>
      </c>
    </row>
    <row r="14" spans="1:3" x14ac:dyDescent="0.75">
      <c r="A14" s="9">
        <v>3</v>
      </c>
      <c r="B14" s="10">
        <v>41943</v>
      </c>
      <c r="C14" s="11">
        <v>20516</v>
      </c>
    </row>
    <row r="15" spans="1:3" x14ac:dyDescent="0.75">
      <c r="A15" s="9">
        <v>4</v>
      </c>
      <c r="B15" s="10">
        <v>42035</v>
      </c>
      <c r="C15" s="11">
        <v>19162</v>
      </c>
    </row>
    <row r="16" spans="1:3" x14ac:dyDescent="0.75">
      <c r="A16" s="9">
        <v>1</v>
      </c>
      <c r="B16" s="10">
        <v>42124</v>
      </c>
      <c r="C16" s="11">
        <v>20891</v>
      </c>
    </row>
    <row r="17" spans="1:3" x14ac:dyDescent="0.75">
      <c r="A17" s="9">
        <v>2</v>
      </c>
      <c r="B17" s="10">
        <v>42216</v>
      </c>
      <c r="C17" s="11">
        <v>24829</v>
      </c>
    </row>
    <row r="18" spans="1:3" x14ac:dyDescent="0.75">
      <c r="A18" s="9">
        <v>3</v>
      </c>
      <c r="B18" s="10">
        <v>42308</v>
      </c>
      <c r="C18" s="11">
        <v>21819</v>
      </c>
    </row>
    <row r="19" spans="1:3" x14ac:dyDescent="0.75">
      <c r="A19" s="9">
        <v>4</v>
      </c>
      <c r="B19" s="10">
        <v>42400</v>
      </c>
      <c r="C19" s="11">
        <v>20980</v>
      </c>
    </row>
    <row r="20" spans="1:3" x14ac:dyDescent="0.75">
      <c r="A20" s="9">
        <v>1</v>
      </c>
      <c r="B20" s="10">
        <v>42490</v>
      </c>
      <c r="C20" s="11">
        <v>22762</v>
      </c>
    </row>
    <row r="21" spans="1:3" x14ac:dyDescent="0.75">
      <c r="A21" s="9">
        <v>2</v>
      </c>
      <c r="B21" s="10">
        <v>42582</v>
      </c>
      <c r="C21" s="11">
        <v>26472</v>
      </c>
    </row>
    <row r="22" spans="1:3" x14ac:dyDescent="0.75">
      <c r="A22" s="9">
        <v>3</v>
      </c>
      <c r="B22" s="10">
        <v>42674</v>
      </c>
      <c r="C22" s="11">
        <v>23154</v>
      </c>
    </row>
    <row r="23" spans="1:3" x14ac:dyDescent="0.75">
      <c r="A23" s="9">
        <v>4</v>
      </c>
      <c r="B23" s="10">
        <v>42766</v>
      </c>
      <c r="C23" s="11">
        <v>22207</v>
      </c>
    </row>
    <row r="24" spans="1:3" x14ac:dyDescent="0.75">
      <c r="A24" s="9">
        <v>1</v>
      </c>
      <c r="B24" s="10">
        <v>42855</v>
      </c>
      <c r="C24" s="11">
        <v>23887</v>
      </c>
    </row>
    <row r="25" spans="1:3" x14ac:dyDescent="0.75">
      <c r="A25" s="9">
        <v>2</v>
      </c>
      <c r="B25" s="10">
        <v>42947</v>
      </c>
      <c r="C25" s="11">
        <v>28108</v>
      </c>
    </row>
    <row r="26" spans="1:3" x14ac:dyDescent="0.75">
      <c r="A26" s="9">
        <v>3</v>
      </c>
      <c r="B26" s="10">
        <v>43039</v>
      </c>
      <c r="C26" s="11">
        <v>25026</v>
      </c>
    </row>
    <row r="27" spans="1:3" x14ac:dyDescent="0.75">
      <c r="A27" s="9">
        <v>4</v>
      </c>
      <c r="B27" s="10">
        <v>43131</v>
      </c>
      <c r="C27" s="11">
        <v>23883</v>
      </c>
    </row>
    <row r="28" spans="1:3" x14ac:dyDescent="0.75">
      <c r="A28" s="9">
        <v>1</v>
      </c>
      <c r="B28" s="10">
        <v>43220</v>
      </c>
      <c r="C28" s="11">
        <v>24947</v>
      </c>
    </row>
    <row r="29" spans="1:3" x14ac:dyDescent="0.75">
      <c r="A29" s="9">
        <v>2</v>
      </c>
      <c r="B29" s="10">
        <v>43312</v>
      </c>
      <c r="C29" s="11">
        <v>30463</v>
      </c>
    </row>
    <row r="30" spans="1:3" x14ac:dyDescent="0.75">
      <c r="A30" s="9">
        <v>3</v>
      </c>
      <c r="B30" s="10">
        <v>43404</v>
      </c>
      <c r="C30" s="11">
        <v>26302</v>
      </c>
    </row>
    <row r="31" spans="1:3" x14ac:dyDescent="0.75">
      <c r="A31" s="9">
        <v>4</v>
      </c>
      <c r="B31" s="10">
        <v>43496</v>
      </c>
      <c r="C31" s="11">
        <v>26491</v>
      </c>
    </row>
    <row r="32" spans="1:3" x14ac:dyDescent="0.75">
      <c r="A32" s="9">
        <v>1</v>
      </c>
      <c r="B32" s="10">
        <v>43585</v>
      </c>
      <c r="C32" s="11">
        <v>26381</v>
      </c>
    </row>
    <row r="33" spans="1:3" x14ac:dyDescent="0.75">
      <c r="A33" s="9">
        <v>2</v>
      </c>
      <c r="B33" s="10">
        <v>43677</v>
      </c>
      <c r="C33" s="11">
        <v>30839</v>
      </c>
    </row>
    <row r="34" spans="1:3" x14ac:dyDescent="0.75">
      <c r="A34" s="9">
        <v>3</v>
      </c>
      <c r="B34" s="10">
        <v>43769</v>
      </c>
      <c r="C34" s="11">
        <v>27223</v>
      </c>
    </row>
    <row r="35" spans="1:3" x14ac:dyDescent="0.75">
      <c r="A35" s="9">
        <v>4</v>
      </c>
      <c r="B35" s="10">
        <v>43861</v>
      </c>
      <c r="C35" s="11">
        <v>25782</v>
      </c>
    </row>
    <row r="36" spans="1:3" x14ac:dyDescent="0.75">
      <c r="A36" s="9">
        <v>1</v>
      </c>
      <c r="B36" s="10">
        <v>43951</v>
      </c>
      <c r="C36" s="11">
        <v>28260</v>
      </c>
    </row>
    <row r="37" spans="1:3" x14ac:dyDescent="0.75">
      <c r="A37" s="9">
        <v>2</v>
      </c>
      <c r="B37" s="10">
        <v>44043</v>
      </c>
      <c r="C37" s="11">
        <v>38053</v>
      </c>
    </row>
    <row r="38" spans="1:3" x14ac:dyDescent="0.75">
      <c r="A38" s="9">
        <v>3</v>
      </c>
      <c r="B38" s="10">
        <v>44135</v>
      </c>
      <c r="C38" s="11">
        <v>33536</v>
      </c>
    </row>
    <row r="39" spans="1:3" x14ac:dyDescent="0.75">
      <c r="A39" s="9">
        <v>4</v>
      </c>
      <c r="B39" s="10">
        <v>44227</v>
      </c>
      <c r="C39" s="11">
        <v>32261</v>
      </c>
    </row>
    <row r="40" spans="1:3" x14ac:dyDescent="0.75">
      <c r="A40" s="9">
        <v>1</v>
      </c>
      <c r="B40" s="10">
        <v>44316</v>
      </c>
      <c r="C40" s="11">
        <v>37500</v>
      </c>
    </row>
    <row r="41" spans="1:3" ht="15.5" thickBot="1" x14ac:dyDescent="0.9">
      <c r="A41" s="12">
        <v>2</v>
      </c>
      <c r="B41" s="13">
        <v>44408</v>
      </c>
      <c r="C41" s="14">
        <v>41118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ADA0-1261-4FA6-963C-15BC7D5917F3}">
  <dimension ref="A1:H45"/>
  <sheetViews>
    <sheetView tabSelected="1" topLeftCell="P4" zoomScale="77" workbookViewId="0">
      <selection activeCell="D9" sqref="D9"/>
    </sheetView>
  </sheetViews>
  <sheetFormatPr defaultRowHeight="14.75" x14ac:dyDescent="0.75"/>
  <cols>
    <col min="1" max="1" width="10.36328125" bestFit="1" customWidth="1"/>
    <col min="2" max="2" width="15.36328125" customWidth="1"/>
    <col min="3" max="3" width="26.76953125" bestFit="1" customWidth="1"/>
    <col min="4" max="4" width="40.6796875" bestFit="1" customWidth="1"/>
    <col min="5" max="5" width="40.58984375" bestFit="1" customWidth="1"/>
    <col min="7" max="7" width="11.953125" bestFit="1" customWidth="1"/>
    <col min="8" max="8" width="9.81640625" bestFit="1" customWidth="1"/>
  </cols>
  <sheetData>
    <row r="1" spans="1:8" x14ac:dyDescent="0.75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x14ac:dyDescent="0.75">
      <c r="A2" s="2">
        <v>41029</v>
      </c>
      <c r="B2" s="3">
        <v>17808</v>
      </c>
      <c r="G2" t="s">
        <v>9</v>
      </c>
      <c r="H2" s="4">
        <f>_xlfn.FORECAST.ETS.STAT($B$2:$B$37,$A$2:$A$37,1,1,1)</f>
        <v>0.251</v>
      </c>
    </row>
    <row r="3" spans="1:8" x14ac:dyDescent="0.75">
      <c r="A3" s="2">
        <v>41121</v>
      </c>
      <c r="B3" s="3">
        <v>20570</v>
      </c>
      <c r="G3" t="s">
        <v>10</v>
      </c>
      <c r="H3" s="4">
        <f>_xlfn.FORECAST.ETS.STAT($B$2:$B$37,$A$2:$A$37,2,1,1)</f>
        <v>1E-3</v>
      </c>
    </row>
    <row r="4" spans="1:8" x14ac:dyDescent="0.75">
      <c r="A4" s="2">
        <v>41213</v>
      </c>
      <c r="B4" s="3">
        <v>18130</v>
      </c>
      <c r="G4" t="s">
        <v>11</v>
      </c>
      <c r="H4" s="4">
        <f>_xlfn.FORECAST.ETS.STAT($B$2:$B$37,$A$2:$A$37,3,1,1)</f>
        <v>0.25</v>
      </c>
    </row>
    <row r="5" spans="1:8" x14ac:dyDescent="0.75">
      <c r="A5" s="2">
        <v>41305</v>
      </c>
      <c r="B5" s="3">
        <v>18246</v>
      </c>
      <c r="G5" t="s">
        <v>12</v>
      </c>
      <c r="H5" s="4">
        <f>_xlfn.FORECAST.ETS.STAT($B$2:$B$37,$A$2:$A$37,4,1,1)</f>
        <v>0.65315025150884531</v>
      </c>
    </row>
    <row r="6" spans="1:8" x14ac:dyDescent="0.75">
      <c r="A6" s="2">
        <v>41394</v>
      </c>
      <c r="B6" s="3">
        <v>19124</v>
      </c>
      <c r="G6" t="s">
        <v>13</v>
      </c>
      <c r="H6" s="4">
        <f>_xlfn.FORECAST.ETS.STAT($B$2:$B$37,$A$2:$A$37,5,1,1)</f>
        <v>5.1398327945996913E-2</v>
      </c>
    </row>
    <row r="7" spans="1:8" x14ac:dyDescent="0.75">
      <c r="A7" s="2">
        <v>41486</v>
      </c>
      <c r="B7" s="3">
        <v>22522</v>
      </c>
      <c r="G7" t="s">
        <v>14</v>
      </c>
      <c r="H7" s="4">
        <f>_xlfn.FORECAST.ETS.STAT($B$2:$B$37,$A$2:$A$37,6,1,1)</f>
        <v>1597.9451533214201</v>
      </c>
    </row>
    <row r="8" spans="1:8" x14ac:dyDescent="0.75">
      <c r="A8" s="2">
        <v>41578</v>
      </c>
      <c r="B8" s="3">
        <v>19470</v>
      </c>
      <c r="G8" t="s">
        <v>15</v>
      </c>
      <c r="H8" s="4">
        <f>_xlfn.FORECAST.ETS.STAT($B$2:$B$37,$A$2:$A$37,7,1,1)</f>
        <v>2378.6126849150182</v>
      </c>
    </row>
    <row r="9" spans="1:8" x14ac:dyDescent="0.75">
      <c r="A9" s="2">
        <v>41670</v>
      </c>
      <c r="B9" s="3">
        <v>17696</v>
      </c>
    </row>
    <row r="10" spans="1:8" x14ac:dyDescent="0.75">
      <c r="A10" s="2">
        <v>41759</v>
      </c>
      <c r="B10" s="3">
        <v>19687</v>
      </c>
    </row>
    <row r="11" spans="1:8" x14ac:dyDescent="0.75">
      <c r="A11" s="2">
        <v>41851</v>
      </c>
      <c r="B11" s="3">
        <v>23811</v>
      </c>
    </row>
    <row r="12" spans="1:8" x14ac:dyDescent="0.75">
      <c r="A12" s="2">
        <v>41943</v>
      </c>
      <c r="B12" s="3">
        <v>20516</v>
      </c>
    </row>
    <row r="13" spans="1:8" x14ac:dyDescent="0.75">
      <c r="A13" s="2">
        <v>42035</v>
      </c>
      <c r="B13" s="3">
        <v>19162</v>
      </c>
    </row>
    <row r="14" spans="1:8" x14ac:dyDescent="0.75">
      <c r="A14" s="2">
        <v>42124</v>
      </c>
      <c r="B14" s="3">
        <v>20891</v>
      </c>
    </row>
    <row r="15" spans="1:8" x14ac:dyDescent="0.75">
      <c r="A15" s="2">
        <v>42216</v>
      </c>
      <c r="B15" s="3">
        <v>24829</v>
      </c>
    </row>
    <row r="16" spans="1:8" x14ac:dyDescent="0.75">
      <c r="A16" s="2">
        <v>42308</v>
      </c>
      <c r="B16" s="3">
        <v>21819</v>
      </c>
    </row>
    <row r="17" spans="1:2" x14ac:dyDescent="0.75">
      <c r="A17" s="2">
        <v>42400</v>
      </c>
      <c r="B17" s="3">
        <v>20980</v>
      </c>
    </row>
    <row r="18" spans="1:2" x14ac:dyDescent="0.75">
      <c r="A18" s="2">
        <v>42490</v>
      </c>
      <c r="B18" s="3">
        <v>22762</v>
      </c>
    </row>
    <row r="19" spans="1:2" x14ac:dyDescent="0.75">
      <c r="A19" s="2">
        <v>42582</v>
      </c>
      <c r="B19" s="3">
        <v>26472</v>
      </c>
    </row>
    <row r="20" spans="1:2" x14ac:dyDescent="0.75">
      <c r="A20" s="2">
        <v>42674</v>
      </c>
      <c r="B20" s="3">
        <v>23154</v>
      </c>
    </row>
    <row r="21" spans="1:2" x14ac:dyDescent="0.75">
      <c r="A21" s="2">
        <v>42766</v>
      </c>
      <c r="B21" s="3">
        <v>22207</v>
      </c>
    </row>
    <row r="22" spans="1:2" x14ac:dyDescent="0.75">
      <c r="A22" s="2">
        <v>42855</v>
      </c>
      <c r="B22" s="3">
        <v>23887</v>
      </c>
    </row>
    <row r="23" spans="1:2" x14ac:dyDescent="0.75">
      <c r="A23" s="2">
        <v>42947</v>
      </c>
      <c r="B23" s="3">
        <v>28108</v>
      </c>
    </row>
    <row r="24" spans="1:2" x14ac:dyDescent="0.75">
      <c r="A24" s="2">
        <v>43039</v>
      </c>
      <c r="B24" s="3">
        <v>25026</v>
      </c>
    </row>
    <row r="25" spans="1:2" x14ac:dyDescent="0.75">
      <c r="A25" s="2">
        <v>43131</v>
      </c>
      <c r="B25" s="3">
        <v>23883</v>
      </c>
    </row>
    <row r="26" spans="1:2" x14ac:dyDescent="0.75">
      <c r="A26" s="2">
        <v>43220</v>
      </c>
      <c r="B26" s="3">
        <v>24947</v>
      </c>
    </row>
    <row r="27" spans="1:2" x14ac:dyDescent="0.75">
      <c r="A27" s="2">
        <v>43312</v>
      </c>
      <c r="B27" s="3">
        <v>30463</v>
      </c>
    </row>
    <row r="28" spans="1:2" x14ac:dyDescent="0.75">
      <c r="A28" s="2">
        <v>43404</v>
      </c>
      <c r="B28" s="3">
        <v>26302</v>
      </c>
    </row>
    <row r="29" spans="1:2" x14ac:dyDescent="0.75">
      <c r="A29" s="2">
        <v>43496</v>
      </c>
      <c r="B29" s="3">
        <v>26491</v>
      </c>
    </row>
    <row r="30" spans="1:2" x14ac:dyDescent="0.75">
      <c r="A30" s="2">
        <v>43585</v>
      </c>
      <c r="B30" s="3">
        <v>26381</v>
      </c>
    </row>
    <row r="31" spans="1:2" x14ac:dyDescent="0.75">
      <c r="A31" s="2">
        <v>43677</v>
      </c>
      <c r="B31" s="3">
        <v>30839</v>
      </c>
    </row>
    <row r="32" spans="1:2" x14ac:dyDescent="0.75">
      <c r="A32" s="2">
        <v>43769</v>
      </c>
      <c r="B32" s="3">
        <v>27223</v>
      </c>
    </row>
    <row r="33" spans="1:5" x14ac:dyDescent="0.75">
      <c r="A33" s="2">
        <v>43861</v>
      </c>
      <c r="B33" s="3">
        <v>25782</v>
      </c>
    </row>
    <row r="34" spans="1:5" x14ac:dyDescent="0.75">
      <c r="A34" s="2">
        <v>43951</v>
      </c>
      <c r="B34" s="3">
        <v>28260</v>
      </c>
    </row>
    <row r="35" spans="1:5" x14ac:dyDescent="0.75">
      <c r="A35" s="2">
        <v>44043</v>
      </c>
      <c r="B35" s="3">
        <v>38053</v>
      </c>
    </row>
    <row r="36" spans="1:5" x14ac:dyDescent="0.75">
      <c r="A36" s="2">
        <v>44135</v>
      </c>
      <c r="B36" s="3">
        <v>33536</v>
      </c>
    </row>
    <row r="37" spans="1:5" x14ac:dyDescent="0.75">
      <c r="A37" s="2">
        <v>44227</v>
      </c>
      <c r="B37" s="3">
        <v>32261</v>
      </c>
      <c r="C37" s="3">
        <v>32261</v>
      </c>
      <c r="D37" s="3">
        <v>32261</v>
      </c>
      <c r="E37" s="3">
        <v>32261</v>
      </c>
    </row>
    <row r="38" spans="1:5" x14ac:dyDescent="0.75">
      <c r="A38" s="2">
        <v>44316</v>
      </c>
      <c r="B38" s="3">
        <v>37500</v>
      </c>
      <c r="C38" s="3">
        <f t="shared" ref="C38:C45" si="0">_xlfn.FORECAST.ETS(A38,$B$2:$B$37,$A$2:$A$37,1,1)</f>
        <v>34024.920045998828</v>
      </c>
      <c r="D38" s="3">
        <f t="shared" ref="D38:D45" si="1">C38-_xlfn.FORECAST.ETS.CONFINT(A38,$B$2:$B$37,$A$2:$A$37,0.95,1,1)</f>
        <v>31382.168439501573</v>
      </c>
      <c r="E38" s="3">
        <f t="shared" ref="E38:E45" si="2">C38+_xlfn.FORECAST.ETS.CONFINT(A38,$B$2:$B$37,$A$2:$A$37,0.95,1,1)</f>
        <v>36667.671652496079</v>
      </c>
    </row>
    <row r="39" spans="1:5" x14ac:dyDescent="0.75">
      <c r="A39" s="2">
        <v>44408</v>
      </c>
      <c r="B39" s="3">
        <v>41118</v>
      </c>
      <c r="C39" s="3">
        <f t="shared" si="0"/>
        <v>39839.68415786828</v>
      </c>
      <c r="D39" s="3">
        <f t="shared" si="1"/>
        <v>37099.043093143227</v>
      </c>
      <c r="E39" s="3">
        <f t="shared" si="2"/>
        <v>42580.325222593332</v>
      </c>
    </row>
    <row r="40" spans="1:5" x14ac:dyDescent="0.75">
      <c r="A40" s="2">
        <v>44500</v>
      </c>
      <c r="C40" s="3">
        <f t="shared" si="0"/>
        <v>35407.391982127592</v>
      </c>
      <c r="D40" s="3">
        <f t="shared" si="1"/>
        <v>32585.480570219093</v>
      </c>
      <c r="E40" s="3">
        <f t="shared" si="2"/>
        <v>38229.303394036091</v>
      </c>
    </row>
    <row r="41" spans="1:5" x14ac:dyDescent="0.75">
      <c r="A41" s="2">
        <v>44592</v>
      </c>
      <c r="C41" s="3">
        <f t="shared" si="0"/>
        <v>33871.901801801803</v>
      </c>
      <c r="D41" s="3">
        <f t="shared" si="1"/>
        <v>30970.378868810534</v>
      </c>
      <c r="E41" s="3">
        <f t="shared" si="2"/>
        <v>36773.424734793072</v>
      </c>
    </row>
    <row r="42" spans="1:5" x14ac:dyDescent="0.75">
      <c r="A42" s="2">
        <v>44682</v>
      </c>
      <c r="C42" s="3">
        <f t="shared" si="0"/>
        <v>35655.64117416017</v>
      </c>
      <c r="D42" s="3">
        <f t="shared" si="1"/>
        <v>32458.771249298352</v>
      </c>
      <c r="E42" s="3">
        <f t="shared" si="2"/>
        <v>38852.511099021991</v>
      </c>
    </row>
    <row r="43" spans="1:5" x14ac:dyDescent="0.75">
      <c r="A43" s="2">
        <v>44773</v>
      </c>
      <c r="C43" s="3">
        <f t="shared" si="0"/>
        <v>41450.585959670083</v>
      </c>
      <c r="D43" s="3">
        <f t="shared" si="1"/>
        <v>38182.125696460032</v>
      </c>
      <c r="E43" s="3">
        <f t="shared" si="2"/>
        <v>44719.046222880133</v>
      </c>
    </row>
    <row r="44" spans="1:5" x14ac:dyDescent="0.75">
      <c r="A44" s="2">
        <v>44865</v>
      </c>
      <c r="C44" s="3">
        <f t="shared" si="0"/>
        <v>37018.293783929395</v>
      </c>
      <c r="D44" s="3">
        <f t="shared" si="1"/>
        <v>33679.235415683957</v>
      </c>
      <c r="E44" s="3">
        <f t="shared" si="2"/>
        <v>40357.352152174833</v>
      </c>
    </row>
    <row r="45" spans="1:5" x14ac:dyDescent="0.75">
      <c r="A45" s="2">
        <v>44927</v>
      </c>
      <c r="C45" s="3">
        <f t="shared" si="0"/>
        <v>35983.506923275061</v>
      </c>
      <c r="D45" s="3">
        <f t="shared" si="1"/>
        <v>32597.339801037593</v>
      </c>
      <c r="E45" s="3">
        <f t="shared" si="2"/>
        <v>39369.674045512533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904301A35A8048B495101D3A635AFB" ma:contentTypeVersion="9" ma:contentTypeDescription="Create a new document." ma:contentTypeScope="" ma:versionID="1def68f7d2017727461e9440a8c9bca9">
  <xsd:schema xmlns:xsd="http://www.w3.org/2001/XMLSchema" xmlns:xs="http://www.w3.org/2001/XMLSchema" xmlns:p="http://schemas.microsoft.com/office/2006/metadata/properties" xmlns:ns3="f254f103-7f50-478e-b539-2c41e5fb0fe8" xmlns:ns4="257842e5-69e2-46a3-992f-b0f6d634acd6" targetNamespace="http://schemas.microsoft.com/office/2006/metadata/properties" ma:root="true" ma:fieldsID="22fff85399a1738f86e85f6165a8af66" ns3:_="" ns4:_="">
    <xsd:import namespace="f254f103-7f50-478e-b539-2c41e5fb0fe8"/>
    <xsd:import namespace="257842e5-69e2-46a3-992f-b0f6d634acd6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54f103-7f50-478e-b539-2c41e5fb0fe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842e5-69e2-46a3-992f-b0f6d634acd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254f103-7f50-478e-b539-2c41e5fb0fe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857DF2-21D8-42D1-A328-0BBC90904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54f103-7f50-478e-b539-2c41e5fb0fe8"/>
    <ds:schemaRef ds:uri="257842e5-69e2-46a3-992f-b0f6d634a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E769E2-247B-4253-AC33-282DBB925CF5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57842e5-69e2-46a3-992f-b0f6d634acd6"/>
    <ds:schemaRef ds:uri="http://purl.org/dc/terms/"/>
    <ds:schemaRef ds:uri="f254f103-7f50-478e-b539-2c41e5fb0fe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97192B5-3789-418C-BD44-61A314142F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Uthman Okunola</dc:creator>
  <cp:lastModifiedBy>Uthman Okunola</cp:lastModifiedBy>
  <dcterms:created xsi:type="dcterms:W3CDTF">2025-03-23T06:46:26Z</dcterms:created>
  <dcterms:modified xsi:type="dcterms:W3CDTF">2025-03-25T21:31:39Z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0x0101008E904301A35A8048B495101D3A635AFB</vt:lpwstr>
  </property>
</Properties>
</file>