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uno\Documents\BUSINESS STATS &amp; ANALYTICS SPSS\BUSINESS STATISTICS\"/>
    </mc:Choice>
  </mc:AlternateContent>
  <xr:revisionPtr revIDLastSave="0" documentId="13_ncr:1_{3FB7875C-EDE5-4512-90DE-9AEA1841B3BD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tock Retur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E2" i="2"/>
  <c r="H2" i="2"/>
  <c r="L3" i="2"/>
  <c r="I3" i="2"/>
  <c r="H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J2" i="2"/>
  <c r="J3" i="2"/>
  <c r="I2" i="2"/>
</calcChain>
</file>

<file path=xl/sharedStrings.xml><?xml version="1.0" encoding="utf-8"?>
<sst xmlns="http://schemas.openxmlformats.org/spreadsheetml/2006/main" count="14" uniqueCount="11">
  <si>
    <t>Date</t>
  </si>
  <si>
    <t>TSLA</t>
  </si>
  <si>
    <t>AMZN</t>
  </si>
  <si>
    <t>NFLX</t>
  </si>
  <si>
    <t>return</t>
  </si>
  <si>
    <t>Portfolio</t>
  </si>
  <si>
    <t>Portfolio Return</t>
  </si>
  <si>
    <t>weights ()</t>
  </si>
  <si>
    <t>Portfolio Risk &amp; Variance</t>
  </si>
  <si>
    <t>Risk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</si>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</sst>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0" fontId="0" fillId="0" borderId="11" xfId="0" applyNumberFormat="1" applyBorder="1"/>
    <xf numFmtId="10" fontId="0" fillId="0" borderId="10" xfId="0" applyNumberFormat="1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6" xfId="0" applyBorder="1"/>
    <xf numFmtId="10" fontId="0" fillId="0" borderId="18" xfId="0" applyNumberFormat="1" applyBorder="1"/>
    <xf numFmtId="0" fontId="16" fillId="0" borderId="19" xfId="0" applyFont="1" applyBorder="1"/>
    <xf numFmtId="0" fontId="0" fillId="0" borderId="20" xfId="0" applyBorder="1"/>
    <xf numFmtId="10" fontId="0" fillId="33" borderId="21" xfId="42" applyNumberFormat="1" applyFont="1" applyFill="1" applyBorder="1"/>
    <xf numFmtId="0" fontId="16" fillId="0" borderId="0" xfId="0" applyFont="1"/>
    <xf numFmtId="0" fontId="16" fillId="0" borderId="26" xfId="0" applyFont="1" applyBorder="1"/>
    <xf numFmtId="0" fontId="0" fillId="0" borderId="27" xfId="0" applyBorder="1"/>
    <xf numFmtId="0" fontId="16" fillId="0" borderId="28" xfId="0" applyFont="1" applyBorder="1"/>
    <xf numFmtId="0" fontId="0" fillId="0" borderId="29" xfId="0" applyBorder="1"/>
    <xf numFmtId="0" fontId="0" fillId="0" borderId="30" xfId="0" applyBorder="1"/>
    <xf numFmtId="14" fontId="0" fillId="0" borderId="11" xfId="0" applyNumberFormat="1" applyBorder="1"/>
    <xf numFmtId="10" fontId="0" fillId="0" borderId="31" xfId="0" applyNumberFormat="1" applyBorder="1"/>
    <xf numFmtId="0" fontId="16" fillId="0" borderId="32" xfId="0" applyFont="1" applyBorder="1"/>
    <xf numFmtId="10" fontId="0" fillId="0" borderId="33" xfId="0" applyNumberFormat="1" applyBorder="1"/>
    <xf numFmtId="10" fontId="0" fillId="0" borderId="34" xfId="0" applyNumberFormat="1" applyBorder="1"/>
    <xf numFmtId="0" fontId="16" fillId="34" borderId="11" xfId="0" applyFont="1" applyFill="1" applyBorder="1"/>
    <xf numFmtId="0" fontId="16" fillId="34" borderId="31" xfId="0" applyFont="1" applyFill="1" applyBorder="1"/>
    <xf numFmtId="10" fontId="0" fillId="34" borderId="22" xfId="42" applyNumberFormat="1" applyFont="1" applyFill="1" applyBorder="1"/>
    <xf numFmtId="0" fontId="16" fillId="0" borderId="17" xfId="0" applyFont="1" applyBorder="1"/>
    <xf numFmtId="0" fontId="16" fillId="0" borderId="15" xfId="0" applyFont="1" applyBorder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123620</xdr:colOff>
      <xdr:row>1</xdr:row>
      <xdr:rowOff>4642</xdr:rowOff>
    </xdr:from>
    <xdr:to>
      <xdr:col>19</xdr:col>
      <xdr:colOff>215695</xdr:colOff>
      <xdr:row>19</xdr:row>
      <xdr:rowOff>44382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34F313-9C98-A95E-C7B2-C872692A4A79}"/>
            </a:ext>
          </a:extLst>
        </xdr:cNvPr>
        <xdr:cNvSpPr txBox="1"/>
      </xdr:nvSpPr>
      <xdr:spPr>
        <a:xfrm>
          <a:off x="8450314" y="192411"/>
          <a:ext cx="3758687" cy="34503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Report </a:t>
          </a:r>
        </a:p>
        <a:p>
          <a:endParaRPr lang="en-US" sz="1200" b="1"/>
        </a:p>
        <a:p>
          <a:r>
            <a:rPr lang="en-US" sz="1200" b="1"/>
            <a:t>Weights = </a:t>
          </a:r>
          <a:r>
            <a:rPr lang="en-US" sz="1200"/>
            <a:t>(portfolio Investment Spit) is how the profile splits</a:t>
          </a:r>
          <a:r>
            <a:rPr lang="en-US" sz="1200" baseline="0"/>
            <a:t> its investment capital into stocks.Investment Rates</a:t>
          </a:r>
        </a:p>
        <a:p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/>
            <a:t>return</a:t>
          </a:r>
          <a:r>
            <a:rPr lang="en-US" sz="1200" baseline="0"/>
            <a:t> = Average return of each stock in the dataset.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Portfolio return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Sumproduct of the weight ($), average return rate of each Stock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May vary based on percentage of investment splits in each stocks</a:t>
          </a:r>
          <a:endParaRPr lang="en-US" sz="1200">
            <a:effectLst/>
          </a:endParaRPr>
        </a:p>
        <a:p>
          <a:endParaRPr lang="en-US" sz="1200"/>
        </a:p>
        <a:p>
          <a:r>
            <a:rPr lang="en-US" sz="1200" b="1"/>
            <a:t>                                For</a:t>
          </a:r>
          <a:r>
            <a:rPr lang="en-US" sz="1200" b="1" baseline="0"/>
            <a:t> Risk Assesment 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Portfolio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Created column-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(Sumproduct of the </a:t>
          </a:r>
          <a:r>
            <a:rPr lang="en-US" sz="1200" b="1" baseline="0"/>
            <a:t>weight ($), monthly return rate</a:t>
          </a:r>
          <a:r>
            <a:rPr lang="en-US" sz="1200" baseline="0"/>
            <a:t>) then drag down</a:t>
          </a:r>
        </a:p>
        <a:p>
          <a:endParaRPr lang="en-US" sz="1200" baseline="0"/>
        </a:p>
        <a:p>
          <a:r>
            <a:rPr lang="en-US" sz="1200" baseline="0"/>
            <a:t>Now calculate Portfolio variance And Risk</a:t>
          </a:r>
        </a:p>
        <a:p>
          <a:r>
            <a:rPr lang="en-US" sz="1200" b="1"/>
            <a:t>Variance</a:t>
          </a:r>
          <a:r>
            <a:rPr lang="en-US" sz="1200"/>
            <a:t> =var.s (portfolio column)</a:t>
          </a:r>
        </a:p>
        <a:p>
          <a:r>
            <a:rPr lang="en-US" sz="1200" b="1"/>
            <a:t>Risk </a:t>
          </a:r>
          <a:r>
            <a:rPr lang="en-US" sz="1200"/>
            <a:t>= Square</a:t>
          </a:r>
          <a:r>
            <a:rPr lang="en-US" sz="1200" baseline="0"/>
            <a:t> root of variance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1BEA-CBD1-450A-B4A5-ECB204033DFF}">
  <dimension ref="A1:L62"/>
  <sheetViews>
    <sheetView tabSelected="1" topLeftCell="A15" zoomScale="93" zoomScaleNormal="55" workbookViewId="0">
      <selection activeCell="H10" sqref="H10"/>
    </sheetView>
  </sheetViews>
  <sheetFormatPr defaultRowHeight="14.75" x14ac:dyDescent="0.75"/>
  <cols>
    <col min="1" max="1" width="9.5" bestFit="1" customWidth="1"/>
    <col min="5" max="5" width="8.04296875" bestFit="1" customWidth="1"/>
    <col min="7" max="7" width="8.6328125" bestFit="1" customWidth="1"/>
    <col min="12" max="12" width="14.26953125" bestFit="1" customWidth="1"/>
  </cols>
  <sheetData>
    <row r="1" spans="1:12" x14ac:dyDescent="0.75">
      <c r="A1" s="23" t="s">
        <v>0</v>
      </c>
      <c r="B1" s="23" t="s">
        <v>1</v>
      </c>
      <c r="C1" s="23" t="s">
        <v>2</v>
      </c>
      <c r="D1" s="24" t="s">
        <v>3</v>
      </c>
      <c r="E1" s="20" t="s">
        <v>5</v>
      </c>
      <c r="G1" s="4"/>
      <c r="H1" s="5" t="s">
        <v>1</v>
      </c>
      <c r="I1" s="5" t="s">
        <v>2</v>
      </c>
      <c r="J1" s="6" t="s">
        <v>3</v>
      </c>
      <c r="L1" s="9" t="s">
        <v>6</v>
      </c>
    </row>
    <row r="2" spans="1:12" x14ac:dyDescent="0.75">
      <c r="A2" s="18">
        <v>45170</v>
      </c>
      <c r="B2" s="2">
        <v>6.3200000000000006E-2</v>
      </c>
      <c r="C2" s="2">
        <v>1.72E-2</v>
      </c>
      <c r="D2" s="19">
        <v>-8.4699999999999998E-2</v>
      </c>
      <c r="E2" s="21">
        <f>SUMPRODUCT($H$2:$J$2,B2:D2)</f>
        <v>-1.4333333333333316E-3</v>
      </c>
      <c r="G2" s="27" t="s">
        <v>7</v>
      </c>
      <c r="H2">
        <f>1/3</f>
        <v>0.33333333333333331</v>
      </c>
      <c r="I2">
        <f t="shared" ref="I2:J2" si="0">1/3</f>
        <v>0.33333333333333331</v>
      </c>
      <c r="J2" s="7">
        <f t="shared" si="0"/>
        <v>0.33333333333333331</v>
      </c>
      <c r="L2" s="10">
        <v>1</v>
      </c>
    </row>
    <row r="3" spans="1:12" x14ac:dyDescent="0.75">
      <c r="A3" s="18">
        <v>45139</v>
      </c>
      <c r="B3" s="2">
        <v>-3.5000000000000003E-2</v>
      </c>
      <c r="C3" s="2">
        <v>3.2399999999999998E-2</v>
      </c>
      <c r="D3" s="19">
        <v>-1.21E-2</v>
      </c>
      <c r="E3" s="21">
        <f t="shared" ref="E3:E61" si="1">SUMPRODUCT($H$2:$J$2,B3:D3)</f>
        <v>-4.9000000000000016E-3</v>
      </c>
      <c r="G3" s="26" t="s">
        <v>4</v>
      </c>
      <c r="H3" s="3">
        <f>AVERAGE(B2:B61)</f>
        <v>6.7793333333333317E-2</v>
      </c>
      <c r="I3" s="3">
        <f>AVERAGE(C2:C61)</f>
        <v>1.0429999999999995E-2</v>
      </c>
      <c r="J3" s="8">
        <f t="shared" ref="I3:J3" si="2">AVERAGE(D2:D61)</f>
        <v>9.3549999999999987E-3</v>
      </c>
      <c r="L3" s="11">
        <f>SUMPRODUCT(H2:J2,H3:J3)</f>
        <v>2.9192777777777772E-2</v>
      </c>
    </row>
    <row r="4" spans="1:12" x14ac:dyDescent="0.75">
      <c r="A4" s="18">
        <v>45108</v>
      </c>
      <c r="B4" s="2">
        <v>2.1600000000000001E-2</v>
      </c>
      <c r="C4" s="2">
        <v>2.5499999999999998E-2</v>
      </c>
      <c r="D4" s="19">
        <v>-3.5000000000000001E-3</v>
      </c>
      <c r="E4" s="21">
        <f t="shared" si="1"/>
        <v>1.4533333333333332E-2</v>
      </c>
    </row>
    <row r="5" spans="1:12" x14ac:dyDescent="0.75">
      <c r="A5" s="18">
        <v>45078</v>
      </c>
      <c r="B5" s="2">
        <v>0.28360000000000002</v>
      </c>
      <c r="C5" s="2">
        <v>8.1100000000000005E-2</v>
      </c>
      <c r="D5" s="19">
        <v>0.1145</v>
      </c>
      <c r="E5" s="21">
        <f t="shared" si="1"/>
        <v>0.15973333333333334</v>
      </c>
    </row>
    <row r="6" spans="1:12" ht="15.5" thickBot="1" x14ac:dyDescent="0.9">
      <c r="A6" s="18">
        <v>45047</v>
      </c>
      <c r="B6" s="2">
        <v>0.24110000000000001</v>
      </c>
      <c r="C6" s="2">
        <v>0.14349999999999999</v>
      </c>
      <c r="D6" s="19">
        <v>0.19789999999999999</v>
      </c>
      <c r="E6" s="21">
        <f t="shared" si="1"/>
        <v>0.19416666666666665</v>
      </c>
    </row>
    <row r="7" spans="1:12" x14ac:dyDescent="0.75">
      <c r="A7" s="18">
        <v>45017</v>
      </c>
      <c r="B7" s="2">
        <v>-0.20799999999999999</v>
      </c>
      <c r="C7" s="2">
        <v>2.0899999999999998E-2</v>
      </c>
      <c r="D7" s="19">
        <v>-4.4999999999999998E-2</v>
      </c>
      <c r="E7" s="21">
        <f t="shared" si="1"/>
        <v>-7.7366666666666667E-2</v>
      </c>
      <c r="G7" s="28" t="s">
        <v>8</v>
      </c>
      <c r="H7" s="29"/>
      <c r="I7" s="29"/>
      <c r="J7" s="30"/>
    </row>
    <row r="8" spans="1:12" ht="15.5" thickBot="1" x14ac:dyDescent="0.9">
      <c r="A8" s="18">
        <v>44986</v>
      </c>
      <c r="B8" s="2">
        <v>8.5000000000000006E-3</v>
      </c>
      <c r="C8" s="2">
        <v>9.6100000000000005E-2</v>
      </c>
      <c r="D8" s="19">
        <v>7.2499999999999995E-2</v>
      </c>
      <c r="E8" s="21">
        <f t="shared" si="1"/>
        <v>5.9033333333333327E-2</v>
      </c>
      <c r="G8" s="13" t="s">
        <v>10</v>
      </c>
      <c r="H8">
        <f>_xlfn.VAR.S(E2:E61)</f>
        <v>1.4946585690834896E-2</v>
      </c>
      <c r="J8" s="14"/>
    </row>
    <row r="9" spans="1:12" ht="15.5" thickBot="1" x14ac:dyDescent="0.9">
      <c r="A9" s="18">
        <v>44958</v>
      </c>
      <c r="B9" s="2">
        <v>0.18759999999999999</v>
      </c>
      <c r="C9" s="2">
        <v>-8.6300000000000002E-2</v>
      </c>
      <c r="D9" s="19">
        <v>-8.9700000000000002E-2</v>
      </c>
      <c r="E9" s="21">
        <f t="shared" si="1"/>
        <v>3.8666666666666676E-3</v>
      </c>
      <c r="G9" s="15" t="s">
        <v>9</v>
      </c>
      <c r="H9" s="25">
        <f>SQRT(H8)</f>
        <v>0.12225622966063895</v>
      </c>
      <c r="I9" s="16"/>
      <c r="J9" s="17"/>
    </row>
    <row r="10" spans="1:12" x14ac:dyDescent="0.75">
      <c r="A10" s="18">
        <v>44927</v>
      </c>
      <c r="B10" s="2">
        <v>0.40620000000000001</v>
      </c>
      <c r="C10" s="2">
        <v>0.22770000000000001</v>
      </c>
      <c r="D10" s="19">
        <v>0.2</v>
      </c>
      <c r="E10" s="21">
        <f t="shared" si="1"/>
        <v>0.27796666666666664</v>
      </c>
      <c r="G10" s="12"/>
    </row>
    <row r="11" spans="1:12" x14ac:dyDescent="0.75">
      <c r="A11" s="18">
        <v>44896</v>
      </c>
      <c r="B11" s="2">
        <v>-0.36730000000000002</v>
      </c>
      <c r="C11" s="2">
        <v>-0.12989999999999999</v>
      </c>
      <c r="D11" s="19">
        <v>-3.49E-2</v>
      </c>
      <c r="E11" s="21">
        <f t="shared" si="1"/>
        <v>-0.17736666666666667</v>
      </c>
    </row>
    <row r="12" spans="1:12" x14ac:dyDescent="0.75">
      <c r="A12" s="18">
        <v>44866</v>
      </c>
      <c r="B12" s="2">
        <v>-0.14430000000000001</v>
      </c>
      <c r="C12" s="2">
        <v>-5.7599999999999998E-2</v>
      </c>
      <c r="D12" s="19">
        <v>4.6800000000000001E-2</v>
      </c>
      <c r="E12" s="21">
        <f t="shared" si="1"/>
        <v>-5.1699999999999996E-2</v>
      </c>
    </row>
    <row r="13" spans="1:12" x14ac:dyDescent="0.75">
      <c r="A13" s="18">
        <v>44835</v>
      </c>
      <c r="B13" s="2">
        <v>-0.14219999999999999</v>
      </c>
      <c r="C13" s="2">
        <v>-9.35E-2</v>
      </c>
      <c r="D13" s="19">
        <v>0.2397</v>
      </c>
      <c r="E13" s="21">
        <f t="shared" si="1"/>
        <v>1.3333333333333391E-3</v>
      </c>
    </row>
    <row r="14" spans="1:12" x14ac:dyDescent="0.75">
      <c r="A14" s="18">
        <v>44805</v>
      </c>
      <c r="B14" s="2">
        <v>-3.7600000000000001E-2</v>
      </c>
      <c r="C14" s="2">
        <v>-0.1086</v>
      </c>
      <c r="D14" s="19">
        <v>5.3100000000000001E-2</v>
      </c>
      <c r="E14" s="21">
        <f t="shared" si="1"/>
        <v>-3.1033333333333329E-2</v>
      </c>
    </row>
    <row r="15" spans="1:12" x14ac:dyDescent="0.75">
      <c r="A15" s="18">
        <v>44774</v>
      </c>
      <c r="B15" s="2">
        <v>-7.2499999999999995E-2</v>
      </c>
      <c r="C15" s="2">
        <v>-6.0600000000000001E-2</v>
      </c>
      <c r="D15" s="19">
        <v>-6.0000000000000001E-3</v>
      </c>
      <c r="E15" s="21">
        <f t="shared" si="1"/>
        <v>-4.6366666666666667E-2</v>
      </c>
    </row>
    <row r="16" spans="1:12" x14ac:dyDescent="0.75">
      <c r="A16" s="18">
        <v>44743</v>
      </c>
      <c r="B16" s="2">
        <v>0.32379999999999998</v>
      </c>
      <c r="C16" s="2">
        <v>0.27060000000000001</v>
      </c>
      <c r="D16" s="19">
        <v>0.28610000000000002</v>
      </c>
      <c r="E16" s="21">
        <f t="shared" si="1"/>
        <v>0.29349999999999998</v>
      </c>
    </row>
    <row r="17" spans="1:5" x14ac:dyDescent="0.75">
      <c r="A17" s="18">
        <v>44713</v>
      </c>
      <c r="B17" s="2">
        <v>-0.1119</v>
      </c>
      <c r="C17" s="2">
        <v>-0.11650000000000001</v>
      </c>
      <c r="D17" s="19">
        <v>-0.1143</v>
      </c>
      <c r="E17" s="21">
        <f t="shared" si="1"/>
        <v>-0.11423333333333333</v>
      </c>
    </row>
    <row r="18" spans="1:5" x14ac:dyDescent="0.75">
      <c r="A18" s="18">
        <v>44682</v>
      </c>
      <c r="B18" s="2">
        <v>-0.12920000000000001</v>
      </c>
      <c r="C18" s="2">
        <v>-3.2800000000000003E-2</v>
      </c>
      <c r="D18" s="19">
        <v>3.7199999999999997E-2</v>
      </c>
      <c r="E18" s="21">
        <f t="shared" si="1"/>
        <v>-4.1600000000000012E-2</v>
      </c>
    </row>
    <row r="19" spans="1:5" x14ac:dyDescent="0.75">
      <c r="A19" s="18">
        <v>44652</v>
      </c>
      <c r="B19" s="2">
        <v>-0.19189999999999999</v>
      </c>
      <c r="C19" s="2">
        <v>-0.23749999999999999</v>
      </c>
      <c r="D19" s="19">
        <v>-0.49180000000000001</v>
      </c>
      <c r="E19" s="21">
        <f t="shared" si="1"/>
        <v>-0.30706666666666665</v>
      </c>
    </row>
    <row r="20" spans="1:5" x14ac:dyDescent="0.75">
      <c r="A20" s="18">
        <v>44621</v>
      </c>
      <c r="B20" s="2">
        <v>0.23799999999999999</v>
      </c>
      <c r="C20" s="2">
        <v>6.1400000000000003E-2</v>
      </c>
      <c r="D20" s="19">
        <v>-5.0500000000000003E-2</v>
      </c>
      <c r="E20" s="21">
        <f t="shared" si="1"/>
        <v>8.2966666666666661E-2</v>
      </c>
    </row>
    <row r="21" spans="1:5" x14ac:dyDescent="0.75">
      <c r="A21" s="18">
        <v>44593</v>
      </c>
      <c r="B21" s="2">
        <v>-7.0800000000000002E-2</v>
      </c>
      <c r="C21" s="2">
        <v>2.6700000000000002E-2</v>
      </c>
      <c r="D21" s="19">
        <v>-7.6399999999999996E-2</v>
      </c>
      <c r="E21" s="21">
        <f t="shared" si="1"/>
        <v>-4.0166666666666663E-2</v>
      </c>
    </row>
    <row r="22" spans="1:5" x14ac:dyDescent="0.75">
      <c r="A22" s="18">
        <v>44562</v>
      </c>
      <c r="B22" s="2">
        <v>-0.11360000000000001</v>
      </c>
      <c r="C22" s="2">
        <v>-0.1028</v>
      </c>
      <c r="D22" s="19">
        <v>-0.29099999999999998</v>
      </c>
      <c r="E22" s="21">
        <f t="shared" si="1"/>
        <v>-0.1691333333333333</v>
      </c>
    </row>
    <row r="23" spans="1:5" x14ac:dyDescent="0.75">
      <c r="A23" s="18">
        <v>44531</v>
      </c>
      <c r="B23" s="2">
        <v>-7.6899999999999996E-2</v>
      </c>
      <c r="C23" s="2">
        <v>-4.9299999999999997E-2</v>
      </c>
      <c r="D23" s="19">
        <v>-6.1499999999999999E-2</v>
      </c>
      <c r="E23" s="21">
        <f t="shared" si="1"/>
        <v>-6.2566666666666659E-2</v>
      </c>
    </row>
    <row r="24" spans="1:5" x14ac:dyDescent="0.75">
      <c r="A24" s="18">
        <v>44501</v>
      </c>
      <c r="B24" s="2">
        <v>2.76E-2</v>
      </c>
      <c r="C24" s="2">
        <v>3.9899999999999998E-2</v>
      </c>
      <c r="D24" s="19">
        <v>-7.0099999999999996E-2</v>
      </c>
      <c r="E24" s="21">
        <f t="shared" si="1"/>
        <v>-8.6666666666666489E-4</v>
      </c>
    </row>
    <row r="25" spans="1:5" x14ac:dyDescent="0.75">
      <c r="A25" s="18">
        <v>44470</v>
      </c>
      <c r="B25" s="2">
        <v>0.4365</v>
      </c>
      <c r="C25" s="2">
        <v>2.6599999999999999E-2</v>
      </c>
      <c r="D25" s="19">
        <v>0.13100000000000001</v>
      </c>
      <c r="E25" s="21">
        <f t="shared" si="1"/>
        <v>0.19803333333333331</v>
      </c>
    </row>
    <row r="26" spans="1:5" x14ac:dyDescent="0.75">
      <c r="A26" s="18">
        <v>44440</v>
      </c>
      <c r="B26" s="2">
        <v>5.3999999999999999E-2</v>
      </c>
      <c r="C26" s="2">
        <v>-5.3499999999999999E-2</v>
      </c>
      <c r="D26" s="19">
        <v>7.2300000000000003E-2</v>
      </c>
      <c r="E26" s="21">
        <f t="shared" si="1"/>
        <v>2.4266666666666666E-2</v>
      </c>
    </row>
    <row r="27" spans="1:5" x14ac:dyDescent="0.75">
      <c r="A27" s="18">
        <v>44409</v>
      </c>
      <c r="B27" s="2">
        <v>7.0599999999999996E-2</v>
      </c>
      <c r="C27" s="2">
        <v>4.2999999999999997E-2</v>
      </c>
      <c r="D27" s="19">
        <v>9.9699999999999997E-2</v>
      </c>
      <c r="E27" s="21">
        <f t="shared" si="1"/>
        <v>7.1099999999999997E-2</v>
      </c>
    </row>
    <row r="28" spans="1:5" x14ac:dyDescent="0.75">
      <c r="A28" s="18">
        <v>44378</v>
      </c>
      <c r="B28" s="2">
        <v>1.0999999999999999E-2</v>
      </c>
      <c r="C28" s="2">
        <v>-3.27E-2</v>
      </c>
      <c r="D28" s="19">
        <v>-2.01E-2</v>
      </c>
      <c r="E28" s="21">
        <f t="shared" si="1"/>
        <v>-1.3933333333333332E-2</v>
      </c>
    </row>
    <row r="29" spans="1:5" x14ac:dyDescent="0.75">
      <c r="A29" s="18">
        <v>44348</v>
      </c>
      <c r="B29" s="2">
        <v>8.7099999999999997E-2</v>
      </c>
      <c r="C29" s="2">
        <v>6.7400000000000002E-2</v>
      </c>
      <c r="D29" s="19">
        <v>5.0500000000000003E-2</v>
      </c>
      <c r="E29" s="21">
        <f t="shared" si="1"/>
        <v>6.8333333333333329E-2</v>
      </c>
    </row>
    <row r="30" spans="1:5" x14ac:dyDescent="0.75">
      <c r="A30" s="18">
        <v>44317</v>
      </c>
      <c r="B30" s="2">
        <v>-0.1187</v>
      </c>
      <c r="C30" s="2">
        <v>-7.0499999999999993E-2</v>
      </c>
      <c r="D30" s="19">
        <v>-2.0799999999999999E-2</v>
      </c>
      <c r="E30" s="21">
        <f t="shared" si="1"/>
        <v>-6.9999999999999993E-2</v>
      </c>
    </row>
    <row r="31" spans="1:5" x14ac:dyDescent="0.75">
      <c r="A31" s="18">
        <v>44287</v>
      </c>
      <c r="B31" s="2">
        <v>6.2100000000000002E-2</v>
      </c>
      <c r="C31" s="2">
        <v>0.1207</v>
      </c>
      <c r="D31" s="19">
        <v>-1.5699999999999999E-2</v>
      </c>
      <c r="E31" s="21">
        <f t="shared" si="1"/>
        <v>5.5699999999999993E-2</v>
      </c>
    </row>
    <row r="32" spans="1:5" x14ac:dyDescent="0.75">
      <c r="A32" s="18">
        <v>44256</v>
      </c>
      <c r="B32" s="2">
        <v>-1.12E-2</v>
      </c>
      <c r="C32" s="2">
        <v>4.0000000000000002E-4</v>
      </c>
      <c r="D32" s="19">
        <v>-3.1899999999999998E-2</v>
      </c>
      <c r="E32" s="21">
        <f t="shared" si="1"/>
        <v>-1.423333333333333E-2</v>
      </c>
    </row>
    <row r="33" spans="1:5" x14ac:dyDescent="0.75">
      <c r="A33" s="18">
        <v>44228</v>
      </c>
      <c r="B33" s="2">
        <v>-0.1487</v>
      </c>
      <c r="C33" s="2">
        <v>-3.5299999999999998E-2</v>
      </c>
      <c r="D33" s="19">
        <v>1.21E-2</v>
      </c>
      <c r="E33" s="21">
        <f t="shared" si="1"/>
        <v>-5.729999999999999E-2</v>
      </c>
    </row>
    <row r="34" spans="1:5" x14ac:dyDescent="0.75">
      <c r="A34" s="18">
        <v>44197</v>
      </c>
      <c r="B34" s="2">
        <v>0.1245</v>
      </c>
      <c r="C34" s="2">
        <v>-1.5599999999999999E-2</v>
      </c>
      <c r="D34" s="19">
        <v>-1.54E-2</v>
      </c>
      <c r="E34" s="21">
        <f t="shared" si="1"/>
        <v>3.1166666666666665E-2</v>
      </c>
    </row>
    <row r="35" spans="1:5" x14ac:dyDescent="0.75">
      <c r="A35" s="18">
        <v>44166</v>
      </c>
      <c r="B35" s="2">
        <v>0.24329999999999999</v>
      </c>
      <c r="C35" s="2">
        <v>2.81E-2</v>
      </c>
      <c r="D35" s="19">
        <v>0.10199999999999999</v>
      </c>
      <c r="E35" s="21">
        <f t="shared" si="1"/>
        <v>0.12446666666666664</v>
      </c>
    </row>
    <row r="36" spans="1:5" x14ac:dyDescent="0.75">
      <c r="A36" s="18">
        <v>44136</v>
      </c>
      <c r="B36" s="2">
        <v>0.4627</v>
      </c>
      <c r="C36" s="2">
        <v>4.3400000000000001E-2</v>
      </c>
      <c r="D36" s="19">
        <v>3.1399999999999997E-2</v>
      </c>
      <c r="E36" s="21">
        <f t="shared" si="1"/>
        <v>0.17916666666666664</v>
      </c>
    </row>
    <row r="37" spans="1:5" x14ac:dyDescent="0.75">
      <c r="A37" s="18">
        <v>44105</v>
      </c>
      <c r="B37" s="2">
        <v>-9.5500000000000002E-2</v>
      </c>
      <c r="C37" s="2">
        <v>-3.5799999999999998E-2</v>
      </c>
      <c r="D37" s="19">
        <v>-4.8599999999999997E-2</v>
      </c>
      <c r="E37" s="21">
        <f t="shared" si="1"/>
        <v>-5.9966666666666661E-2</v>
      </c>
    </row>
    <row r="38" spans="1:5" x14ac:dyDescent="0.75">
      <c r="A38" s="18">
        <v>44075</v>
      </c>
      <c r="B38" s="2">
        <v>-0.1391</v>
      </c>
      <c r="C38" s="2">
        <v>-8.7599999999999997E-2</v>
      </c>
      <c r="D38" s="19">
        <v>-5.5800000000000002E-2</v>
      </c>
      <c r="E38" s="21">
        <f t="shared" si="1"/>
        <v>-9.4166666666666676E-2</v>
      </c>
    </row>
    <row r="39" spans="1:5" x14ac:dyDescent="0.75">
      <c r="A39" s="18">
        <v>44044</v>
      </c>
      <c r="B39" s="2">
        <v>0.74150000000000005</v>
      </c>
      <c r="C39" s="2">
        <v>9.0499999999999997E-2</v>
      </c>
      <c r="D39" s="19">
        <v>8.3199999999999996E-2</v>
      </c>
      <c r="E39" s="21">
        <f t="shared" si="1"/>
        <v>0.30506666666666665</v>
      </c>
    </row>
    <row r="40" spans="1:5" x14ac:dyDescent="0.75">
      <c r="A40" s="18">
        <v>44013</v>
      </c>
      <c r="B40" s="2">
        <v>0.32500000000000001</v>
      </c>
      <c r="C40" s="2">
        <v>0.14710000000000001</v>
      </c>
      <c r="D40" s="19">
        <v>7.4399999999999994E-2</v>
      </c>
      <c r="E40" s="21">
        <f t="shared" si="1"/>
        <v>0.18216666666666664</v>
      </c>
    </row>
    <row r="41" spans="1:5" x14ac:dyDescent="0.75">
      <c r="A41" s="18">
        <v>43983</v>
      </c>
      <c r="B41" s="2">
        <v>0.29320000000000002</v>
      </c>
      <c r="C41" s="2">
        <v>0.12959999999999999</v>
      </c>
      <c r="D41" s="19">
        <v>8.4099999999999994E-2</v>
      </c>
      <c r="E41" s="21">
        <f t="shared" si="1"/>
        <v>0.16896666666666665</v>
      </c>
    </row>
    <row r="42" spans="1:5" x14ac:dyDescent="0.75">
      <c r="A42" s="18">
        <v>43952</v>
      </c>
      <c r="B42" s="2">
        <v>6.7900000000000002E-2</v>
      </c>
      <c r="C42" s="2">
        <v>-1.2800000000000001E-2</v>
      </c>
      <c r="D42" s="19">
        <v>-2.9999999999999997E-4</v>
      </c>
      <c r="E42" s="21">
        <f t="shared" si="1"/>
        <v>1.8266666666666664E-2</v>
      </c>
    </row>
    <row r="43" spans="1:5" x14ac:dyDescent="0.75">
      <c r="A43" s="18">
        <v>43922</v>
      </c>
      <c r="B43" s="2">
        <v>0.49209999999999998</v>
      </c>
      <c r="C43" s="2">
        <v>0.26889999999999997</v>
      </c>
      <c r="D43" s="19">
        <v>0.1181</v>
      </c>
      <c r="E43" s="21">
        <f t="shared" si="1"/>
        <v>0.29303333333333326</v>
      </c>
    </row>
    <row r="44" spans="1:5" x14ac:dyDescent="0.75">
      <c r="A44" s="18">
        <v>43891</v>
      </c>
      <c r="B44" s="2">
        <v>-0.21560000000000001</v>
      </c>
      <c r="C44" s="2">
        <v>3.5000000000000003E-2</v>
      </c>
      <c r="D44" s="19">
        <v>1.7500000000000002E-2</v>
      </c>
      <c r="E44" s="21">
        <f t="shared" si="1"/>
        <v>-5.436666666666666E-2</v>
      </c>
    </row>
    <row r="45" spans="1:5" x14ac:dyDescent="0.75">
      <c r="A45" s="18">
        <v>43862</v>
      </c>
      <c r="B45" s="2">
        <v>2.6800000000000001E-2</v>
      </c>
      <c r="C45" s="2">
        <v>-6.2199999999999998E-2</v>
      </c>
      <c r="D45" s="19">
        <v>6.9400000000000003E-2</v>
      </c>
      <c r="E45" s="21">
        <f t="shared" si="1"/>
        <v>1.1333333333333332E-2</v>
      </c>
    </row>
    <row r="46" spans="1:5" x14ac:dyDescent="0.75">
      <c r="A46" s="18">
        <v>43831</v>
      </c>
      <c r="B46" s="2">
        <v>0.55520000000000003</v>
      </c>
      <c r="C46" s="2">
        <v>8.7099999999999997E-2</v>
      </c>
      <c r="D46" s="19">
        <v>6.6500000000000004E-2</v>
      </c>
      <c r="E46" s="21">
        <f t="shared" si="1"/>
        <v>0.23626666666666665</v>
      </c>
    </row>
    <row r="47" spans="1:5" x14ac:dyDescent="0.75">
      <c r="A47" s="18">
        <v>43800</v>
      </c>
      <c r="B47" s="2">
        <v>0.26790000000000003</v>
      </c>
      <c r="C47" s="2">
        <v>2.6100000000000002E-2</v>
      </c>
      <c r="D47" s="19">
        <v>2.8299999999999999E-2</v>
      </c>
      <c r="E47" s="21">
        <f t="shared" si="1"/>
        <v>0.10743333333333334</v>
      </c>
    </row>
    <row r="48" spans="1:5" x14ac:dyDescent="0.75">
      <c r="A48" s="18">
        <v>43770</v>
      </c>
      <c r="B48" s="2">
        <v>4.7699999999999999E-2</v>
      </c>
      <c r="C48" s="2">
        <v>1.3599999999999999E-2</v>
      </c>
      <c r="D48" s="19">
        <v>9.4799999999999995E-2</v>
      </c>
      <c r="E48" s="21">
        <f t="shared" si="1"/>
        <v>5.2033333333333327E-2</v>
      </c>
    </row>
    <row r="49" spans="1:5" x14ac:dyDescent="0.75">
      <c r="A49" s="18">
        <v>43739</v>
      </c>
      <c r="B49" s="2">
        <v>0.30740000000000001</v>
      </c>
      <c r="C49" s="2">
        <v>2.35E-2</v>
      </c>
      <c r="D49" s="19">
        <v>7.3899999999999993E-2</v>
      </c>
      <c r="E49" s="21">
        <f t="shared" si="1"/>
        <v>0.13493333333333332</v>
      </c>
    </row>
    <row r="50" spans="1:5" x14ac:dyDescent="0.75">
      <c r="A50" s="18">
        <v>43709</v>
      </c>
      <c r="B50" s="2">
        <v>6.7599999999999993E-2</v>
      </c>
      <c r="C50" s="2">
        <v>-2.2700000000000001E-2</v>
      </c>
      <c r="D50" s="19">
        <v>-8.8999999999999996E-2</v>
      </c>
      <c r="E50" s="21">
        <f t="shared" si="1"/>
        <v>-1.4700000000000001E-2</v>
      </c>
    </row>
    <row r="51" spans="1:5" x14ac:dyDescent="0.75">
      <c r="A51" s="18">
        <v>43678</v>
      </c>
      <c r="B51" s="2">
        <v>-6.6199999999999995E-2</v>
      </c>
      <c r="C51" s="2">
        <v>-4.8500000000000001E-2</v>
      </c>
      <c r="D51" s="19">
        <v>-9.0499999999999997E-2</v>
      </c>
      <c r="E51" s="21">
        <f t="shared" si="1"/>
        <v>-6.8399999999999989E-2</v>
      </c>
    </row>
    <row r="52" spans="1:5" x14ac:dyDescent="0.75">
      <c r="A52" s="18">
        <v>43647</v>
      </c>
      <c r="B52" s="2">
        <v>8.1199999999999994E-2</v>
      </c>
      <c r="C52" s="2">
        <v>-1.4200000000000001E-2</v>
      </c>
      <c r="D52" s="19">
        <v>-0.1207</v>
      </c>
      <c r="E52" s="21">
        <f t="shared" si="1"/>
        <v>-1.7899999999999999E-2</v>
      </c>
    </row>
    <row r="53" spans="1:5" x14ac:dyDescent="0.75">
      <c r="A53" s="18">
        <v>43617</v>
      </c>
      <c r="B53" s="2">
        <v>0.20680000000000001</v>
      </c>
      <c r="C53" s="2">
        <v>6.6799999999999998E-2</v>
      </c>
      <c r="D53" s="19">
        <v>7.0000000000000007E-2</v>
      </c>
      <c r="E53" s="21">
        <f t="shared" si="1"/>
        <v>0.11453333333333333</v>
      </c>
    </row>
    <row r="54" spans="1:5" x14ac:dyDescent="0.75">
      <c r="A54" s="18">
        <v>43586</v>
      </c>
      <c r="B54" s="2">
        <v>-0.2243</v>
      </c>
      <c r="C54" s="2">
        <v>-7.8600000000000003E-2</v>
      </c>
      <c r="D54" s="19">
        <v>-7.3599999999999999E-2</v>
      </c>
      <c r="E54" s="21">
        <f t="shared" si="1"/>
        <v>-0.1255</v>
      </c>
    </row>
    <row r="55" spans="1:5" x14ac:dyDescent="0.75">
      <c r="A55" s="18">
        <v>43556</v>
      </c>
      <c r="B55" s="2">
        <v>-0.14710000000000001</v>
      </c>
      <c r="C55" s="2">
        <v>8.1900000000000001E-2</v>
      </c>
      <c r="D55" s="19">
        <v>3.9199999999999999E-2</v>
      </c>
      <c r="E55" s="21">
        <f t="shared" si="1"/>
        <v>-8.666666666666668E-3</v>
      </c>
    </row>
    <row r="56" spans="1:5" x14ac:dyDescent="0.75">
      <c r="A56" s="18">
        <v>43525</v>
      </c>
      <c r="B56" s="2">
        <v>-0.12509999999999999</v>
      </c>
      <c r="C56" s="2">
        <v>8.5900000000000004E-2</v>
      </c>
      <c r="D56" s="19">
        <v>-4.3E-3</v>
      </c>
      <c r="E56" s="21">
        <f t="shared" si="1"/>
        <v>-1.4499999999999994E-2</v>
      </c>
    </row>
    <row r="57" spans="1:5" x14ac:dyDescent="0.75">
      <c r="A57" s="18">
        <v>43497</v>
      </c>
      <c r="B57" s="2">
        <v>4.19E-2</v>
      </c>
      <c r="C57" s="2">
        <v>-4.5900000000000003E-2</v>
      </c>
      <c r="D57" s="19">
        <v>5.4800000000000001E-2</v>
      </c>
      <c r="E57" s="21">
        <f t="shared" si="1"/>
        <v>1.6933333333333331E-2</v>
      </c>
    </row>
    <row r="58" spans="1:5" x14ac:dyDescent="0.75">
      <c r="A58" s="18">
        <v>43466</v>
      </c>
      <c r="B58" s="2">
        <v>-7.7499999999999999E-2</v>
      </c>
      <c r="C58" s="2">
        <v>0.14430000000000001</v>
      </c>
      <c r="D58" s="19">
        <v>0.26840000000000003</v>
      </c>
      <c r="E58" s="21">
        <f t="shared" si="1"/>
        <v>0.11173333333333334</v>
      </c>
    </row>
    <row r="59" spans="1:5" x14ac:dyDescent="0.75">
      <c r="A59" s="18">
        <v>43435</v>
      </c>
      <c r="B59" s="2">
        <v>-5.04E-2</v>
      </c>
      <c r="C59" s="2">
        <v>-0.1113</v>
      </c>
      <c r="D59" s="19">
        <v>-6.4600000000000005E-2</v>
      </c>
      <c r="E59" s="21">
        <f t="shared" si="1"/>
        <v>-7.5433333333333324E-2</v>
      </c>
    </row>
    <row r="60" spans="1:5" x14ac:dyDescent="0.75">
      <c r="A60" s="18">
        <v>43405</v>
      </c>
      <c r="B60" s="2">
        <v>3.9E-2</v>
      </c>
      <c r="C60" s="2">
        <v>5.7700000000000001E-2</v>
      </c>
      <c r="D60" s="19">
        <v>-5.1900000000000002E-2</v>
      </c>
      <c r="E60" s="21">
        <f t="shared" si="1"/>
        <v>1.493333333333333E-2</v>
      </c>
    </row>
    <row r="61" spans="1:5" ht="15.5" thickBot="1" x14ac:dyDescent="0.9">
      <c r="A61" s="18">
        <v>43374</v>
      </c>
      <c r="B61" s="2">
        <v>0.27400000000000002</v>
      </c>
      <c r="C61" s="2">
        <v>-0.20219999999999999</v>
      </c>
      <c r="D61" s="19">
        <v>-0.19339999999999999</v>
      </c>
      <c r="E61" s="22">
        <f t="shared" si="1"/>
        <v>-4.053333333333331E-2</v>
      </c>
    </row>
    <row r="62" spans="1:5" x14ac:dyDescent="0.75">
      <c r="A62" s="1"/>
    </row>
  </sheetData>
  <mergeCells count="1">
    <mergeCell ref="G7:J7"/>
  </mergeCells>
  <conditionalFormatting sqref="E1:E1048576">
    <cfRule type="cellIs" dxfId="1" priority="1" operator="lessThan">
      <formula>-0.0001</formula>
    </cfRule>
    <cfRule type="cellIs" dxfId="0" priority="2" operator="greaterThan">
      <formula>0.001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904301A35A8048B495101D3A635AFB" ma:contentTypeVersion="9" ma:contentTypeDescription="Create a new document." ma:contentTypeScope="" ma:versionID="1def68f7d2017727461e9440a8c9bca9">
  <xsd:schema xmlns:xsd="http://www.w3.org/2001/XMLSchema" xmlns:xs="http://www.w3.org/2001/XMLSchema" xmlns:p="http://schemas.microsoft.com/office/2006/metadata/properties" xmlns:ns3="f254f103-7f50-478e-b539-2c41e5fb0fe8" xmlns:ns4="257842e5-69e2-46a3-992f-b0f6d634acd6" targetNamespace="http://schemas.microsoft.com/office/2006/metadata/properties" ma:root="true" ma:fieldsID="22fff85399a1738f86e85f6165a8af66" ns3:_="" ns4:_="">
    <xsd:import namespace="f254f103-7f50-478e-b539-2c41e5fb0fe8"/>
    <xsd:import namespace="257842e5-69e2-46a3-992f-b0f6d634acd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54f103-7f50-478e-b539-2c41e5fb0fe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842e5-69e2-46a3-992f-b0f6d634acd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54f103-7f50-478e-b539-2c41e5fb0f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FB581-F287-40A5-A328-1B9D43431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54f103-7f50-478e-b539-2c41e5fb0fe8"/>
    <ds:schemaRef ds:uri="257842e5-69e2-46a3-992f-b0f6d634a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A446E8-10B8-46F9-B614-517BE21F41EE}">
  <ds:schemaRefs>
    <ds:schemaRef ds:uri="http://schemas.microsoft.com/office/2006/documentManagement/types"/>
    <ds:schemaRef ds:uri="http://purl.org/dc/terms/"/>
    <ds:schemaRef ds:uri="f254f103-7f50-478e-b539-2c41e5fb0fe8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57842e5-69e2-46a3-992f-b0f6d634acd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5CE5F5-1AD5-4859-8ECF-1DCA41C5A5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uthman okunola</dc:creator>
  <cp:lastModifiedBy>Uthman Okunola</cp:lastModifiedBy>
  <dcterms:created xsi:type="dcterms:W3CDTF">2023-10-15T08:59:47Z</dcterms:created>
  <dcterms:modified xsi:type="dcterms:W3CDTF">2025-03-26T06:08:59Z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0x0101008E904301A35A8048B495101D3A635AFB</vt:lpwstr>
  </property>
</Properties>
</file>