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ozebi\Desktop\Agile sofeware\Project 02\"/>
    </mc:Choice>
  </mc:AlternateContent>
  <xr:revisionPtr revIDLastSave="0" documentId="13_ncr:1_{03630A7F-2416-494E-B80B-5E6787AB1114}" xr6:coauthVersionLast="47" xr6:coauthVersionMax="47" xr10:uidLastSave="{00000000-0000-0000-0000-000000000000}"/>
  <bookViews>
    <workbookView xWindow="-120" yWindow="-120" windowWidth="29040" windowHeight="15840" activeTab="4" xr2:uid="{00000000-000D-0000-FFFF-FFFF00000000}"/>
  </bookViews>
  <sheets>
    <sheet name="Product Roadmap" sheetId="1" r:id="rId1"/>
    <sheet name="User Roles" sheetId="2" r:id="rId2"/>
    <sheet name="User Stories" sheetId="3" r:id="rId3"/>
    <sheet name="Release Plan &amp; MVP Plan" sheetId="5" r:id="rId4"/>
    <sheet name="Priority" sheetId="4" r:id="rId5"/>
  </sheets>
  <definedNames>
    <definedName name="_xlnm._FilterDatabase" localSheetId="4" hidden="1">Priority!$A$2:$J$39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4" l="1"/>
  <c r="C27" i="5"/>
  <c r="C20" i="5"/>
  <c r="C16" i="5"/>
  <c r="C13" i="5"/>
  <c r="B19" i="4"/>
  <c r="C18" i="5" s="1"/>
  <c r="C10" i="5"/>
  <c r="C6" i="5"/>
  <c r="B4" i="4"/>
  <c r="C4" i="5" s="1"/>
  <c r="D8" i="3"/>
  <c r="D7" i="3"/>
  <c r="B7" i="4" s="1"/>
  <c r="C5" i="5" s="1"/>
  <c r="D6" i="3"/>
  <c r="B6" i="4" s="1"/>
  <c r="C8" i="5" s="1"/>
  <c r="C24" i="4"/>
  <c r="C23" i="4"/>
  <c r="C30" i="4"/>
  <c r="A30" i="4"/>
  <c r="C29" i="4"/>
  <c r="A29" i="4"/>
  <c r="C28" i="4"/>
  <c r="A28" i="4"/>
  <c r="C27" i="4"/>
  <c r="A27" i="4"/>
  <c r="C26" i="4"/>
  <c r="A26" i="4"/>
  <c r="C25" i="4"/>
  <c r="A25" i="4"/>
  <c r="A24" i="4"/>
  <c r="A23" i="4"/>
  <c r="C22" i="4"/>
  <c r="A22" i="4"/>
  <c r="C21" i="4"/>
  <c r="A21" i="4"/>
  <c r="C20" i="4"/>
  <c r="A20" i="4"/>
  <c r="C19" i="4"/>
  <c r="A19" i="4"/>
  <c r="C18" i="4"/>
  <c r="A18" i="4"/>
  <c r="A17" i="4"/>
  <c r="C16" i="4"/>
  <c r="A16" i="4"/>
  <c r="C15" i="4"/>
  <c r="A15" i="4"/>
  <c r="C14" i="4"/>
  <c r="A14" i="4"/>
  <c r="C13" i="4"/>
  <c r="A13" i="4"/>
  <c r="I12" i="4"/>
  <c r="H12" i="4"/>
  <c r="G12" i="4"/>
  <c r="C12" i="4"/>
  <c r="A12" i="4"/>
  <c r="J11" i="4"/>
  <c r="I11" i="4"/>
  <c r="H11" i="4"/>
  <c r="G11" i="4"/>
  <c r="C11" i="4"/>
  <c r="A11" i="4"/>
  <c r="C10" i="4"/>
  <c r="A10" i="4"/>
  <c r="I9" i="4"/>
  <c r="C9" i="4"/>
  <c r="A9" i="4"/>
  <c r="I8" i="4"/>
  <c r="C8" i="4"/>
  <c r="A8" i="4"/>
  <c r="H7" i="4"/>
  <c r="C7" i="4"/>
  <c r="A7" i="4"/>
  <c r="H6" i="4"/>
  <c r="C6" i="4"/>
  <c r="A6" i="4"/>
  <c r="G5" i="4"/>
  <c r="C5" i="4"/>
  <c r="A5" i="4"/>
  <c r="G4" i="4"/>
  <c r="C4" i="4"/>
  <c r="A4" i="4"/>
  <c r="G3" i="4"/>
  <c r="C3" i="4"/>
  <c r="A3" i="4"/>
  <c r="D30" i="3"/>
  <c r="B30" i="4" s="1"/>
  <c r="C24" i="5" s="1"/>
  <c r="D29" i="3"/>
  <c r="B29" i="4" s="1"/>
  <c r="C11" i="5" s="1"/>
  <c r="D28" i="3"/>
  <c r="B28" i="4" s="1"/>
  <c r="C9" i="5" s="1"/>
  <c r="D27" i="3"/>
  <c r="B27" i="4" s="1"/>
  <c r="D26" i="3"/>
  <c r="B26" i="4" s="1"/>
  <c r="D25" i="3"/>
  <c r="B25" i="4" s="1"/>
  <c r="C21" i="5" s="1"/>
  <c r="D24" i="3"/>
  <c r="B24" i="4" s="1"/>
  <c r="D23" i="3"/>
  <c r="B23" i="4" s="1"/>
  <c r="C12" i="5" s="1"/>
  <c r="D22" i="3"/>
  <c r="B22" i="4" s="1"/>
  <c r="C22" i="5" s="1"/>
  <c r="D21" i="3"/>
  <c r="B21" i="4" s="1"/>
  <c r="D20" i="3"/>
  <c r="B20" i="4" s="1"/>
  <c r="C23" i="5" s="1"/>
  <c r="D19" i="3"/>
  <c r="D18" i="3"/>
  <c r="B18" i="4" s="1"/>
  <c r="C25" i="5" s="1"/>
  <c r="D17" i="3"/>
  <c r="B17" i="4" s="1"/>
  <c r="D16" i="3"/>
  <c r="B16" i="4" s="1"/>
  <c r="D15" i="3"/>
  <c r="B15" i="4" s="1"/>
  <c r="D14" i="3"/>
  <c r="B14" i="4" s="1"/>
  <c r="C26" i="5" s="1"/>
  <c r="D13" i="3"/>
  <c r="B13" i="4" s="1"/>
  <c r="D12" i="3"/>
  <c r="B12" i="4" s="1"/>
  <c r="C15" i="5" s="1"/>
  <c r="D11" i="3"/>
  <c r="B11" i="4" s="1"/>
  <c r="C19" i="5" s="1"/>
  <c r="D10" i="3"/>
  <c r="B10" i="4" s="1"/>
  <c r="D9" i="3"/>
  <c r="B9" i="4" s="1"/>
  <c r="C17" i="5" s="1"/>
  <c r="B8" i="4"/>
  <c r="D5" i="3"/>
  <c r="B5" i="4" s="1"/>
  <c r="C14" i="5" s="1"/>
  <c r="D4" i="3"/>
  <c r="D3" i="3"/>
  <c r="B3" i="4" s="1"/>
  <c r="C7" i="5" s="1"/>
  <c r="I10" i="4" l="1"/>
  <c r="H10" i="4"/>
  <c r="G10" i="4"/>
</calcChain>
</file>

<file path=xl/sharedStrings.xml><?xml version="1.0" encoding="utf-8"?>
<sst xmlns="http://schemas.openxmlformats.org/spreadsheetml/2006/main" count="247" uniqueCount="176">
  <si>
    <r>
      <rPr>
        <b/>
        <sz val="10"/>
        <rFont val="Arial"/>
        <family val="2"/>
      </rPr>
      <t>Instructions:</t>
    </r>
    <r>
      <rPr>
        <sz val="10"/>
        <color rgb="FF000000"/>
        <rFont val="Arial"/>
        <family val="2"/>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</si>
  <si>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</si>
  <si>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</si>
  <si>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</si>
  <si>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</si>
  <si>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</si>
  <si>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</si>
  <si>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</si>
  <si>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</si>
  <si>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</si>
  <si>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</si>
  <si>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</si>
  <si>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</si>
  <si>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</si>
  <si>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</si>
  <si>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</si>
  <si>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</si>
  <si>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</si>
  <si>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</si>
  <si>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</si>
  <si>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</si>
  <si>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</si>
  <si>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</si>
  <si>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</si>
  <si>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</si>
  <si>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</si>
  <si>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b/>
        <sz val="10"/>
        <rFont val="Arial"/>
        <family val="2"/>
      </rPr>
      <t>Instructions:</t>
    </r>
    <r>
      <rPr>
        <sz val="10"/>
        <color rgb="FF000000"/>
        <rFont val="Arial"/>
        <family val="2"/>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</si>
  <si>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</si>
  <si>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</si>
  <si>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</si>
  <si>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</si>
  <si>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</si>
  <si>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</si>
  <si>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</si>
  <si>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</si>
  <si>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</si>
  <si>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</si>
  <si>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</si>
  <si>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</si>
  <si>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</si>
  <si>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</si>
  <si>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</si>
  <si>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</si>
  <si>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</si>
  <si>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</si>
  <si>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</si>
  <si>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</si>
  <si>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</si>
  <si>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</si>
  <si>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</si>
  <si>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</si>
  <si>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</si>
  <si>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</si>
  <si>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</si>
  <si>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</si>
  <si>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</si>
  <si>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Doctor</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</si>
  <si>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</si>
  <si>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</si>
  <si>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</si>
  <si>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</si>
  <si>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</si>
  <si>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</si>
  <si>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</si>
  <si>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</si>
  <si>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</si>
  <si>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</si>
  <si>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</si>
  <si>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</si>
  <si>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</si>
  <si>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</si>
  <si>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</si>
  <si>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</si>
  <si>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</si>
  <si>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</si>
  <si>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</si>
  <si>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</si>
  <si>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</si>
  <si>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</si>
  <si>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</si>
  <si>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</si>
  <si>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</si>
  <si>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</si>
  <si>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</si>
  <si>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</si>
  <si>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</si>
  <si>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</si>
  <si>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</si>
  <si>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</si>
  <si>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</si>
  <si>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</si>
  <si>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</si>
  <si>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</si>
  <si>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</si>
  <si>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</si>
  <si>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I want to be notified when my stock falls before a certain level, </t>
  </si>
  <si>
    <t>I can proactively order additional testing supplies</t>
  </si>
  <si>
    <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u/>
        <sz val="10"/>
        <rFont val="Arial"/>
        <family val="2"/>
      </rPr>
      <t>Sprint 1</t>
    </r>
    <r>
      <rPr>
        <sz val="10"/>
        <color rgb="FF000000"/>
        <rFont val="Arial"/>
        <family val="2"/>
      </rPr>
      <t xml:space="preserve"> will have 3 user stories
       - </t>
    </r>
    <r>
      <rPr>
        <u/>
        <sz val="10"/>
        <rFont val="Arial"/>
        <family val="2"/>
      </rPr>
      <t>Sprint 2</t>
    </r>
    <r>
      <rPr>
        <sz val="10"/>
        <color rgb="FF000000"/>
        <rFont val="Arial"/>
        <family val="2"/>
      </rPr>
      <t xml:space="preserve"> will have 4 user stories
       - </t>
    </r>
    <r>
      <rPr>
        <u/>
        <sz val="10"/>
        <rFont val="Arial"/>
        <family val="2"/>
      </rPr>
      <t>Sprint 3</t>
    </r>
    <r>
      <rPr>
        <sz val="10"/>
        <color rgb="FF000000"/>
        <rFont val="Arial"/>
        <family val="2"/>
      </rPr>
      <t xml:space="preserve"> will have 3 user stories
- </t>
    </r>
    <r>
      <rPr>
        <sz val="10"/>
        <color rgb="FF000000"/>
        <rFont val="Arial"/>
        <family val="2"/>
      </rPr>
      <t>Release 2</t>
    </r>
    <r>
      <rPr>
        <sz val="10"/>
        <color rgb="FF000000"/>
        <rFont val="Arial"/>
        <family val="2"/>
      </rPr>
      <t xml:space="preserve"> contains 2 sprints. The release can only have 10 user stories within the 2 sprints 
       - </t>
    </r>
    <r>
      <rPr>
        <u/>
        <sz val="10"/>
        <rFont val="Arial"/>
        <family val="2"/>
      </rPr>
      <t>Sprint 4</t>
    </r>
    <r>
      <rPr>
        <sz val="10"/>
        <color rgb="FF000000"/>
        <rFont val="Arial"/>
        <family val="2"/>
      </rPr>
      <t xml:space="preserve"> and </t>
    </r>
    <r>
      <rPr>
        <u/>
        <sz val="10"/>
        <rFont val="Arial"/>
        <family val="2"/>
      </rPr>
      <t>Sprint 5</t>
    </r>
    <r>
      <rPr>
        <sz val="10"/>
        <color rgb="FF000000"/>
        <rFont val="Arial"/>
        <family val="2"/>
      </rPr>
      <t xml:space="preserve"> will each have 5 user stories
- </t>
    </r>
    <r>
      <rPr>
        <sz val="10"/>
        <color rgb="FF000000"/>
        <rFont val="Arial"/>
        <family val="2"/>
      </rPr>
      <t>Release 3</t>
    </r>
    <r>
      <rPr>
        <sz val="10"/>
        <color rgb="FF000000"/>
        <rFont val="Arial"/>
        <family val="2"/>
      </rPr>
      <t xml:space="preserve"> contains 2 sprints. The release can only have 5 user stories within the 2 sprints 
       - </t>
    </r>
    <r>
      <rPr>
        <u/>
        <sz val="10"/>
        <rFont val="Arial"/>
        <family val="2"/>
      </rPr>
      <t>Sprint 6</t>
    </r>
    <r>
      <rPr>
        <sz val="10"/>
        <color rgb="FF000000"/>
        <rFont val="Arial"/>
        <family val="2"/>
      </rPr>
      <t xml:space="preserve"> will have 2 user stories
       - </t>
    </r>
    <r>
      <rPr>
        <u/>
        <sz val="10"/>
        <rFont val="Arial"/>
        <family val="2"/>
      </rPr>
      <t>Sprint 7</t>
    </r>
    <r>
      <rPr>
        <sz val="10"/>
        <color rgb="FF000000"/>
        <rFont val="Arial"/>
        <family val="2"/>
      </rPr>
      <t xml:space="preserve"> will have 3 user stories
- All remaining user stories are assigned to "Backlog for Future Release"
- Assign the sprint that the user stories will be in within that particular release in </t>
    </r>
    <r>
      <rPr>
        <sz val="10"/>
        <color rgb="FF000000"/>
        <rFont val="Arial"/>
        <family val="2"/>
      </rPr>
      <t>Column E</t>
    </r>
    <r>
      <rPr>
        <sz val="10"/>
        <color rgb="FF000000"/>
        <rFont val="Arial"/>
        <family val="2"/>
      </rPr>
      <t>. If it is is "Backlog for Future Release" the user story doesn't need to be assigned a sprint.</t>
    </r>
  </si>
  <si>
    <r>
      <rPr>
        <b/>
        <sz val="10"/>
        <rFont val="Arial"/>
        <family val="2"/>
      </rPr>
      <t xml:space="preserve">Hints/Tips: </t>
    </r>
    <r>
      <rPr>
        <sz val="10"/>
        <color rgb="FF000000"/>
        <rFont val="Arial"/>
        <family val="2"/>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</si>
  <si>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</si>
  <si>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</si>
  <si>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</si>
  <si>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</si>
  <si>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</si>
  <si>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</si>
  <si>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</si>
  <si>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</si>
  <si>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</si>
  <si>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1
Total Stories = 3</t>
  </si>
  <si>
    <t>2
Total Stories = 4</t>
  </si>
  <si>
    <t>3
Total Stories = 3</t>
  </si>
  <si>
    <t>4
Total Stories = 5</t>
  </si>
  <si>
    <t>5
Total Stories = 5</t>
  </si>
  <si>
    <t>6
Total Stories = 2</t>
  </si>
  <si>
    <t>7
Total Stories = 3</t>
  </si>
  <si>
    <t>Sum</t>
  </si>
  <si>
    <t>Total</t>
  </si>
  <si>
    <t>SUM = TOTAL</t>
  </si>
  <si>
    <r>
      <t xml:space="preserve">Instructions: Create a Release &amp; MVP Plan in this sheet.
Copy your 10 Release 1 (MVP) user stories from </t>
    </r>
    <r>
      <rPr>
        <u/>
        <sz val="10"/>
        <rFont val="Arial"/>
        <family val="2"/>
      </rPr>
      <t>Priority sheet</t>
    </r>
    <r>
      <rPr>
        <sz val="10"/>
        <color rgb="FF000000"/>
        <rFont val="Arial"/>
        <family val="2"/>
      </rPr>
      <t xml:space="preserve"> into column C, Rows 3-12 below </t>
    </r>
    <r>
      <rPr>
        <sz val="10"/>
        <color rgb="FF000000"/>
        <rFont val="Arial"/>
        <family val="2"/>
      </rPr>
      <t>in the appropriate sprint.</t>
    </r>
    <r>
      <rPr>
        <sz val="10"/>
        <color rgb="FF000000"/>
        <rFont val="Arial"/>
        <family val="2"/>
      </rPr>
      <t xml:space="preserve">
Copy your 10 </t>
    </r>
    <r>
      <rPr>
        <sz val="10"/>
        <color rgb="FF000000"/>
        <rFont val="Arial"/>
        <family val="2"/>
      </rPr>
      <t xml:space="preserve">Release 2 </t>
    </r>
    <r>
      <rPr>
        <sz val="10"/>
        <color rgb="FF000000"/>
        <rFont val="Arial"/>
        <family val="2"/>
      </rPr>
      <t xml:space="preserve">user stories from </t>
    </r>
    <r>
      <rPr>
        <u/>
        <sz val="10"/>
        <rFont val="Arial"/>
        <family val="2"/>
      </rPr>
      <t>Priority sheet</t>
    </r>
    <r>
      <rPr>
        <sz val="10"/>
        <color rgb="FF000000"/>
        <rFont val="Arial"/>
        <family val="2"/>
      </rPr>
      <t xml:space="preserve"> into column C, Rows 13-22 below </t>
    </r>
    <r>
      <rPr>
        <sz val="10"/>
        <color rgb="FF000000"/>
        <rFont val="Arial"/>
        <family val="2"/>
      </rPr>
      <t>in the appropriate sprint.</t>
    </r>
    <r>
      <rPr>
        <sz val="10"/>
        <color rgb="FF000000"/>
        <rFont val="Arial"/>
        <family val="2"/>
      </rPr>
      <t xml:space="preserve">
Copy your 5 </t>
    </r>
    <r>
      <rPr>
        <sz val="10"/>
        <color rgb="FF000000"/>
        <rFont val="Arial"/>
        <family val="2"/>
      </rPr>
      <t>Release 3</t>
    </r>
    <r>
      <rPr>
        <sz val="10"/>
        <color rgb="FF000000"/>
        <rFont val="Arial"/>
        <family val="2"/>
      </rPr>
      <t xml:space="preserve"> user stories from </t>
    </r>
    <r>
      <rPr>
        <u/>
        <sz val="10"/>
        <rFont val="Arial"/>
        <family val="2"/>
      </rPr>
      <t>Priority sheet</t>
    </r>
    <r>
      <rPr>
        <sz val="10"/>
        <color rgb="FF000000"/>
        <rFont val="Arial"/>
        <family val="2"/>
      </rPr>
      <t xml:space="preserve"> into column C, Rows 23-27 below </t>
    </r>
    <r>
      <rPr>
        <sz val="10"/>
        <color rgb="FF000000"/>
        <rFont val="Arial"/>
        <family val="2"/>
      </rPr>
      <t>in the appropriate sprint.</t>
    </r>
  </si>
  <si>
    <t>Releases</t>
  </si>
  <si>
    <t>Sprints</t>
  </si>
  <si>
    <t xml:space="preserve">Story Points </t>
  </si>
  <si>
    <t>Release 1- MVP</t>
  </si>
  <si>
    <t>Sprint 1</t>
  </si>
  <si>
    <t>Sprint 2</t>
  </si>
  <si>
    <t>Sprint 3</t>
  </si>
  <si>
    <t>Release 2</t>
  </si>
  <si>
    <t>Sprint 4</t>
  </si>
  <si>
    <t>Sprint 5</t>
  </si>
  <si>
    <t>Release 3</t>
  </si>
  <si>
    <t>Sprint 6</t>
  </si>
  <si>
    <t>Sprint 7</t>
  </si>
  <si>
    <t>Release 1 (MVP)</t>
  </si>
  <si>
    <t>add person's birth date</t>
  </si>
  <si>
    <t>deaths can be tracked by age</t>
  </si>
  <si>
    <t xml:space="preserve">Users can select their birth date from the drop-down calendar </t>
  </si>
  <si>
    <t>so that I can determine the region that needs urgently kit supply</t>
  </si>
  <si>
    <t>View a heatmap display of outbreak</t>
  </si>
  <si>
    <t>Attach a medical report of the death reasson</t>
  </si>
  <si>
    <t xml:space="preserve">can change and update user permission </t>
  </si>
  <si>
    <t>user has the permission needed for his determined mission</t>
  </si>
  <si>
    <t>I have the ability to monitor the system</t>
  </si>
  <si>
    <t>quickly solve the system prolems.</t>
  </si>
  <si>
    <t>can send an alert to CDC when the low level of kits test stock not solved</t>
  </si>
  <si>
    <t>CDC can arrange a quick supply</t>
  </si>
  <si>
    <t>read instructions and advice written by doctors</t>
  </si>
  <si>
    <t>I have a medical reference about behavior to follow</t>
  </si>
  <si>
    <t>report any change in the production status</t>
  </si>
  <si>
    <t>CDC be informed about the production status and take actions in advance</t>
  </si>
  <si>
    <t>report the delivery status of the test kits.</t>
  </si>
  <si>
    <t>write a medical instructions and advice</t>
  </si>
  <si>
    <t xml:space="preserve">Patients and people will have a medical instructions to follow ,knowledge about sysmtoms.  </t>
  </si>
  <si>
    <t>report successful treatment</t>
  </si>
  <si>
    <t>research has accurate data</t>
  </si>
  <si>
    <t xml:space="preserve">always been updated </t>
  </si>
  <si>
    <t xml:space="preserve">I want to receive an alert from specific area </t>
  </si>
  <si>
    <t>I can urgently arrange funding.</t>
  </si>
  <si>
    <t xml:space="preserve"> Users can write, delete and update articles - set  the priority f the advice </t>
  </si>
  <si>
    <t>I can track the supply process and date of delivery</t>
  </si>
  <si>
    <t>user sees the time of delivery - see the status of delivery (processing,on the way,delivered)</t>
  </si>
  <si>
    <t>user can access the monitor page / receive notification about any problem</t>
  </si>
  <si>
    <t>user can change the permissions/drop-down list of all the permissions/see current users permissions</t>
  </si>
  <si>
    <t>User can upload the death clinical exams report/ user can add notes related/user can upload files(Pdf,word)</t>
  </si>
  <si>
    <t xml:space="preserve"> System notifies User by email
- User can set number that stock must reach for email to be sent
- System notifies User upon login that stock is low</t>
  </si>
  <si>
    <t xml:space="preserve">User can see the alert button at a certain level of kits/user can set the wanted day of delivery </t>
  </si>
  <si>
    <t>User can upload a report (pdf,word)/</t>
  </si>
  <si>
    <t>User can reach the articles page on the web / User can see articales segmanted .</t>
  </si>
  <si>
    <t>User can report any problem through notifications and email /user can update once the prolem solved /user can upload a detailed report about the problem</t>
  </si>
  <si>
    <t>CDC and test center have the delivery and supply updated data</t>
  </si>
  <si>
    <t>I can contact doctor for more information</t>
  </si>
  <si>
    <t>I can follow accurate medical instruction</t>
  </si>
  <si>
    <t>User can call or message the doctor /user can call on a hot line.</t>
  </si>
  <si>
    <t>As a System Administrator I can  give access to the system so that users can access,import, share data.</t>
  </si>
  <si>
    <t>User can segment by region/area
Zoom in /out
display the heatmap as a map</t>
  </si>
  <si>
    <t xml:space="preserve">The system can notify me  with details about the location and status
user view the area location -see a detailed report </t>
  </si>
  <si>
    <t>Users can change the delivery status 
Set the expected day of delivery 
Upload the delivery roadmap.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</si>
</sst>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sz val="10"/>
      <name val="Arial"/>
      <family val="2"/>
    </font>
    <font>
      <b/>
      <sz val="14"/>
      <color theme="1"/>
      <name val="Arial"/>
      <family val="2"/>
    </font>
    <font>
      <sz val="10"/>
      <color theme="1"/>
      <name val="Arial"/>
      <family val="2"/>
    </font>
    <font>
      <sz val="10"/>
      <color rgb="FF000000"/>
      <name val="Arial"/>
      <family val="2"/>
    </font>
    <font>
      <b/>
      <sz val="10"/>
      <color theme="1"/>
      <name val="Arial"/>
      <family val="2"/>
    </font>
    <font>
      <b/>
      <sz val="10"/>
      <color rgb="FF000000"/>
      <name val="Arial"/>
      <family val="2"/>
    </font>
    <font>
      <i/>
      <sz val="10"/>
      <color rgb="FF000000"/>
      <name val="Arial"/>
      <family val="2"/>
    </font>
    <font>
      <sz val="11"/>
      <color rgb="FF000000"/>
      <name val="Inconsolata"/>
    </font>
    <font>
      <b/>
      <sz val="10"/>
      <name val="Arial"/>
      <family val="2"/>
    </font>
    <font>
      <u/>
      <sz val="10"/>
      <name val="Arial"/>
      <family val="2"/>
    </font>
  </fonts>
  <fills count="22">
    <fill>
      <patternFill patternType="none"/>
    </fill>
    <fill>
      <patternFill patternType="gray125"/>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FFF2CC"/>
        <bgColor rgb="FFFFF2CC"/>
      </patternFill>
    </fill>
    <fill>
      <patternFill patternType="solid">
        <fgColor rgb="FFFFFF00"/>
        <bgColor indexed="64"/>
      </patternFill>
    </fill>
    <fill>
      <patternFill patternType="solid">
        <fgColor rgb="FFFFFF00"/>
        <bgColor rgb="FFEAD1DC"/>
      </patternFill>
    </fill>
    <fill>
      <patternFill patternType="solid">
        <fgColor theme="0"/>
        <bgColor indexed="64"/>
      </patternFill>
    </fill>
    <fill>
      <patternFill patternType="solid">
        <fgColor theme="7" tint="0.59999389629810485"/>
        <bgColor rgb="FFD9D2E9"/>
      </patternFill>
    </fill>
    <fill>
      <patternFill patternType="solid">
        <fgColor rgb="FFFFFF00"/>
        <bgColor rgb="FFCCCCCC"/>
      </patternFill>
    </fill>
    <fill>
      <patternFill patternType="solid">
        <fgColor rgb="FFFFFF00"/>
        <bgColor rgb="FF999999"/>
      </patternFill>
    </fill>
    <fill>
      <patternFill patternType="solid">
        <fgColor rgb="FFFFFF00"/>
        <bgColor rgb="FFFFFFFF"/>
      </patternFill>
    </fill>
    <fill>
      <patternFill patternType="solid">
        <fgColor theme="4" tint="0.59999389629810485"/>
        <bgColor indexed="64"/>
      </patternFill>
    </fill>
    <fill>
      <patternFill patternType="solid">
        <fgColor theme="4" tint="0.59999389629810485"/>
        <bgColor rgb="FFCCCCCC"/>
      </patternFill>
    </fill>
    <fill>
      <patternFill patternType="solid">
        <fgColor theme="4" tint="0.59999389629810485"/>
        <bgColor rgb="FFFFFFFF"/>
      </patternFill>
    </fill>
    <fill>
      <patternFill patternType="solid">
        <fgColor theme="4" tint="0.59999389629810485"/>
        <bgColor rgb="FF999999"/>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0" fontId="3" fillId="2"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6" borderId="4" xfId="0" applyFont="1" applyFill="1" applyBorder="1" applyAlignment="1">
      <alignment horizontal="center" vertical="top" wrapText="1"/>
    </xf>
    <xf numFmtId="0" fontId="4" fillId="4"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5" fillId="7" borderId="4" xfId="0" applyFont="1" applyFill="1" applyBorder="1" applyAlignment="1">
      <alignment horizontal="left" vertical="center" wrapText="1"/>
    </xf>
    <xf numFmtId="0" fontId="6" fillId="0" borderId="4" xfId="0" applyFont="1" applyBorder="1" applyAlignment="1">
      <alignment horizontal="center" vertical="center" wrapText="1"/>
    </xf>
    <xf numFmtId="0" fontId="7" fillId="7" borderId="4" xfId="0" applyFont="1" applyFill="1" applyBorder="1" applyAlignment="1">
      <alignment horizontal="center" vertical="center" wrapText="1"/>
    </xf>
    <xf numFmtId="0" fontId="4" fillId="0" borderId="5" xfId="0" applyFont="1" applyBorder="1" applyAlignment="1">
      <alignment vertical="top" wrapText="1"/>
    </xf>
    <xf numFmtId="0" fontId="4" fillId="0" borderId="6" xfId="0" applyFont="1" applyBorder="1" applyAlignment="1">
      <alignment vertical="top" wrapText="1"/>
    </xf>
    <xf numFmtId="0" fontId="5" fillId="7" borderId="7" xfId="0" applyFont="1" applyFill="1" applyBorder="1" applyAlignment="1">
      <alignment horizontal="lef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4" xfId="0" applyFont="1" applyBorder="1" applyAlignment="1">
      <alignment vertical="top" wrapText="1"/>
    </xf>
    <xf numFmtId="0" fontId="5" fillId="7" borderId="4" xfId="0" applyFont="1" applyFill="1" applyBorder="1" applyAlignment="1">
      <alignment vertical="top"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horizontal="center" vertical="center" wrapText="1"/>
    </xf>
    <xf numFmtId="0" fontId="6" fillId="8" borderId="0" xfId="0" applyFont="1" applyFill="1" applyAlignment="1">
      <alignment horizontal="center" vertical="center" wrapText="1"/>
    </xf>
    <xf numFmtId="0" fontId="9" fillId="7" borderId="0" xfId="0" applyFont="1" applyFill="1" applyAlignment="1">
      <alignment horizontal="center" vertical="center"/>
    </xf>
    <xf numFmtId="0" fontId="4" fillId="9" borderId="0" xfId="0" applyFont="1" applyFill="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19" xfId="0" applyFont="1" applyBorder="1" applyAlignment="1">
      <alignment horizontal="center" vertical="center" wrapText="1"/>
    </xf>
    <xf numFmtId="0" fontId="4" fillId="0" borderId="0" xfId="0" applyFont="1" applyAlignment="1">
      <alignment horizontal="center" vertical="center"/>
    </xf>
    <xf numFmtId="0" fontId="4" fillId="9" borderId="0" xfId="0" applyFont="1" applyFill="1" applyAlignment="1">
      <alignment vertical="top" wrapText="1"/>
    </xf>
    <xf numFmtId="0" fontId="4" fillId="9" borderId="0" xfId="0" applyFont="1" applyFill="1" applyAlignment="1">
      <alignment horizontal="center" vertical="top" wrapText="1"/>
    </xf>
    <xf numFmtId="0" fontId="6" fillId="0" borderId="4" xfId="0" applyFont="1" applyBorder="1" applyAlignment="1">
      <alignment horizontal="center" vertical="top" wrapText="1"/>
    </xf>
    <xf numFmtId="0" fontId="4" fillId="0" borderId="4" xfId="0" applyFont="1" applyBorder="1" applyAlignment="1">
      <alignment horizontal="center" vertical="top" wrapText="1"/>
    </xf>
    <xf numFmtId="0" fontId="3" fillId="12" borderId="4" xfId="0" applyFont="1" applyFill="1" applyBorder="1" applyAlignment="1">
      <alignment horizontal="center" vertical="top" wrapText="1"/>
    </xf>
    <xf numFmtId="0" fontId="4" fillId="12" borderId="4" xfId="0" applyFont="1" applyFill="1" applyBorder="1" applyAlignment="1">
      <alignment horizontal="center" vertical="center" wrapText="1"/>
    </xf>
    <xf numFmtId="0" fontId="0" fillId="13" borderId="0" xfId="0" applyFill="1"/>
    <xf numFmtId="0" fontId="4" fillId="14" borderId="4" xfId="0" applyFont="1" applyFill="1" applyBorder="1" applyAlignment="1">
      <alignment horizontal="center" vertical="center" wrapText="1"/>
    </xf>
    <xf numFmtId="0" fontId="3" fillId="14" borderId="4" xfId="0" applyFont="1" applyFill="1" applyBorder="1" applyAlignment="1">
      <alignment horizontal="center" vertical="top" wrapText="1"/>
    </xf>
    <xf numFmtId="0" fontId="1" fillId="0" borderId="4" xfId="0" applyFont="1" applyBorder="1" applyAlignment="1">
      <alignment vertical="top" wrapText="1"/>
    </xf>
    <xf numFmtId="0" fontId="1" fillId="0" borderId="4" xfId="0" applyFont="1" applyBorder="1"/>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6" fillId="15" borderId="0" xfId="0" applyFont="1" applyFill="1" applyAlignment="1">
      <alignment horizontal="center" vertical="center" wrapText="1"/>
    </xf>
    <xf numFmtId="0" fontId="4" fillId="16" borderId="0" xfId="0" applyFont="1" applyFill="1" applyAlignment="1">
      <alignment horizontal="center" vertical="center" wrapText="1"/>
    </xf>
    <xf numFmtId="0" fontId="9" fillId="17" borderId="0" xfId="0" applyFont="1" applyFill="1" applyAlignment="1">
      <alignment horizontal="center" vertical="center"/>
    </xf>
    <xf numFmtId="0" fontId="0" fillId="11" borderId="0" xfId="0" applyFill="1"/>
    <xf numFmtId="0" fontId="6" fillId="19" borderId="0" xfId="0" applyFont="1" applyFill="1" applyAlignment="1">
      <alignment horizontal="center" vertical="center" wrapText="1"/>
    </xf>
    <xf numFmtId="0" fontId="9" fillId="20" borderId="0" xfId="0" applyFont="1" applyFill="1" applyAlignment="1">
      <alignment horizontal="center" vertical="center"/>
    </xf>
    <xf numFmtId="0" fontId="4" fillId="21" borderId="0" xfId="0" applyFont="1" applyFill="1" applyAlignment="1">
      <alignment horizontal="center" vertical="center" wrapText="1"/>
    </xf>
    <xf numFmtId="0" fontId="0" fillId="18" borderId="0" xfId="0" applyFill="1"/>
    <xf numFmtId="0" fontId="4" fillId="0" borderId="3" xfId="0" applyFont="1" applyBorder="1" applyAlignment="1">
      <alignment horizontal="center" vertical="top" wrapText="1"/>
    </xf>
    <xf numFmtId="0" fontId="4" fillId="0" borderId="20" xfId="0" applyFont="1" applyBorder="1" applyAlignment="1">
      <alignment vertical="top" wrapText="1"/>
    </xf>
    <xf numFmtId="0" fontId="0" fillId="0" borderId="21" xfId="0" applyBorder="1"/>
    <xf numFmtId="0" fontId="0" fillId="0" borderId="23" xfId="0" applyBorder="1"/>
    <xf numFmtId="0" fontId="4" fillId="0" borderId="21" xfId="0" applyFont="1" applyBorder="1" applyAlignment="1">
      <alignment vertical="top" wrapText="1"/>
    </xf>
    <xf numFmtId="0" fontId="1" fillId="0" borderId="4" xfId="0" applyFont="1" applyBorder="1" applyAlignment="1">
      <alignment wrapText="1"/>
    </xf>
    <xf numFmtId="0" fontId="1" fillId="0" borderId="20" xfId="0" applyFont="1" applyBorder="1" applyAlignment="1">
      <alignment vertical="top" wrapText="1"/>
    </xf>
    <xf numFmtId="0" fontId="4" fillId="0" borderId="0" xfId="0" applyFont="1" applyAlignment="1">
      <alignment vertical="top" wrapText="1"/>
    </xf>
    <xf numFmtId="0" fontId="1" fillId="0" borderId="21" xfId="0" applyFont="1" applyBorder="1" applyAlignment="1">
      <alignment vertical="top" wrapText="1"/>
    </xf>
    <xf numFmtId="0" fontId="5" fillId="0" borderId="0" xfId="0" applyFont="1"/>
    <xf numFmtId="0" fontId="1" fillId="0" borderId="1" xfId="0" applyFont="1" applyBorder="1" applyAlignment="1">
      <alignment vertical="top" wrapText="1"/>
    </xf>
    <xf numFmtId="0" fontId="2" fillId="0" borderId="2" xfId="0" applyFont="1" applyBorder="1"/>
    <xf numFmtId="0" fontId="2" fillId="0" borderId="3" xfId="0" applyFont="1" applyBorder="1"/>
    <xf numFmtId="0" fontId="4" fillId="0" borderId="1" xfId="0" applyFont="1" applyBorder="1" applyAlignment="1">
      <alignment vertical="top" wrapText="1"/>
    </xf>
    <xf numFmtId="0" fontId="6" fillId="0" borderId="1" xfId="0" applyFont="1" applyBorder="1" applyAlignment="1">
      <alignment vertical="top" wrapText="1"/>
    </xf>
    <xf numFmtId="0" fontId="4" fillId="3" borderId="20" xfId="0" applyFont="1" applyFill="1" applyBorder="1" applyAlignment="1">
      <alignment horizontal="center" vertical="center" wrapText="1"/>
    </xf>
    <xf numFmtId="0" fontId="2" fillId="0" borderId="7" xfId="0" applyFont="1" applyBorder="1"/>
    <xf numFmtId="0" fontId="2" fillId="0" borderId="16" xfId="0" applyFont="1" applyBorder="1"/>
    <xf numFmtId="0" fontId="4" fillId="5" borderId="20" xfId="0" applyFont="1" applyFill="1" applyBorder="1" applyAlignment="1">
      <alignment horizontal="center" vertical="center" wrapText="1"/>
    </xf>
    <xf numFmtId="0" fontId="4" fillId="0" borderId="9" xfId="0" applyFont="1" applyBorder="1" applyAlignment="1">
      <alignment horizontal="center" vertical="center" wrapText="1"/>
    </xf>
    <xf numFmtId="0" fontId="2" fillId="0" borderId="17" xfId="0" applyFont="1" applyBorder="1"/>
    <xf numFmtId="0" fontId="2" fillId="0" borderId="22" xfId="0" applyFont="1" applyBorder="1"/>
    <xf numFmtId="0" fontId="4" fillId="10" borderId="20" xfId="0" applyFont="1" applyFill="1" applyBorder="1" applyAlignment="1">
      <alignment horizontal="center" vertical="center" wrapText="1"/>
    </xf>
    <xf numFmtId="0" fontId="4" fillId="0" borderId="20" xfId="0" applyFont="1" applyBorder="1" applyAlignment="1">
      <alignment horizontal="center" vertical="center" wrapText="1"/>
    </xf>
    <xf numFmtId="0" fontId="6" fillId="0" borderId="9" xfId="0" applyFont="1" applyBorder="1" applyAlignment="1">
      <alignment horizontal="left" vertical="top" wrapText="1"/>
    </xf>
    <xf numFmtId="0" fontId="2" fillId="0" borderId="10" xfId="0" applyFont="1" applyBorder="1"/>
    <xf numFmtId="0" fontId="8" fillId="0" borderId="0" xfId="0" applyFont="1" applyAlignment="1">
      <alignment horizontal="left" vertical="top" wrapText="1"/>
    </xf>
    <xf numFmtId="0" fontId="0" fillId="0" borderId="0" xfId="0"/>
    <xf numFmtId="0" fontId="2" fillId="0" borderId="6" xfId="0" applyFont="1" applyBorder="1"/>
    <xf numFmtId="0" fontId="4" fillId="0" borderId="4" xfId="0" applyFont="1" applyFill="1" applyBorder="1" applyAlignment="1">
      <alignment horizontal="left" vertical="center" wrapText="1"/>
    </xf>
    <xf numFmtId="0" fontId="1" fillId="0" borderId="4" xfId="0" applyFont="1" applyFill="1" applyBorder="1" applyAlignment="1">
      <alignment horizontal="left" vertical="center" wrapText="1"/>
    </xf>
    <xf numFmtId="0" fontId="5" fillId="0" borderId="4" xfId="0" applyFont="1" applyFill="1" applyBorder="1" applyAlignment="1">
      <alignment horizontal="left" vertical="center" wrapText="1"/>
    </xf>
    <xf numFmtId="0" fontId="4" fillId="0" borderId="16" xfId="0" applyFont="1" applyFill="1" applyBorder="1" applyAlignment="1">
      <alignment horizontal="center" vertical="center" wrapText="1"/>
    </xf>
    <xf numFmtId="0" fontId="4" fillId="0" borderId="16" xfId="0" applyFont="1" applyFill="1" applyBorder="1" applyAlignment="1">
      <alignment vertical="center" wrapText="1"/>
    </xf>
    <xf numFmtId="0" fontId="4" fillId="0" borderId="17" xfId="0" applyFont="1" applyFill="1" applyBorder="1" applyAlignment="1">
      <alignment vertical="center" wrapText="1"/>
    </xf>
    <xf numFmtId="0" fontId="4" fillId="0" borderId="18" xfId="0" applyFont="1" applyFill="1" applyBorder="1" applyAlignment="1">
      <alignment horizontal="center" vertical="center" wrapText="1"/>
    </xf>
    <xf numFmtId="0" fontId="6" fillId="0" borderId="0" xfId="0" applyFont="1" applyFill="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1" xfId="0" applyFont="1" applyFill="1" applyBorder="1" applyAlignment="1">
      <alignment vertical="center" wrapText="1"/>
    </xf>
    <xf numFmtId="0" fontId="4" fillId="0" borderId="19" xfId="0" applyFont="1" applyFill="1" applyBorder="1" applyAlignment="1">
      <alignment horizontal="center" vertical="center"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0" fillId="0" borderId="0" xfId="0" applyFill="1"/>
    <xf numFmtId="0" fontId="4" fillId="0" borderId="0" xfId="0" applyFont="1" applyFill="1" applyAlignment="1">
      <alignment vertical="center" wrapText="1"/>
    </xf>
    <xf numFmtId="0" fontId="4" fillId="0" borderId="0" xfId="0" applyFont="1" applyFill="1" applyAlignment="1">
      <alignment vertical="top" wrapText="1"/>
    </xf>
    <xf numFmtId="0" fontId="4" fillId="0" borderId="0" xfId="0" applyFont="1" applyFill="1" applyAlignment="1">
      <alignment horizontal="center" vertical="top" wrapText="1"/>
    </xf>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E22"/>
  <sheetViews>
    <sheetView workbookViewId="0">
      <pane ySplit="2" topLeftCell="A4" activePane="bottomLeft" state="frozen"/>
      <selection pane="bottomLeft" activeCell="A3" sqref="A3:A22"/>
    </sheetView>
  </sheetViews>
  <sheetFormatPr defaultColWidth="14.42578125" defaultRowHeight="15.75" customHeight="1" x14ac:dyDescent="0.2"/>
  <cols>
    <col min="1" max="1" width="37.140625" customWidth="1"/>
    <col min="2" max="2" width="36.140625" style="35" customWidth="1"/>
    <col min="3" max="5" width="36.140625" customWidth="1"/>
  </cols>
  <sheetData>
    <row r="1" spans="1:5" ht="12.75" x14ac:dyDescent="0.2">
      <c r="A1" s="60" t="s">
        <v>0</v>
      </c>
      <c r="B1" s="61"/>
      <c r="C1" s="61"/>
      <c r="D1" s="61"/>
      <c r="E1" s="62"/>
    </row>
    <row r="2" spans="1:5" ht="41.25" customHeight="1" x14ac:dyDescent="0.2">
      <c r="A2" s="1" t="s">
        <v>1</v>
      </c>
      <c r="B2" s="33" t="s">
        <v>2</v>
      </c>
      <c r="C2" s="2" t="s">
        <v>3</v>
      </c>
      <c r="D2" s="37" t="s">
        <v>4</v>
      </c>
      <c r="E2" s="3" t="s">
        <v>5</v>
      </c>
    </row>
    <row r="3" spans="1:5" ht="45.75" customHeight="1" x14ac:dyDescent="0.2">
      <c r="A3" s="79" t="s">
        <v>6</v>
      </c>
      <c r="B3" s="34" t="s">
        <v>6</v>
      </c>
      <c r="C3" s="4"/>
      <c r="D3" s="36"/>
      <c r="E3" s="5"/>
    </row>
    <row r="4" spans="1:5" ht="27" customHeight="1" x14ac:dyDescent="0.2">
      <c r="A4" s="79" t="s">
        <v>7</v>
      </c>
      <c r="B4" s="34"/>
      <c r="C4" s="4"/>
      <c r="D4" s="36" t="s">
        <v>7</v>
      </c>
      <c r="E4" s="5"/>
    </row>
    <row r="5" spans="1:5" ht="29.25" customHeight="1" x14ac:dyDescent="0.2">
      <c r="A5" s="79" t="s">
        <v>8</v>
      </c>
      <c r="B5" s="34"/>
      <c r="C5" s="4"/>
      <c r="D5" s="36" t="s">
        <v>8</v>
      </c>
      <c r="E5" s="5"/>
    </row>
    <row r="6" spans="1:5" ht="27" customHeight="1" x14ac:dyDescent="0.2">
      <c r="A6" s="79" t="s">
        <v>9</v>
      </c>
      <c r="B6" s="34"/>
      <c r="C6" s="4" t="s">
        <v>9</v>
      </c>
      <c r="D6" s="36"/>
      <c r="E6" s="5"/>
    </row>
    <row r="7" spans="1:5" ht="24" customHeight="1" x14ac:dyDescent="0.2">
      <c r="A7" s="79" t="s">
        <v>10</v>
      </c>
      <c r="B7" s="34"/>
      <c r="C7" s="4"/>
      <c r="D7" s="36" t="s">
        <v>10</v>
      </c>
      <c r="E7" s="5"/>
    </row>
    <row r="8" spans="1:5" ht="12.75" x14ac:dyDescent="0.2">
      <c r="A8" s="79" t="s">
        <v>11</v>
      </c>
      <c r="B8" s="34"/>
      <c r="C8" s="4"/>
      <c r="D8" s="36"/>
      <c r="E8" s="5" t="s">
        <v>11</v>
      </c>
    </row>
    <row r="9" spans="1:5" ht="12.75" x14ac:dyDescent="0.2">
      <c r="A9" s="80" t="s">
        <v>12</v>
      </c>
      <c r="B9" s="34" t="s">
        <v>12</v>
      </c>
      <c r="C9" s="4"/>
      <c r="D9" s="36"/>
      <c r="E9" s="5"/>
    </row>
    <row r="10" spans="1:5" ht="12.75" x14ac:dyDescent="0.2">
      <c r="A10" s="80" t="s">
        <v>13</v>
      </c>
      <c r="B10" s="34"/>
      <c r="C10" s="4"/>
      <c r="D10" s="36"/>
      <c r="E10" s="5" t="s">
        <v>13</v>
      </c>
    </row>
    <row r="11" spans="1:5" ht="12.75" x14ac:dyDescent="0.2">
      <c r="A11" s="80" t="s">
        <v>14</v>
      </c>
      <c r="B11" s="34"/>
      <c r="C11" s="4"/>
      <c r="D11" s="36"/>
      <c r="E11" s="5" t="s">
        <v>14</v>
      </c>
    </row>
    <row r="12" spans="1:5" ht="12.75" x14ac:dyDescent="0.2">
      <c r="A12" s="79" t="s">
        <v>15</v>
      </c>
      <c r="B12" s="34" t="s">
        <v>15</v>
      </c>
      <c r="C12" s="4"/>
      <c r="D12" s="36"/>
      <c r="E12" s="5"/>
    </row>
    <row r="13" spans="1:5" ht="12.75" x14ac:dyDescent="0.2">
      <c r="A13" s="79" t="s">
        <v>16</v>
      </c>
      <c r="B13" s="34" t="s">
        <v>16</v>
      </c>
      <c r="C13" s="4"/>
      <c r="D13" s="36"/>
      <c r="E13" s="5"/>
    </row>
    <row r="14" spans="1:5" ht="12.75" x14ac:dyDescent="0.2">
      <c r="A14" s="79" t="s">
        <v>17</v>
      </c>
      <c r="B14" s="34" t="s">
        <v>17</v>
      </c>
      <c r="C14" s="4"/>
      <c r="D14" s="36"/>
      <c r="E14" s="5"/>
    </row>
    <row r="15" spans="1:5" ht="35.25" customHeight="1" x14ac:dyDescent="0.2">
      <c r="A15" s="80" t="s">
        <v>18</v>
      </c>
      <c r="B15" s="34"/>
      <c r="C15" s="4"/>
      <c r="D15" s="36"/>
      <c r="E15" s="5" t="s">
        <v>18</v>
      </c>
    </row>
    <row r="16" spans="1:5" ht="40.5" customHeight="1" x14ac:dyDescent="0.2">
      <c r="A16" s="79" t="s">
        <v>19</v>
      </c>
      <c r="B16" s="34"/>
      <c r="C16" s="40" t="s">
        <v>19</v>
      </c>
      <c r="D16" s="36"/>
      <c r="E16" s="5"/>
    </row>
    <row r="17" spans="1:5" ht="45.75" customHeight="1" x14ac:dyDescent="0.2">
      <c r="A17" s="79" t="s">
        <v>20</v>
      </c>
      <c r="B17" s="34"/>
      <c r="C17" s="4" t="s">
        <v>20</v>
      </c>
      <c r="D17" s="36"/>
      <c r="E17" s="5"/>
    </row>
    <row r="18" spans="1:5" ht="12.75" x14ac:dyDescent="0.2">
      <c r="A18" s="79" t="s">
        <v>21</v>
      </c>
      <c r="B18" s="34"/>
      <c r="C18" s="4"/>
      <c r="D18" s="36" t="s">
        <v>21</v>
      </c>
      <c r="E18" s="5"/>
    </row>
    <row r="19" spans="1:5" ht="32.25" customHeight="1" x14ac:dyDescent="0.2">
      <c r="A19" s="79" t="s">
        <v>22</v>
      </c>
      <c r="B19" s="34"/>
      <c r="C19" s="4"/>
      <c r="D19" s="36" t="s">
        <v>22</v>
      </c>
      <c r="E19" s="5"/>
    </row>
    <row r="20" spans="1:5" ht="12.75" x14ac:dyDescent="0.2">
      <c r="A20" s="81" t="s">
        <v>23</v>
      </c>
      <c r="B20" s="34" t="s">
        <v>23</v>
      </c>
      <c r="C20" s="4"/>
      <c r="D20" s="36"/>
      <c r="E20" s="5"/>
    </row>
    <row r="21" spans="1:5" ht="25.5" x14ac:dyDescent="0.2">
      <c r="A21" s="79" t="s">
        <v>24</v>
      </c>
      <c r="B21" s="34"/>
      <c r="C21" s="4" t="s">
        <v>24</v>
      </c>
      <c r="D21" s="36"/>
      <c r="E21" s="5"/>
    </row>
    <row r="22" spans="1:5" ht="25.5" x14ac:dyDescent="0.2">
      <c r="A22" s="81" t="s">
        <v>25</v>
      </c>
      <c r="B22" s="34"/>
      <c r="C22" s="4"/>
      <c r="D22" s="36"/>
      <c r="E22" s="41" t="s">
        <v>25</v>
      </c>
    </row>
  </sheetData>
  <mergeCells count="1">
    <mergeCell ref="A1:E1"/>
  </mergeCells>
  <dataValidations count="1">
    <dataValidation type="list" allowBlank="1" sqref="B3:E22" xr:uid="{00000000-0002-0000-0000-000000000000}">
      <formula1>$A$3:$A$22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B9"/>
  <sheetViews>
    <sheetView workbookViewId="0">
      <selection activeCell="A8" sqref="A8"/>
    </sheetView>
  </sheetViews>
  <sheetFormatPr defaultColWidth="14.42578125" defaultRowHeight="15.75" customHeight="1" x14ac:dyDescent="0.2"/>
  <cols>
    <col min="1" max="1" width="22.5703125" customWidth="1"/>
    <col min="2" max="2" width="106.85546875" customWidth="1"/>
  </cols>
  <sheetData>
    <row r="1" spans="1:2" ht="12.75" x14ac:dyDescent="0.2">
      <c r="A1" s="63" t="s">
        <v>26</v>
      </c>
      <c r="B1" s="62"/>
    </row>
    <row r="2" spans="1:2" ht="32.25" customHeight="1" x14ac:dyDescent="0.2">
      <c r="A2" s="7" t="s">
        <v>27</v>
      </c>
      <c r="B2" s="8" t="s">
        <v>28</v>
      </c>
    </row>
    <row r="3" spans="1:2" ht="35.25" customHeight="1" x14ac:dyDescent="0.2">
      <c r="A3" s="7" t="s">
        <v>29</v>
      </c>
      <c r="B3" s="6" t="s">
        <v>30</v>
      </c>
    </row>
    <row r="4" spans="1:2" ht="34.5" customHeight="1" x14ac:dyDescent="0.2">
      <c r="A4" s="7" t="s">
        <v>31</v>
      </c>
      <c r="B4" s="6" t="s">
        <v>32</v>
      </c>
    </row>
    <row r="5" spans="1:2" ht="30" customHeight="1" x14ac:dyDescent="0.2">
      <c r="A5" s="7" t="s">
        <v>33</v>
      </c>
      <c r="B5" s="6" t="s">
        <v>34</v>
      </c>
    </row>
    <row r="6" spans="1:2" ht="46.5" customHeight="1" x14ac:dyDescent="0.2">
      <c r="A6" s="7" t="s">
        <v>35</v>
      </c>
      <c r="B6" s="6" t="s">
        <v>36</v>
      </c>
    </row>
    <row r="7" spans="1:2" ht="42.75" customHeight="1" x14ac:dyDescent="0.2">
      <c r="A7" s="7" t="s">
        <v>37</v>
      </c>
      <c r="B7" s="6" t="s">
        <v>38</v>
      </c>
    </row>
    <row r="8" spans="1:2" ht="33.75" customHeight="1" x14ac:dyDescent="0.2">
      <c r="A8" s="7" t="s">
        <v>39</v>
      </c>
      <c r="B8" s="6" t="s">
        <v>40</v>
      </c>
    </row>
    <row r="9" spans="1:2" ht="33.75" customHeight="1" x14ac:dyDescent="0.2">
      <c r="A9" s="7" t="s">
        <v>41</v>
      </c>
      <c r="B9" s="6" t="s">
        <v>42</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39"/>
  <sheetViews>
    <sheetView workbookViewId="0">
      <pane ySplit="2" topLeftCell="A25" activePane="bottomLeft" state="frozen"/>
      <selection pane="bottomLeft" activeCell="D6" sqref="D6"/>
    </sheetView>
  </sheetViews>
  <sheetFormatPr defaultColWidth="14.42578125" defaultRowHeight="15.75" customHeight="1" x14ac:dyDescent="0.2"/>
  <cols>
    <col min="1" max="1" width="15.28515625" customWidth="1"/>
    <col min="2" max="2" width="32" customWidth="1"/>
    <col min="3" max="3" width="25.85546875" customWidth="1"/>
    <col min="4" max="4" width="80.7109375" customWidth="1"/>
    <col min="5" max="5" width="56.5703125" customWidth="1"/>
  </cols>
  <sheetData>
    <row r="1" spans="1:5" ht="12.75" x14ac:dyDescent="0.2">
      <c r="A1" s="64" t="s">
        <v>43</v>
      </c>
      <c r="B1" s="61"/>
      <c r="C1" s="61"/>
      <c r="D1" s="61"/>
      <c r="E1" s="62"/>
    </row>
    <row r="2" spans="1:5" ht="12.75" x14ac:dyDescent="0.2">
      <c r="A2" s="9" t="s">
        <v>44</v>
      </c>
      <c r="B2" s="9" t="s">
        <v>45</v>
      </c>
      <c r="C2" s="9" t="s">
        <v>46</v>
      </c>
      <c r="D2" s="9" t="s">
        <v>47</v>
      </c>
      <c r="E2" s="9" t="s">
        <v>48</v>
      </c>
    </row>
    <row r="3" spans="1:5" ht="53.25" customHeight="1" x14ac:dyDescent="0.2">
      <c r="A3" s="10" t="s">
        <v>49</v>
      </c>
      <c r="B3" s="11" t="s">
        <v>50</v>
      </c>
      <c r="C3" s="12" t="s">
        <v>51</v>
      </c>
      <c r="D3" s="12" t="str">
        <f t="shared" ref="D3:D9" si="0">"As a "&amp;A3&amp;" I can "&amp;B3&amp;" so that "&amp;C3&amp;"."</f>
        <v>As a CDC Official I can view the number of patients that have reported testing positive so that so that I can analyze the outbreak .</v>
      </c>
      <c r="E3" s="13" t="s">
        <v>52</v>
      </c>
    </row>
    <row r="4" spans="1:5" ht="75" customHeight="1" x14ac:dyDescent="0.2">
      <c r="A4" s="14" t="s">
        <v>49</v>
      </c>
      <c r="B4" s="14" t="s">
        <v>53</v>
      </c>
      <c r="C4" s="14" t="s">
        <v>54</v>
      </c>
      <c r="D4" s="14" t="str">
        <f t="shared" si="0"/>
        <v>As a CDC Official I can see a report of the # of test kits that health care companies have created so that that I can send funding.</v>
      </c>
      <c r="E4" s="14" t="s">
        <v>55</v>
      </c>
    </row>
    <row r="5" spans="1:5" ht="70.5" customHeight="1" x14ac:dyDescent="0.2">
      <c r="A5" s="14" t="s">
        <v>56</v>
      </c>
      <c r="B5" s="14" t="s">
        <v>57</v>
      </c>
      <c r="C5" s="14" t="s">
        <v>58</v>
      </c>
      <c r="D5" s="14" t="str">
        <f t="shared" si="0"/>
        <v>As a Doctor I can add the name of patients I have treated  so that I can add treatments .</v>
      </c>
      <c r="E5" s="14" t="s">
        <v>59</v>
      </c>
    </row>
    <row r="6" spans="1:5" ht="35.25" customHeight="1" x14ac:dyDescent="0.2">
      <c r="A6" s="14" t="s">
        <v>56</v>
      </c>
      <c r="B6" s="38" t="s">
        <v>60</v>
      </c>
      <c r="C6" s="14" t="s">
        <v>61</v>
      </c>
      <c r="D6" s="14" t="str">
        <f>"As a "&amp;A6&amp;" I can "&amp;B6&amp;" so that "&amp;C6&amp;"."</f>
        <v>As a Doctor I can login to the system so that I can enter patient treatment information.</v>
      </c>
      <c r="E6" s="14" t="s">
        <v>62</v>
      </c>
    </row>
    <row r="7" spans="1:5" ht="38.25" x14ac:dyDescent="0.2">
      <c r="A7" s="38" t="s">
        <v>63</v>
      </c>
      <c r="B7" s="14" t="s">
        <v>64</v>
      </c>
      <c r="C7" s="14" t="s">
        <v>65</v>
      </c>
      <c r="D7" s="14" t="str">
        <f>"As a "&amp;A7&amp;" I can "&amp;B7&amp;" so that "&amp;C7&amp;"."</f>
        <v>As a Healthcare Company I can add the number of test kits produced so that the CDC can determine where test kits should be sent.</v>
      </c>
      <c r="E7" s="14" t="s">
        <v>66</v>
      </c>
    </row>
    <row r="8" spans="1:5" ht="25.5" x14ac:dyDescent="0.2">
      <c r="A8" s="14" t="s">
        <v>63</v>
      </c>
      <c r="B8" s="14" t="s">
        <v>67</v>
      </c>
      <c r="C8" s="14" t="s">
        <v>68</v>
      </c>
      <c r="D8" s="14" t="str">
        <f>"As a "&amp;A8&amp;" I can "&amp;B8&amp;" so that "&amp;C8&amp;"."</f>
        <v>As a Healthcare Company I can reset my password by myself so that that I can login again. .</v>
      </c>
      <c r="E8" s="14" t="s">
        <v>69</v>
      </c>
    </row>
    <row r="9" spans="1:5" ht="38.25" x14ac:dyDescent="0.2">
      <c r="A9" s="38" t="s">
        <v>70</v>
      </c>
      <c r="B9" s="14" t="s">
        <v>71</v>
      </c>
      <c r="C9" s="14" t="s">
        <v>72</v>
      </c>
      <c r="D9" s="14" t="str">
        <f t="shared" si="0"/>
        <v>As a Medical Examiner I can add a person's gender  so that deaths can be tracked by gender  .</v>
      </c>
      <c r="E9" s="14" t="s">
        <v>73</v>
      </c>
    </row>
    <row r="10" spans="1:5" ht="25.5" x14ac:dyDescent="0.2">
      <c r="A10" s="14" t="s">
        <v>70</v>
      </c>
      <c r="B10" s="14" t="s">
        <v>74</v>
      </c>
      <c r="C10" s="14" t="s">
        <v>75</v>
      </c>
      <c r="D10" s="14" t="str">
        <f>"As a "&amp;A10&amp;" I "&amp;B10&amp;" so that "&amp;C10&amp;"."</f>
        <v>As a Medical Examiner I am automatically logged out of the system  so that no one can access my account.</v>
      </c>
      <c r="E10" s="14" t="s">
        <v>76</v>
      </c>
    </row>
    <row r="11" spans="1:5" ht="25.5" x14ac:dyDescent="0.2">
      <c r="A11" s="14" t="s">
        <v>77</v>
      </c>
      <c r="B11" s="14" t="s">
        <v>78</v>
      </c>
      <c r="C11" s="14" t="s">
        <v>79</v>
      </c>
      <c r="D11" s="14" t="str">
        <f t="shared" ref="D11:D30" si="1">"As a "&amp;A11&amp;" I can "&amp;B11&amp;" so that "&amp;C11&amp;"."</f>
        <v>As a Patient I can change my test results  so that the system data is accurate.</v>
      </c>
      <c r="E11" s="14" t="s">
        <v>80</v>
      </c>
    </row>
    <row r="12" spans="1:5" ht="38.25" x14ac:dyDescent="0.2">
      <c r="A12" s="14" t="s">
        <v>77</v>
      </c>
      <c r="B12" s="14" t="s">
        <v>81</v>
      </c>
      <c r="C12" s="14" t="s">
        <v>82</v>
      </c>
      <c r="D12" s="14" t="str">
        <f t="shared" si="1"/>
        <v>As a Patient I can enter any stores that I visited 3 days before testing positive so that others are aware of their potential exposure to the virus.</v>
      </c>
      <c r="E12" s="14" t="s">
        <v>83</v>
      </c>
    </row>
    <row r="13" spans="1:5" ht="38.25" x14ac:dyDescent="0.2">
      <c r="A13" s="38" t="s">
        <v>84</v>
      </c>
      <c r="B13" s="38" t="s">
        <v>85</v>
      </c>
      <c r="C13" s="38" t="s">
        <v>86</v>
      </c>
      <c r="D13" s="14" t="str">
        <f t="shared" si="1"/>
        <v>As a System Administrator I can give access to the system  so that users can access,import, share data..</v>
      </c>
      <c r="E13" s="15" t="s">
        <v>87</v>
      </c>
    </row>
    <row r="14" spans="1:5" ht="51" x14ac:dyDescent="0.2">
      <c r="A14" s="14" t="s">
        <v>84</v>
      </c>
      <c r="B14" s="14" t="s">
        <v>88</v>
      </c>
      <c r="C14" s="14" t="s">
        <v>89</v>
      </c>
      <c r="D14" s="14" t="str">
        <f t="shared" si="1"/>
        <v>As a System Administrator I can remove access so that users are not able to access the system.</v>
      </c>
      <c r="E14" s="14" t="s">
        <v>90</v>
      </c>
    </row>
    <row r="15" spans="1:5" ht="25.5" x14ac:dyDescent="0.2">
      <c r="A15" s="14" t="s">
        <v>91</v>
      </c>
      <c r="B15" s="14" t="s">
        <v>92</v>
      </c>
      <c r="C15" s="14" t="s">
        <v>93</v>
      </c>
      <c r="D15" s="14" t="str">
        <f t="shared" si="1"/>
        <v>As a Test Center I can update/change the number of test kits recieved  so that data is accurate.</v>
      </c>
      <c r="E15" s="14" t="s">
        <v>94</v>
      </c>
    </row>
    <row r="16" spans="1:5" ht="38.25" x14ac:dyDescent="0.2">
      <c r="A16" s="14" t="s">
        <v>91</v>
      </c>
      <c r="B16" s="14" t="s">
        <v>95</v>
      </c>
      <c r="C16" s="14" t="s">
        <v>96</v>
      </c>
      <c r="D16" s="14" t="str">
        <f t="shared" si="1"/>
        <v>As a Test Center I can I want to be notified when my stock falls before a certain level,  so that I can proactively order additional testing supplies.</v>
      </c>
      <c r="E16" s="38" t="s">
        <v>163</v>
      </c>
    </row>
    <row r="17" spans="1:5" ht="38.25" x14ac:dyDescent="0.2">
      <c r="A17" s="14" t="s">
        <v>49</v>
      </c>
      <c r="B17" s="39" t="s">
        <v>137</v>
      </c>
      <c r="C17" s="39" t="s">
        <v>136</v>
      </c>
      <c r="D17" s="14" t="str">
        <f t="shared" si="1"/>
        <v>As a CDC Official I can View a heatmap display of outbreak so that so that I can determine the region that needs urgently kit supply.</v>
      </c>
      <c r="E17" s="55" t="s">
        <v>173</v>
      </c>
    </row>
    <row r="18" spans="1:5" ht="38.25" x14ac:dyDescent="0.2">
      <c r="A18" s="14" t="s">
        <v>49</v>
      </c>
      <c r="B18" s="39" t="s">
        <v>155</v>
      </c>
      <c r="C18" s="39" t="s">
        <v>156</v>
      </c>
      <c r="D18" s="14" t="str">
        <f t="shared" si="1"/>
        <v>As a CDC Official I can I want to receive an alert from specific area  so that I can urgently arrange funding..</v>
      </c>
      <c r="E18" s="55" t="s">
        <v>174</v>
      </c>
    </row>
    <row r="19" spans="1:5" ht="51" x14ac:dyDescent="0.2">
      <c r="A19" s="14" t="s">
        <v>56</v>
      </c>
      <c r="B19" s="38" t="s">
        <v>150</v>
      </c>
      <c r="C19" s="38" t="s">
        <v>151</v>
      </c>
      <c r="D19" s="14" t="str">
        <f t="shared" si="1"/>
        <v>As a Doctor I can write a medical instructions and advice so that Patients and people will have a medical instructions to follow ,knowledge about sysmtoms.  .</v>
      </c>
      <c r="E19" s="38" t="s">
        <v>157</v>
      </c>
    </row>
    <row r="20" spans="1:5" ht="12.75" x14ac:dyDescent="0.2">
      <c r="A20" s="14" t="s">
        <v>56</v>
      </c>
      <c r="B20" s="38" t="s">
        <v>152</v>
      </c>
      <c r="C20" s="38" t="s">
        <v>153</v>
      </c>
      <c r="D20" s="14" t="str">
        <f t="shared" si="1"/>
        <v>As a Doctor I can report successful treatment so that research has accurate data.</v>
      </c>
      <c r="E20" s="38" t="s">
        <v>165</v>
      </c>
    </row>
    <row r="21" spans="1:5" ht="38.25" x14ac:dyDescent="0.2">
      <c r="A21" s="14" t="s">
        <v>63</v>
      </c>
      <c r="B21" s="38" t="s">
        <v>149</v>
      </c>
      <c r="C21" s="38" t="s">
        <v>168</v>
      </c>
      <c r="D21" s="14" t="str">
        <f t="shared" si="1"/>
        <v>As a Healthcare Company I can report the delivery status of the test kits. so that CDC and test center have the delivery and supply updated data.</v>
      </c>
      <c r="E21" s="38" t="s">
        <v>175</v>
      </c>
    </row>
    <row r="22" spans="1:5" ht="38.25" x14ac:dyDescent="0.2">
      <c r="A22" s="14" t="s">
        <v>63</v>
      </c>
      <c r="B22" s="38" t="s">
        <v>147</v>
      </c>
      <c r="C22" s="38" t="s">
        <v>148</v>
      </c>
      <c r="D22" s="14" t="str">
        <f t="shared" si="1"/>
        <v>As a Healthcare Company I can report any change in the production status so that CDC be informed about the production status and take actions in advance.</v>
      </c>
      <c r="E22" s="38" t="s">
        <v>167</v>
      </c>
    </row>
    <row r="23" spans="1:5" ht="25.5" x14ac:dyDescent="0.2">
      <c r="A23" s="14" t="s">
        <v>70</v>
      </c>
      <c r="B23" s="38" t="s">
        <v>133</v>
      </c>
      <c r="C23" s="38" t="s">
        <v>134</v>
      </c>
      <c r="D23" s="14" t="str">
        <f t="shared" si="1"/>
        <v>As a Medical Examiner I can add person's birth date so that deaths can be tracked by age.</v>
      </c>
      <c r="E23" s="38" t="s">
        <v>135</v>
      </c>
    </row>
    <row r="24" spans="1:5" ht="25.5" x14ac:dyDescent="0.2">
      <c r="A24" s="14" t="s">
        <v>70</v>
      </c>
      <c r="B24" s="38" t="s">
        <v>138</v>
      </c>
      <c r="C24" s="38" t="s">
        <v>93</v>
      </c>
      <c r="D24" s="14" t="str">
        <f t="shared" si="1"/>
        <v>As a Medical Examiner I can Attach a medical report of the death reasson so that data is accurate.</v>
      </c>
      <c r="E24" s="38" t="s">
        <v>162</v>
      </c>
    </row>
    <row r="25" spans="1:5" ht="25.5" x14ac:dyDescent="0.2">
      <c r="A25" s="14" t="s">
        <v>77</v>
      </c>
      <c r="B25" s="38" t="s">
        <v>145</v>
      </c>
      <c r="C25" s="38" t="s">
        <v>146</v>
      </c>
      <c r="D25" s="14" t="str">
        <f t="shared" si="1"/>
        <v>As a Patient I can read instructions and advice written by doctors so that I have a medical reference about behavior to follow.</v>
      </c>
      <c r="E25" s="38" t="s">
        <v>166</v>
      </c>
    </row>
    <row r="26" spans="1:5" ht="25.5" x14ac:dyDescent="0.2">
      <c r="A26" s="14" t="s">
        <v>77</v>
      </c>
      <c r="B26" s="38" t="s">
        <v>169</v>
      </c>
      <c r="C26" s="38" t="s">
        <v>170</v>
      </c>
      <c r="D26" s="14" t="str">
        <f t="shared" si="1"/>
        <v>As a Patient I can I can contact doctor for more information so that I can follow accurate medical instruction.</v>
      </c>
      <c r="E26" s="38" t="s">
        <v>171</v>
      </c>
    </row>
    <row r="27" spans="1:5" ht="38.25" x14ac:dyDescent="0.2">
      <c r="A27" s="14" t="s">
        <v>84</v>
      </c>
      <c r="B27" s="38" t="s">
        <v>139</v>
      </c>
      <c r="C27" s="38" t="s">
        <v>140</v>
      </c>
      <c r="D27" s="14" t="str">
        <f t="shared" si="1"/>
        <v>As a System Administrator I can can change and update user permission  so that user has the permission needed for his determined mission.</v>
      </c>
      <c r="E27" s="38" t="s">
        <v>161</v>
      </c>
    </row>
    <row r="28" spans="1:5" ht="25.5" x14ac:dyDescent="0.2">
      <c r="A28" s="14" t="s">
        <v>84</v>
      </c>
      <c r="B28" s="38" t="s">
        <v>141</v>
      </c>
      <c r="C28" s="38" t="s">
        <v>142</v>
      </c>
      <c r="D28" s="14" t="str">
        <f t="shared" si="1"/>
        <v>As a System Administrator I can I have the ability to monitor the system so that quickly solve the system prolems..</v>
      </c>
      <c r="E28" s="38" t="s">
        <v>160</v>
      </c>
    </row>
    <row r="29" spans="1:5" ht="25.5" x14ac:dyDescent="0.2">
      <c r="A29" s="51" t="s">
        <v>91</v>
      </c>
      <c r="B29" s="56" t="s">
        <v>143</v>
      </c>
      <c r="C29" s="56" t="s">
        <v>144</v>
      </c>
      <c r="D29" s="51" t="str">
        <f t="shared" si="1"/>
        <v>As a Test Center I can can send an alert to CDC when the low level of kits test stock not solved so that CDC can arrange a quick supply.</v>
      </c>
      <c r="E29" s="56" t="s">
        <v>164</v>
      </c>
    </row>
    <row r="30" spans="1:5" ht="25.5" x14ac:dyDescent="0.2">
      <c r="A30" s="54" t="s">
        <v>91</v>
      </c>
      <c r="B30" s="58" t="s">
        <v>158</v>
      </c>
      <c r="C30" s="58" t="s">
        <v>154</v>
      </c>
      <c r="D30" s="54" t="str">
        <f t="shared" si="1"/>
        <v>As a Test Center I can I can track the supply process and date of delivery so that always been updated .</v>
      </c>
      <c r="E30" s="58" t="s">
        <v>159</v>
      </c>
    </row>
    <row r="31" spans="1:5" ht="12.75" x14ac:dyDescent="0.2">
      <c r="A31" s="57"/>
      <c r="B31" s="57"/>
      <c r="C31" s="57"/>
      <c r="D31" s="57"/>
      <c r="E31" s="57"/>
    </row>
    <row r="32" spans="1:5" ht="12.75" x14ac:dyDescent="0.2">
      <c r="A32" s="57"/>
      <c r="B32" s="57"/>
      <c r="C32" s="57"/>
      <c r="D32" s="57"/>
      <c r="E32" s="57"/>
    </row>
    <row r="33" spans="1:5" ht="12.75" x14ac:dyDescent="0.2">
      <c r="A33" s="57"/>
      <c r="B33" s="57"/>
      <c r="C33" s="57"/>
      <c r="E33" s="57"/>
    </row>
    <row r="34" spans="1:5" ht="12.75" x14ac:dyDescent="0.2">
      <c r="A34" s="57"/>
      <c r="B34" s="57"/>
      <c r="C34" s="57"/>
      <c r="D34" s="57"/>
      <c r="E34" s="57"/>
    </row>
    <row r="35" spans="1:5" ht="12.75" x14ac:dyDescent="0.2">
      <c r="A35" s="57"/>
      <c r="B35" s="57"/>
      <c r="C35" s="57"/>
      <c r="D35" s="57"/>
      <c r="E35" s="57"/>
    </row>
    <row r="36" spans="1:5" ht="12.75" x14ac:dyDescent="0.2">
      <c r="A36" s="57"/>
      <c r="B36" s="57"/>
      <c r="C36" s="57"/>
      <c r="D36" s="57"/>
      <c r="E36" s="57"/>
    </row>
    <row r="37" spans="1:5" ht="12.75" x14ac:dyDescent="0.2">
      <c r="A37" s="57"/>
      <c r="B37" s="57"/>
      <c r="C37" s="57"/>
      <c r="D37" s="57"/>
      <c r="E37" s="57"/>
    </row>
    <row r="38" spans="1:5" ht="12.75" x14ac:dyDescent="0.2">
      <c r="A38" s="57"/>
      <c r="B38" s="57"/>
      <c r="C38" s="57"/>
      <c r="D38" s="57"/>
      <c r="E38" s="57"/>
    </row>
    <row r="39" spans="1:5" ht="12.75" x14ac:dyDescent="0.2">
      <c r="A39" s="57"/>
      <c r="B39" s="57"/>
      <c r="C39" s="57"/>
      <c r="D39" s="57"/>
      <c r="E39" s="57"/>
    </row>
  </sheetData>
  <mergeCells count="1">
    <mergeCell ref="A1:E1"/>
  </mergeCells>
  <dataValidations count="1">
    <dataValidation type="list" allowBlank="1" sqref="A3:A39" xr:uid="{00000000-0002-0000-0200-000000000000}">
      <formula1>"CDC Official,System Administrator,Patient,Test Center,Doctor,Medical Examiner,Healthcare Company,Pharmaceutical Company"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FF"/>
    <outlinePr summaryBelow="0" summaryRight="0"/>
  </sheetPr>
  <dimension ref="A1:F27"/>
  <sheetViews>
    <sheetView topLeftCell="B1" workbookViewId="0">
      <pane ySplit="2" topLeftCell="A3" activePane="bottomLeft" state="frozen"/>
      <selection pane="bottomLeft" activeCell="F6" sqref="F6"/>
    </sheetView>
  </sheetViews>
  <sheetFormatPr defaultColWidth="14.42578125" defaultRowHeight="15.75" customHeight="1" x14ac:dyDescent="0.2"/>
  <cols>
    <col min="2" max="2" width="10.28515625" customWidth="1"/>
    <col min="3" max="3" width="130" customWidth="1"/>
    <col min="4" max="4" width="12.85546875" customWidth="1"/>
    <col min="8" max="8" width="104.28515625" customWidth="1"/>
  </cols>
  <sheetData>
    <row r="1" spans="1:6" x14ac:dyDescent="0.2">
      <c r="A1" s="64" t="s">
        <v>118</v>
      </c>
      <c r="B1" s="61"/>
      <c r="C1" s="61"/>
      <c r="D1" s="62"/>
    </row>
    <row r="2" spans="1:6" x14ac:dyDescent="0.2">
      <c r="A2" s="31" t="s">
        <v>119</v>
      </c>
      <c r="B2" s="31" t="s">
        <v>120</v>
      </c>
      <c r="C2" s="31" t="s">
        <v>100</v>
      </c>
      <c r="D2" s="31" t="s">
        <v>121</v>
      </c>
    </row>
    <row r="3" spans="1:6" x14ac:dyDescent="0.2">
      <c r="A3" s="72" t="s">
        <v>122</v>
      </c>
      <c r="B3" s="73" t="s">
        <v>123</v>
      </c>
      <c r="C3" s="38" t="s">
        <v>172</v>
      </c>
      <c r="D3" s="32">
        <v>2</v>
      </c>
    </row>
    <row r="4" spans="1:6" x14ac:dyDescent="0.2">
      <c r="A4" s="66"/>
      <c r="B4" s="66"/>
      <c r="C4" s="38" t="str">
        <f>Priority!B4</f>
        <v>As a CDC Official I can see a report of the # of test kits that health care companies have created so that that I can send funding.</v>
      </c>
      <c r="D4" s="32">
        <v>3</v>
      </c>
    </row>
    <row r="5" spans="1:6" x14ac:dyDescent="0.2">
      <c r="A5" s="66"/>
      <c r="B5" s="67"/>
      <c r="C5" s="14" t="str">
        <f>Priority!B7</f>
        <v>As a Healthcare Company I can add the number of test kits produced so that the CDC can determine where test kits should be sent.</v>
      </c>
      <c r="D5" s="32">
        <v>3</v>
      </c>
    </row>
    <row r="6" spans="1:6" x14ac:dyDescent="0.2">
      <c r="A6" s="66"/>
      <c r="B6" s="73" t="s">
        <v>124</v>
      </c>
      <c r="C6" s="14" t="str">
        <f>Priority!B17</f>
        <v>As a CDC Official I can View a heatmap display of outbreak so that so that I can determine the region that needs urgently kit supply.</v>
      </c>
      <c r="D6" s="32">
        <v>5</v>
      </c>
      <c r="F6" s="59"/>
    </row>
    <row r="7" spans="1:6" x14ac:dyDescent="0.2">
      <c r="A7" s="66"/>
      <c r="B7" s="66"/>
      <c r="C7" s="14" t="str">
        <f>Priority!B3</f>
        <v>As a CDC Official I can view the number of patients that have reported testing positive so that so that I can analyze the outbreak .</v>
      </c>
      <c r="D7" s="32">
        <v>0.5</v>
      </c>
    </row>
    <row r="8" spans="1:6" x14ac:dyDescent="0.2">
      <c r="A8" s="66"/>
      <c r="B8" s="66"/>
      <c r="C8" s="14" t="str">
        <f>Priority!B6</f>
        <v>As a Doctor I can login to the system so that I can enter patient treatment information.</v>
      </c>
      <c r="D8" s="32">
        <v>2</v>
      </c>
    </row>
    <row r="9" spans="1:6" x14ac:dyDescent="0.2">
      <c r="A9" s="66"/>
      <c r="B9" s="67"/>
      <c r="C9" s="14" t="str">
        <f>Priority!B28</f>
        <v>As a System Administrator I can I have the ability to monitor the system so that quickly solve the system prolems..</v>
      </c>
      <c r="D9" s="32">
        <v>0.5</v>
      </c>
    </row>
    <row r="10" spans="1:6" x14ac:dyDescent="0.2">
      <c r="A10" s="66"/>
      <c r="B10" s="73" t="s">
        <v>125</v>
      </c>
      <c r="C10" s="14" t="str">
        <f>Priority!B16</f>
        <v>As a Test Center I can I want to be notified when my stock falls before a certain level,  so that I can proactively order additional testing supplies.</v>
      </c>
      <c r="D10" s="32">
        <v>5</v>
      </c>
    </row>
    <row r="11" spans="1:6" x14ac:dyDescent="0.2">
      <c r="A11" s="66"/>
      <c r="B11" s="66"/>
      <c r="C11" s="14" t="str">
        <f>Priority!B29</f>
        <v>As a Test Center I can can send an alert to CDC when the low level of kits test stock not solved so that CDC can arrange a quick supply.</v>
      </c>
      <c r="D11" s="32">
        <v>2</v>
      </c>
    </row>
    <row r="12" spans="1:6" x14ac:dyDescent="0.2">
      <c r="A12" s="67"/>
      <c r="B12" s="67"/>
      <c r="C12" s="51" t="str">
        <f>Priority!B23</f>
        <v>As a Medical Examiner I can add person's birth date so that deaths can be tracked by age.</v>
      </c>
      <c r="D12" s="32">
        <v>1</v>
      </c>
    </row>
    <row r="13" spans="1:6" x14ac:dyDescent="0.2">
      <c r="A13" s="65" t="s">
        <v>126</v>
      </c>
      <c r="B13" s="69" t="s">
        <v>127</v>
      </c>
      <c r="C13" s="52" t="str">
        <f>Priority!B21</f>
        <v>As a Healthcare Company I can report the delivery status of the test kits. so that CDC and test center have the delivery and supply updated data.</v>
      </c>
      <c r="D13" s="50">
        <v>5</v>
      </c>
    </row>
    <row r="14" spans="1:6" x14ac:dyDescent="0.2">
      <c r="A14" s="66"/>
      <c r="B14" s="71"/>
      <c r="C14" s="53" t="str">
        <f>Priority!B5</f>
        <v>As a Doctor I can add the name of patients I have treated  so that I can add treatments .</v>
      </c>
      <c r="D14" s="50">
        <v>0.5</v>
      </c>
    </row>
    <row r="15" spans="1:6" x14ac:dyDescent="0.2">
      <c r="A15" s="66"/>
      <c r="B15" s="71"/>
      <c r="C15" s="52" t="str">
        <f>Priority!B12</f>
        <v>As a Patient I can enter any stores that I visited 3 days before testing positive so that others are aware of their potential exposure to the virus.</v>
      </c>
      <c r="D15" s="50">
        <v>1</v>
      </c>
    </row>
    <row r="16" spans="1:6" x14ac:dyDescent="0.2">
      <c r="A16" s="66"/>
      <c r="B16" s="71"/>
      <c r="C16" s="52" t="str">
        <f>Priority!B15</f>
        <v>As a Test Center I can update/change the number of test kits recieved  so that data is accurate.</v>
      </c>
      <c r="D16" s="50">
        <v>1</v>
      </c>
    </row>
    <row r="17" spans="1:4" x14ac:dyDescent="0.2">
      <c r="A17" s="66"/>
      <c r="B17" s="70"/>
      <c r="C17" s="52" t="str">
        <f>Priority!B9</f>
        <v>As a Medical Examiner I can add a person's gender  so that deaths can be tracked by gender  .</v>
      </c>
      <c r="D17" s="50">
        <v>0.5</v>
      </c>
    </row>
    <row r="18" spans="1:4" x14ac:dyDescent="0.2">
      <c r="A18" s="66"/>
      <c r="B18" s="69" t="s">
        <v>128</v>
      </c>
      <c r="C18" s="52" t="str">
        <f>Priority!B19</f>
        <v>As a Doctor I can write a medical instructions and advice so that Patients and people will have a medical instructions to follow ,knowledge about sysmtoms.  .</v>
      </c>
      <c r="D18" s="50">
        <v>1</v>
      </c>
    </row>
    <row r="19" spans="1:4" x14ac:dyDescent="0.2">
      <c r="A19" s="66"/>
      <c r="B19" s="71"/>
      <c r="C19" s="52" t="str">
        <f>Priority!B11</f>
        <v>As a Patient I can change my test results  so that the system data is accurate.</v>
      </c>
      <c r="D19" s="50">
        <v>2</v>
      </c>
    </row>
    <row r="20" spans="1:4" x14ac:dyDescent="0.2">
      <c r="A20" s="66"/>
      <c r="B20" s="71"/>
      <c r="C20" s="52" t="str">
        <f>Priority!B24</f>
        <v>As a Medical Examiner I can Attach a medical report of the death reasson so that data is accurate.</v>
      </c>
      <c r="D20" s="50">
        <v>2</v>
      </c>
    </row>
    <row r="21" spans="1:4" x14ac:dyDescent="0.2">
      <c r="A21" s="66"/>
      <c r="B21" s="71"/>
      <c r="C21" s="52" t="str">
        <f>Priority!B25</f>
        <v>As a Patient I can read instructions and advice written by doctors so that I have a medical reference about behavior to follow.</v>
      </c>
      <c r="D21" s="50">
        <v>1</v>
      </c>
    </row>
    <row r="22" spans="1:4" x14ac:dyDescent="0.2">
      <c r="A22" s="67"/>
      <c r="B22" s="70"/>
      <c r="C22" s="52" t="str">
        <f>Priority!B22</f>
        <v>As a Healthcare Company I can report any change in the production status so that CDC be informed about the production status and take actions in advance.</v>
      </c>
      <c r="D22" s="50">
        <v>3</v>
      </c>
    </row>
    <row r="23" spans="1:4" x14ac:dyDescent="0.2">
      <c r="A23" s="68" t="s">
        <v>129</v>
      </c>
      <c r="B23" s="69" t="s">
        <v>130</v>
      </c>
      <c r="C23" s="52" t="str">
        <f>Priority!B20</f>
        <v>As a Doctor I can report successful treatment so that research has accurate data.</v>
      </c>
      <c r="D23" s="50">
        <v>3</v>
      </c>
    </row>
    <row r="24" spans="1:4" x14ac:dyDescent="0.2">
      <c r="A24" s="66"/>
      <c r="B24" s="70"/>
      <c r="C24" s="52" t="str">
        <f>Priority!B30</f>
        <v>As a Test Center I can I can track the supply process and date of delivery so that always been updated .</v>
      </c>
      <c r="D24" s="50">
        <v>5</v>
      </c>
    </row>
    <row r="25" spans="1:4" x14ac:dyDescent="0.2">
      <c r="A25" s="66"/>
      <c r="B25" s="69" t="s">
        <v>131</v>
      </c>
      <c r="C25" s="52" t="str">
        <f>Priority!B18</f>
        <v>As a CDC Official I can I want to receive an alert from specific area  so that I can urgently arrange funding..</v>
      </c>
      <c r="D25" s="50">
        <v>2</v>
      </c>
    </row>
    <row r="26" spans="1:4" x14ac:dyDescent="0.2">
      <c r="A26" s="66"/>
      <c r="B26" s="71"/>
      <c r="C26" s="54" t="str">
        <f>Priority!B14</f>
        <v>As a System Administrator I can remove access so that users are not able to access the system.</v>
      </c>
      <c r="D26" s="50">
        <v>0.5</v>
      </c>
    </row>
    <row r="27" spans="1:4" x14ac:dyDescent="0.2">
      <c r="A27" s="67"/>
      <c r="B27" s="70"/>
      <c r="C27" s="52" t="str">
        <f>Priority!B27</f>
        <v>As a System Administrator I can can change and update user permission  so that user has the permission needed for his determined mission.</v>
      </c>
      <c r="D27" s="50">
        <v>5</v>
      </c>
    </row>
  </sheetData>
  <mergeCells count="11">
    <mergeCell ref="A13:A22"/>
    <mergeCell ref="A23:A27"/>
    <mergeCell ref="B23:B24"/>
    <mergeCell ref="B25:B27"/>
    <mergeCell ref="A1:D1"/>
    <mergeCell ref="A3:A12"/>
    <mergeCell ref="B3:B5"/>
    <mergeCell ref="B6:B9"/>
    <mergeCell ref="B10:B12"/>
    <mergeCell ref="B13:B17"/>
    <mergeCell ref="B18:B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FF9900"/>
    <outlinePr summaryBelow="0" summaryRight="0"/>
  </sheetPr>
  <dimension ref="A1:J39"/>
  <sheetViews>
    <sheetView tabSelected="1" workbookViewId="0">
      <pane ySplit="2" topLeftCell="A3" activePane="bottomLeft" state="frozen"/>
      <selection pane="bottomLeft" activeCell="A30" sqref="A30:XFD30"/>
    </sheetView>
  </sheetViews>
  <sheetFormatPr defaultColWidth="14.42578125" defaultRowHeight="15.75" customHeight="1" x14ac:dyDescent="0.2"/>
  <cols>
    <col min="1" max="1" width="12.140625" customWidth="1"/>
    <col min="2" max="2" width="54.7109375" customWidth="1"/>
    <col min="3" max="3" width="60.5703125" customWidth="1"/>
    <col min="4" max="4" width="11.140625" customWidth="1"/>
    <col min="5" max="5" width="10.5703125" customWidth="1"/>
    <col min="6" max="6" width="24" customWidth="1"/>
    <col min="7" max="10" width="19" customWidth="1"/>
  </cols>
  <sheetData>
    <row r="1" spans="1:10" ht="12.75" x14ac:dyDescent="0.2">
      <c r="A1" s="74" t="s">
        <v>97</v>
      </c>
      <c r="B1" s="75"/>
      <c r="C1" s="75"/>
      <c r="D1" s="75"/>
      <c r="E1" s="75"/>
      <c r="F1" s="76" t="s">
        <v>98</v>
      </c>
      <c r="G1" s="77"/>
      <c r="H1" s="77"/>
      <c r="I1" s="77"/>
      <c r="J1" s="78"/>
    </row>
    <row r="2" spans="1:10" ht="25.5" x14ac:dyDescent="0.2">
      <c r="A2" s="16" t="s">
        <v>99</v>
      </c>
      <c r="B2" s="16" t="s">
        <v>100</v>
      </c>
      <c r="C2" s="16" t="s">
        <v>101</v>
      </c>
      <c r="D2" s="17" t="s">
        <v>102</v>
      </c>
      <c r="E2" s="18" t="s">
        <v>103</v>
      </c>
      <c r="F2" s="19" t="s">
        <v>103</v>
      </c>
      <c r="G2" s="18" t="s">
        <v>104</v>
      </c>
      <c r="H2" s="18" t="s">
        <v>105</v>
      </c>
      <c r="I2" s="18" t="s">
        <v>106</v>
      </c>
      <c r="J2" s="20" t="s">
        <v>107</v>
      </c>
    </row>
    <row r="3" spans="1:10" s="45" customFormat="1" ht="66.75" customHeight="1" x14ac:dyDescent="0.2">
      <c r="A3" s="82" t="str">
        <f>'User Stories'!A3</f>
        <v>CDC Official</v>
      </c>
      <c r="B3" s="83" t="str">
        <f>'User Stories'!D3</f>
        <v>As a CDC Official I can view the number of patients that have reported testing positive so that so that I can analyze the outbreak .</v>
      </c>
      <c r="C3" s="84" t="str">
        <f>'User Stories'!E3</f>
        <v xml:space="preserve">- Patient names are anonymous 
- User can see a summary of the numbers provided
- User must be logged in from a government IP address to view </v>
      </c>
      <c r="D3" s="82" t="s">
        <v>132</v>
      </c>
      <c r="E3" s="85">
        <v>2</v>
      </c>
      <c r="F3" s="86" t="s">
        <v>108</v>
      </c>
      <c r="G3" s="44">
        <f>COUNTIF(E3:E39,"1")</f>
        <v>3</v>
      </c>
      <c r="H3" s="43"/>
      <c r="I3" s="43"/>
      <c r="J3" s="43"/>
    </row>
    <row r="4" spans="1:10" s="45" customFormat="1" ht="89.25" customHeight="1" x14ac:dyDescent="0.2">
      <c r="A4" s="87" t="str">
        <f>'User Stories'!A4</f>
        <v>CDC Official</v>
      </c>
      <c r="B4" s="88" t="str">
        <f>'User Stories'!D4</f>
        <v>As a CDC Official I can see a report of the # of test kits that health care companies have created so that that I can send funding.</v>
      </c>
      <c r="C4" s="89"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87" t="s">
        <v>132</v>
      </c>
      <c r="E4" s="90">
        <v>1</v>
      </c>
      <c r="F4" s="86" t="s">
        <v>109</v>
      </c>
      <c r="G4" s="44">
        <f>COUNTIF(E3:E39,"2")</f>
        <v>4</v>
      </c>
      <c r="H4" s="43"/>
      <c r="I4" s="43"/>
      <c r="J4" s="43"/>
    </row>
    <row r="5" spans="1:10" s="49" customFormat="1" ht="59.25" customHeight="1" x14ac:dyDescent="0.2">
      <c r="A5" s="87" t="str">
        <f>'User Stories'!A5</f>
        <v>Doctor</v>
      </c>
      <c r="B5" s="88" t="str">
        <f>'User Stories'!D5</f>
        <v>As a Doctor I can add the name of patients I have treated  so that I can add treatments .</v>
      </c>
      <c r="C5" s="89" t="str">
        <f>'User Stories'!E5</f>
        <v>- Alpha Numeric characters are allowed
- Patient First and Last Name required
- Patient DOB required
- Patient Location Required
- Patient Gender is optional</v>
      </c>
      <c r="D5" s="87" t="s">
        <v>126</v>
      </c>
      <c r="E5" s="90">
        <v>4</v>
      </c>
      <c r="F5" s="46" t="s">
        <v>110</v>
      </c>
      <c r="G5" s="47">
        <f>COUNTIF(E3:E39,"3")</f>
        <v>3</v>
      </c>
      <c r="H5" s="48"/>
      <c r="I5" s="48"/>
      <c r="J5" s="48"/>
    </row>
    <row r="6" spans="1:10" s="45" customFormat="1" ht="60.75" customHeight="1" x14ac:dyDescent="0.2">
      <c r="A6" s="87" t="str">
        <f>'User Stories'!A6</f>
        <v>Doctor</v>
      </c>
      <c r="B6" s="88" t="str">
        <f>'User Stories'!D6</f>
        <v>As a Doctor I can login to the system so that I can enter patient treatment information.</v>
      </c>
      <c r="C6" s="89" t="str">
        <f>'User Stories'!E6</f>
        <v>- User name and email address required
- User is locked out after 3 incorrect entries</v>
      </c>
      <c r="D6" s="87" t="s">
        <v>132</v>
      </c>
      <c r="E6" s="90">
        <v>2</v>
      </c>
      <c r="F6" s="42" t="s">
        <v>111</v>
      </c>
      <c r="G6" s="43"/>
      <c r="H6" s="44">
        <f>COUNTIF(E3:E39,"4")</f>
        <v>5</v>
      </c>
      <c r="I6" s="43"/>
      <c r="J6" s="43"/>
    </row>
    <row r="7" spans="1:10" s="45" customFormat="1" ht="69.75" customHeight="1" x14ac:dyDescent="0.2">
      <c r="A7" s="87" t="str">
        <f>'User Stories'!A7</f>
        <v>Healthcare Company</v>
      </c>
      <c r="B7" s="88" t="str">
        <f>'User Stories'!D7</f>
        <v>As a Healthcare Company I can add the number of test kits produced so that the CDC can determine where test kits should be sent.</v>
      </c>
      <c r="C7" s="89" t="str">
        <f>'User Stories'!E7</f>
        <v>- Only numeric characters allowed
- User can see data that previously entered</v>
      </c>
      <c r="D7" s="87" t="s">
        <v>132</v>
      </c>
      <c r="E7" s="90">
        <v>1</v>
      </c>
      <c r="F7" s="42" t="s">
        <v>112</v>
      </c>
      <c r="G7" s="43"/>
      <c r="H7" s="44">
        <f>COUNTIF(E3:E39,"5")</f>
        <v>5</v>
      </c>
      <c r="I7" s="43"/>
      <c r="J7" s="43"/>
    </row>
    <row r="8" spans="1:10" ht="61.5" customHeight="1" x14ac:dyDescent="0.2">
      <c r="A8" s="24" t="str">
        <f>'User Stories'!A8</f>
        <v>Healthcare Company</v>
      </c>
      <c r="B8" s="25" t="str">
        <f>'User Stories'!D8</f>
        <v>As a Healthcare Company I can reset my password by myself so that that I can login again. .</v>
      </c>
      <c r="C8" s="26" t="str">
        <f>'User Stories'!E8</f>
        <v>- User must verify email address
- User must verify answer security question to reset password</v>
      </c>
      <c r="D8" s="24" t="s">
        <v>107</v>
      </c>
      <c r="E8" s="27"/>
      <c r="F8" s="21" t="s">
        <v>113</v>
      </c>
      <c r="G8" s="23"/>
      <c r="H8" s="23"/>
      <c r="I8" s="22">
        <f>COUNTIF(E3:E39,"6")</f>
        <v>2</v>
      </c>
      <c r="J8" s="23"/>
    </row>
    <row r="9" spans="1:10" s="93" customFormat="1" ht="47.25" customHeight="1" x14ac:dyDescent="0.2">
      <c r="A9" s="87" t="str">
        <f>'User Stories'!A9</f>
        <v>Medical Examiner</v>
      </c>
      <c r="B9" s="88" t="str">
        <f>'User Stories'!D9</f>
        <v>As a Medical Examiner I can add a person's gender  so that deaths can be tracked by gender  .</v>
      </c>
      <c r="C9" s="89" t="str">
        <f>'User Stories'!E9</f>
        <v>- User can select from list of genders
- User can update gender selection
- Users gender selection is not shared with CDC Officials</v>
      </c>
      <c r="D9" s="87" t="s">
        <v>126</v>
      </c>
      <c r="E9" s="90">
        <v>4</v>
      </c>
      <c r="F9" s="86" t="s">
        <v>114</v>
      </c>
      <c r="G9" s="91"/>
      <c r="H9" s="91"/>
      <c r="I9" s="92">
        <f>COUNTIF(E3:E39,"7")</f>
        <v>3</v>
      </c>
      <c r="J9" s="91"/>
    </row>
    <row r="10" spans="1:10" ht="37.5" customHeight="1" x14ac:dyDescent="0.2">
      <c r="A10" s="24" t="str">
        <f>'User Stories'!A10</f>
        <v>Medical Examiner</v>
      </c>
      <c r="B10" s="25" t="str">
        <f>'User Stories'!D10</f>
        <v>As a Medical Examiner I am automatically logged out of the system  so that no one can access my account.</v>
      </c>
      <c r="C10" s="26" t="str">
        <f>'User Stories'!E10</f>
        <v>- Timeout occurs after 15 mins of inactivity
- After timeout user is returned to login page</v>
      </c>
      <c r="D10" s="24" t="s">
        <v>107</v>
      </c>
      <c r="E10" s="27"/>
      <c r="F10" s="21" t="s">
        <v>115</v>
      </c>
      <c r="G10" s="28">
        <f t="shared" ref="G10:I10" si="0">SUM(G3:G9)</f>
        <v>10</v>
      </c>
      <c r="H10" s="28">
        <f t="shared" si="0"/>
        <v>10</v>
      </c>
      <c r="I10" s="28">
        <f t="shared" si="0"/>
        <v>5</v>
      </c>
      <c r="J10" s="23"/>
    </row>
    <row r="11" spans="1:10" s="93" customFormat="1" ht="54.75" customHeight="1" x14ac:dyDescent="0.2">
      <c r="A11" s="87" t="str">
        <f>'User Stories'!A11</f>
        <v>Patient</v>
      </c>
      <c r="B11" s="88" t="str">
        <f>'User Stories'!D11</f>
        <v>As a Patient I can change my test results  so that the system data is accurate.</v>
      </c>
      <c r="C11" s="89" t="str">
        <f>'User Stories'!E11</f>
        <v>- User can modify test results twice
- Doctors are notified when a patient changes test results</v>
      </c>
      <c r="D11" s="87" t="s">
        <v>126</v>
      </c>
      <c r="E11" s="90">
        <v>5</v>
      </c>
      <c r="F11" s="86" t="s">
        <v>116</v>
      </c>
      <c r="G11" s="91">
        <f>COUNTIF(D3:D39,"Release 1 (MVP)")</f>
        <v>10</v>
      </c>
      <c r="H11" s="91">
        <f>COUNTIF(D3:D39,"release 2")</f>
        <v>10</v>
      </c>
      <c r="I11" s="91">
        <f>COUNTIF(D3:D39,"release 3")</f>
        <v>5</v>
      </c>
      <c r="J11" s="91">
        <f>COUNTIF(D3:D39,"backlog for future release")</f>
        <v>3</v>
      </c>
    </row>
    <row r="12" spans="1:10" s="93" customFormat="1" ht="48" customHeight="1" x14ac:dyDescent="0.2">
      <c r="A12" s="87" t="str">
        <f>'User Stories'!A12</f>
        <v>Patient</v>
      </c>
      <c r="B12" s="88" t="str">
        <f>'User Stories'!D12</f>
        <v>As a Patient I can enter any stores that I visited 3 days before testing positive so that others are aware of their potential exposure to the virus.</v>
      </c>
      <c r="C12" s="89" t="str">
        <f>'User Stories'!E12</f>
        <v>- Option only visible for patients that report positve test
- Can specify store name, date entered, city, and state</v>
      </c>
      <c r="D12" s="87" t="s">
        <v>126</v>
      </c>
      <c r="E12" s="90">
        <v>4</v>
      </c>
      <c r="F12" s="86" t="s">
        <v>117</v>
      </c>
      <c r="G12" s="94" t="e">
        <f t="shared" ref="G12:I12" ca="1" si="1">eq(G10,G11)</f>
        <v>#NAME?</v>
      </c>
      <c r="H12" s="94" t="e">
        <f t="shared" ca="1" si="1"/>
        <v>#NAME?</v>
      </c>
      <c r="I12" s="94" t="e">
        <f t="shared" ca="1" si="1"/>
        <v>#NAME?</v>
      </c>
      <c r="J12" s="95"/>
    </row>
    <row r="13" spans="1:10" s="93" customFormat="1" ht="38.25" x14ac:dyDescent="0.2">
      <c r="A13" s="87" t="str">
        <f>'User Stories'!A13</f>
        <v>System Administrator</v>
      </c>
      <c r="B13" s="88" t="str">
        <f>'User Stories'!D13</f>
        <v>As a System Administrator I can give access to the system  so that users can access,import, share data..</v>
      </c>
      <c r="C13" s="89" t="str">
        <f>'User Stories'!E13</f>
        <v>- First and Last Name required
- Enter email addresses 
- Gmail email address are not allowed access</v>
      </c>
      <c r="D13" s="87" t="s">
        <v>132</v>
      </c>
      <c r="E13" s="90">
        <v>1</v>
      </c>
      <c r="F13" s="95"/>
      <c r="G13" s="95"/>
      <c r="H13" s="95"/>
      <c r="I13" s="95"/>
      <c r="J13" s="95"/>
    </row>
    <row r="14" spans="1:10" s="93" customFormat="1" ht="51" x14ac:dyDescent="0.2">
      <c r="A14" s="87" t="str">
        <f>'User Stories'!A14</f>
        <v>System Administrator</v>
      </c>
      <c r="B14" s="88" t="str">
        <f>'User Stories'!D14</f>
        <v>As a System Administrator I can remove access so that users are not able to access the system.</v>
      </c>
      <c r="C14" s="89" t="str">
        <f>'User Stories'!E14</f>
        <v>- Removed user recieves email confirmation of removal
- Removed user can't login once removed
- System administrator must confirm the user that they are removing before leaving the page</v>
      </c>
      <c r="D14" s="87" t="s">
        <v>129</v>
      </c>
      <c r="E14" s="90">
        <v>7</v>
      </c>
      <c r="F14" s="96"/>
      <c r="G14" s="95"/>
      <c r="H14" s="95"/>
      <c r="I14" s="95"/>
      <c r="J14" s="95"/>
    </row>
    <row r="15" spans="1:10" s="93" customFormat="1" ht="25.5" x14ac:dyDescent="0.2">
      <c r="A15" s="87" t="str">
        <f>'User Stories'!A15</f>
        <v>Test Center</v>
      </c>
      <c r="B15" s="88" t="str">
        <f>'User Stories'!D15</f>
        <v>As a Test Center I can update/change the number of test kits recieved  so that data is accurate.</v>
      </c>
      <c r="C15" s="89" t="str">
        <f>'User Stories'!E15</f>
        <v>- Only allow update one time
- Make user confirm change before leaving the page</v>
      </c>
      <c r="D15" s="87" t="s">
        <v>126</v>
      </c>
      <c r="E15" s="90">
        <v>4</v>
      </c>
      <c r="F15" s="96"/>
      <c r="G15" s="95"/>
      <c r="H15" s="95"/>
      <c r="I15" s="95"/>
      <c r="J15" s="95"/>
    </row>
    <row r="16" spans="1:10" s="93" customFormat="1" ht="38.25" x14ac:dyDescent="0.2">
      <c r="A16" s="87" t="str">
        <f>'User Stories'!A16</f>
        <v>Test Center</v>
      </c>
      <c r="B16" s="88" t="str">
        <f>'User Stories'!D16</f>
        <v>As a Test Center I can I want to be notified when my stock falls before a certain level,  so that I can proactively order additional testing supplies.</v>
      </c>
      <c r="C16" s="89" t="str">
        <f>'User Stories'!E16</f>
        <v xml:space="preserve"> System notifies User by email
- User can set number that stock must reach for email to be sent
- System notifies User upon login that stock is low</v>
      </c>
      <c r="D16" s="87" t="s">
        <v>132</v>
      </c>
      <c r="E16" s="90">
        <v>3</v>
      </c>
      <c r="F16" s="96"/>
      <c r="G16" s="95"/>
      <c r="H16" s="95"/>
      <c r="I16" s="95"/>
      <c r="J16" s="95"/>
    </row>
    <row r="17" spans="1:10" s="93" customFormat="1" ht="38.25" x14ac:dyDescent="0.2">
      <c r="A17" s="87" t="str">
        <f>'User Stories'!A17</f>
        <v>CDC Official</v>
      </c>
      <c r="B17" s="88" t="str">
        <f>'User Stories'!D17</f>
        <v>As a CDC Official I can View a heatmap display of outbreak so that so that I can determine the region that needs urgently kit supply.</v>
      </c>
      <c r="C17" s="89" t="str">
        <f>'User Stories'!E17</f>
        <v>User can segment by region/area
Zoom in /out
display the heatmap as a map</v>
      </c>
      <c r="D17" s="87" t="s">
        <v>132</v>
      </c>
      <c r="E17" s="90">
        <v>2</v>
      </c>
      <c r="F17" s="96"/>
      <c r="G17" s="95"/>
      <c r="H17" s="95"/>
      <c r="I17" s="95"/>
      <c r="J17" s="95"/>
    </row>
    <row r="18" spans="1:10" s="93" customFormat="1" ht="25.5" x14ac:dyDescent="0.2">
      <c r="A18" s="87" t="str">
        <f>'User Stories'!A18</f>
        <v>CDC Official</v>
      </c>
      <c r="B18" s="88" t="str">
        <f>'User Stories'!D18</f>
        <v>As a CDC Official I can I want to receive an alert from specific area  so that I can urgently arrange funding..</v>
      </c>
      <c r="C18" s="89" t="str">
        <f>'User Stories'!E18</f>
        <v xml:space="preserve">The system can notify me  with details about the location and status
user view the area location -see a detailed report </v>
      </c>
      <c r="D18" s="87" t="s">
        <v>129</v>
      </c>
      <c r="E18" s="90">
        <v>7</v>
      </c>
      <c r="F18" s="96"/>
      <c r="G18" s="95"/>
      <c r="H18" s="95"/>
      <c r="I18" s="95"/>
      <c r="J18" s="95"/>
    </row>
    <row r="19" spans="1:10" s="93" customFormat="1" ht="38.25" x14ac:dyDescent="0.2">
      <c r="A19" s="87" t="str">
        <f>'User Stories'!A19</f>
        <v>Doctor</v>
      </c>
      <c r="B19" s="88" t="str">
        <f>'User Stories'!D19</f>
        <v>As a Doctor I can write a medical instructions and advice so that Patients and people will have a medical instructions to follow ,knowledge about sysmtoms.  .</v>
      </c>
      <c r="C19" s="89" t="str">
        <f>'User Stories'!E19</f>
        <v xml:space="preserve"> Users can write, delete and update articles - set  the priority f the advice </v>
      </c>
      <c r="D19" s="87" t="s">
        <v>126</v>
      </c>
      <c r="E19" s="90">
        <v>5</v>
      </c>
      <c r="F19" s="96"/>
      <c r="G19" s="95"/>
      <c r="H19" s="95"/>
      <c r="I19" s="95"/>
      <c r="J19" s="95"/>
    </row>
    <row r="20" spans="1:10" s="93" customFormat="1" ht="25.5" x14ac:dyDescent="0.2">
      <c r="A20" s="87" t="str">
        <f>'User Stories'!A20</f>
        <v>Doctor</v>
      </c>
      <c r="B20" s="88" t="str">
        <f>'User Stories'!D20</f>
        <v>As a Doctor I can report successful treatment so that research has accurate data.</v>
      </c>
      <c r="C20" s="89" t="str">
        <f>'User Stories'!E20</f>
        <v>User can upload a report (pdf,word)/</v>
      </c>
      <c r="D20" s="87" t="s">
        <v>129</v>
      </c>
      <c r="E20" s="90">
        <v>6</v>
      </c>
      <c r="F20" s="96"/>
      <c r="G20" s="95"/>
      <c r="H20" s="95"/>
      <c r="I20" s="95"/>
      <c r="J20" s="95"/>
    </row>
    <row r="21" spans="1:10" s="93" customFormat="1" ht="38.25" x14ac:dyDescent="0.2">
      <c r="A21" s="87" t="str">
        <f>'User Stories'!A21</f>
        <v>Healthcare Company</v>
      </c>
      <c r="B21" s="88" t="str">
        <f>'User Stories'!D21</f>
        <v>As a Healthcare Company I can report the delivery status of the test kits. so that CDC and test center have the delivery and supply updated data.</v>
      </c>
      <c r="C21" s="89" t="str">
        <f>'User Stories'!E21</f>
        <v>Users can change the delivery status 
Set the expected day of delivery 
Upload the delivery roadmap.</v>
      </c>
      <c r="D21" s="87" t="s">
        <v>126</v>
      </c>
      <c r="E21" s="90">
        <v>4</v>
      </c>
      <c r="F21" s="96"/>
      <c r="G21" s="95"/>
      <c r="H21" s="95"/>
      <c r="I21" s="95"/>
      <c r="J21" s="95"/>
    </row>
    <row r="22" spans="1:10" s="93" customFormat="1" ht="38.25" x14ac:dyDescent="0.2">
      <c r="A22" s="87" t="str">
        <f>'User Stories'!A22</f>
        <v>Healthcare Company</v>
      </c>
      <c r="B22" s="88" t="str">
        <f>'User Stories'!D22</f>
        <v>As a Healthcare Company I can report any change in the production status so that CDC be informed about the production status and take actions in advance.</v>
      </c>
      <c r="C22" s="89" t="str">
        <f>'User Stories'!E22</f>
        <v>User can report any problem through notifications and email /user can update once the prolem solved /user can upload a detailed report about the problem</v>
      </c>
      <c r="D22" s="87" t="s">
        <v>126</v>
      </c>
      <c r="E22" s="90">
        <v>5</v>
      </c>
      <c r="F22" s="96"/>
      <c r="G22" s="95"/>
      <c r="H22" s="95"/>
      <c r="I22" s="95"/>
      <c r="J22" s="95"/>
    </row>
    <row r="23" spans="1:10" s="93" customFormat="1" ht="46.5" customHeight="1" x14ac:dyDescent="0.2">
      <c r="A23" s="87" t="str">
        <f>'User Stories'!A23</f>
        <v>Medical Examiner</v>
      </c>
      <c r="B23" s="88" t="str">
        <f>'User Stories'!D23</f>
        <v>As a Medical Examiner I can add person's birth date so that deaths can be tracked by age.</v>
      </c>
      <c r="C23" s="89" t="str">
        <f>'User Stories'!E23</f>
        <v xml:space="preserve">Users can select their birth date from the drop-down calendar </v>
      </c>
      <c r="D23" s="87" t="s">
        <v>132</v>
      </c>
      <c r="E23" s="90">
        <v>3</v>
      </c>
      <c r="F23" s="96"/>
      <c r="G23" s="95"/>
      <c r="H23" s="95"/>
      <c r="I23" s="95"/>
      <c r="J23" s="95"/>
    </row>
    <row r="24" spans="1:10" s="93" customFormat="1" ht="25.5" x14ac:dyDescent="0.2">
      <c r="A24" s="87" t="str">
        <f>'User Stories'!A24</f>
        <v>Medical Examiner</v>
      </c>
      <c r="B24" s="88" t="str">
        <f>'User Stories'!D24</f>
        <v>As a Medical Examiner I can Attach a medical report of the death reasson so that data is accurate.</v>
      </c>
      <c r="C24" s="89" t="str">
        <f>'User Stories'!E24</f>
        <v>User can upload the death clinical exams report/ user can add notes related/user can upload files(Pdf,word)</v>
      </c>
      <c r="D24" s="87" t="s">
        <v>126</v>
      </c>
      <c r="E24" s="90">
        <v>5</v>
      </c>
      <c r="F24" s="96"/>
      <c r="G24" s="95"/>
      <c r="H24" s="95"/>
      <c r="I24" s="95"/>
      <c r="J24" s="95"/>
    </row>
    <row r="25" spans="1:10" s="93" customFormat="1" ht="38.25" x14ac:dyDescent="0.2">
      <c r="A25" s="87" t="str">
        <f>'User Stories'!A25</f>
        <v>Patient</v>
      </c>
      <c r="B25" s="88" t="str">
        <f>'User Stories'!D25</f>
        <v>As a Patient I can read instructions and advice written by doctors so that I have a medical reference about behavior to follow.</v>
      </c>
      <c r="C25" s="89" t="str">
        <f>'User Stories'!E25</f>
        <v>User can reach the articles page on the web / User can see articales segmanted .</v>
      </c>
      <c r="D25" s="87" t="s">
        <v>126</v>
      </c>
      <c r="E25" s="90">
        <v>5</v>
      </c>
      <c r="F25" s="96"/>
      <c r="G25" s="95"/>
      <c r="H25" s="95"/>
      <c r="I25" s="95"/>
      <c r="J25" s="95"/>
    </row>
    <row r="26" spans="1:10" ht="38.25" x14ac:dyDescent="0.2">
      <c r="A26" s="24" t="str">
        <f>'User Stories'!A26</f>
        <v>Patient</v>
      </c>
      <c r="B26" s="25" t="str">
        <f>'User Stories'!D26</f>
        <v>As a Patient I can I can contact doctor for more information so that I can follow accurate medical instruction.</v>
      </c>
      <c r="C26" s="26" t="str">
        <f>'User Stories'!E26</f>
        <v>User can call or message the doctor /user can call on a hot line.</v>
      </c>
      <c r="D26" s="24" t="s">
        <v>107</v>
      </c>
      <c r="E26" s="27"/>
      <c r="F26" s="30"/>
      <c r="G26" s="29"/>
      <c r="H26" s="29"/>
      <c r="I26" s="29"/>
      <c r="J26" s="29"/>
    </row>
    <row r="27" spans="1:10" s="93" customFormat="1" ht="38.25" x14ac:dyDescent="0.2">
      <c r="A27" s="87" t="str">
        <f>'User Stories'!A27</f>
        <v>System Administrator</v>
      </c>
      <c r="B27" s="88" t="str">
        <f>'User Stories'!D27</f>
        <v>As a System Administrator I can can change and update user permission  so that user has the permission needed for his determined mission.</v>
      </c>
      <c r="C27" s="89" t="str">
        <f>'User Stories'!E27</f>
        <v>user can change the permissions/drop-down list of all the permissions/see current users permissions</v>
      </c>
      <c r="D27" s="87" t="s">
        <v>129</v>
      </c>
      <c r="E27" s="90">
        <v>7</v>
      </c>
      <c r="F27" s="96"/>
      <c r="G27" s="95"/>
      <c r="H27" s="95"/>
      <c r="I27" s="95"/>
      <c r="J27" s="95"/>
    </row>
    <row r="28" spans="1:10" s="93" customFormat="1" ht="25.5" x14ac:dyDescent="0.2">
      <c r="A28" s="87" t="str">
        <f>'User Stories'!A28</f>
        <v>System Administrator</v>
      </c>
      <c r="B28" s="88" t="str">
        <f>'User Stories'!D28</f>
        <v>As a System Administrator I can I have the ability to monitor the system so that quickly solve the system prolems..</v>
      </c>
      <c r="C28" s="89" t="str">
        <f>'User Stories'!E28</f>
        <v>user can access the monitor page / receive notification about any problem</v>
      </c>
      <c r="D28" s="87" t="s">
        <v>132</v>
      </c>
      <c r="E28" s="90">
        <v>2</v>
      </c>
      <c r="F28" s="96"/>
      <c r="G28" s="95"/>
      <c r="H28" s="95"/>
      <c r="I28" s="95"/>
      <c r="J28" s="95"/>
    </row>
    <row r="29" spans="1:10" s="93" customFormat="1" ht="38.25" x14ac:dyDescent="0.2">
      <c r="A29" s="87" t="str">
        <f>'User Stories'!A29</f>
        <v>Test Center</v>
      </c>
      <c r="B29" s="88" t="str">
        <f>'User Stories'!D29</f>
        <v>As a Test Center I can can send an alert to CDC when the low level of kits test stock not solved so that CDC can arrange a quick supply.</v>
      </c>
      <c r="C29" s="89" t="str">
        <f>'User Stories'!E29</f>
        <v xml:space="preserve">User can see the alert button at a certain level of kits/user can set the wanted day of delivery </v>
      </c>
      <c r="D29" s="87" t="s">
        <v>132</v>
      </c>
      <c r="E29" s="90">
        <v>3</v>
      </c>
      <c r="F29" s="96"/>
      <c r="G29" s="95"/>
      <c r="H29" s="95"/>
      <c r="I29" s="95"/>
      <c r="J29" s="95"/>
    </row>
    <row r="30" spans="1:10" s="93" customFormat="1" ht="25.5" x14ac:dyDescent="0.2">
      <c r="A30" s="87" t="str">
        <f>'User Stories'!A30</f>
        <v>Test Center</v>
      </c>
      <c r="B30" s="88" t="str">
        <f>'User Stories'!D30</f>
        <v>As a Test Center I can I can track the supply process and date of delivery so that always been updated .</v>
      </c>
      <c r="C30" s="89" t="str">
        <f>'User Stories'!E30</f>
        <v>user sees the time of delivery - see the status of delivery (processing,on the way,delivered)</v>
      </c>
      <c r="D30" s="87" t="s">
        <v>129</v>
      </c>
      <c r="E30" s="90">
        <v>6</v>
      </c>
      <c r="F30" s="96"/>
      <c r="G30" s="95"/>
      <c r="H30" s="95"/>
      <c r="I30" s="95"/>
      <c r="J30" s="95"/>
    </row>
    <row r="31" spans="1:10" ht="12.75" x14ac:dyDescent="0.2">
      <c r="A31" s="24"/>
      <c r="B31" s="25"/>
      <c r="C31" s="26"/>
      <c r="D31" s="24"/>
      <c r="E31" s="27"/>
      <c r="F31" s="30"/>
      <c r="G31" s="29"/>
      <c r="H31" s="29"/>
      <c r="I31" s="29"/>
      <c r="J31" s="29"/>
    </row>
    <row r="32" spans="1:10" ht="12.75" x14ac:dyDescent="0.2">
      <c r="A32" s="24"/>
      <c r="B32" s="25"/>
      <c r="C32" s="26"/>
      <c r="D32" s="24"/>
      <c r="E32" s="27"/>
      <c r="F32" s="30"/>
      <c r="G32" s="29"/>
      <c r="H32" s="29"/>
      <c r="I32" s="29"/>
      <c r="J32" s="29"/>
    </row>
    <row r="33" spans="1:10" ht="12.75" x14ac:dyDescent="0.2">
      <c r="A33" s="24"/>
      <c r="B33" s="25"/>
      <c r="C33" s="26"/>
      <c r="D33" s="24"/>
      <c r="E33" s="27"/>
      <c r="F33" s="30"/>
      <c r="G33" s="29"/>
      <c r="H33" s="29"/>
      <c r="I33" s="29"/>
      <c r="J33" s="29"/>
    </row>
    <row r="34" spans="1:10" ht="12.75" x14ac:dyDescent="0.2">
      <c r="A34" s="24"/>
      <c r="B34" s="25"/>
      <c r="C34" s="26"/>
      <c r="D34" s="24"/>
      <c r="E34" s="27"/>
      <c r="F34" s="30"/>
      <c r="G34" s="29"/>
      <c r="H34" s="29"/>
      <c r="I34" s="29"/>
      <c r="J34" s="29"/>
    </row>
    <row r="35" spans="1:10" ht="12.75" x14ac:dyDescent="0.2">
      <c r="A35" s="24"/>
      <c r="B35" s="25"/>
      <c r="C35" s="26"/>
      <c r="D35" s="24"/>
      <c r="E35" s="27"/>
      <c r="F35" s="30"/>
      <c r="G35" s="29"/>
      <c r="H35" s="29"/>
      <c r="I35" s="29"/>
      <c r="J35" s="29"/>
    </row>
    <row r="36" spans="1:10" ht="12.75" x14ac:dyDescent="0.2">
      <c r="A36" s="24"/>
      <c r="B36" s="25"/>
      <c r="C36" s="26"/>
      <c r="D36" s="24"/>
      <c r="E36" s="27"/>
      <c r="F36" s="30"/>
      <c r="G36" s="29"/>
      <c r="H36" s="29"/>
      <c r="I36" s="29"/>
      <c r="J36" s="29"/>
    </row>
    <row r="37" spans="1:10" ht="12.75" x14ac:dyDescent="0.2">
      <c r="A37" s="24"/>
      <c r="B37" s="25"/>
      <c r="C37" s="26"/>
      <c r="D37" s="24"/>
      <c r="E37" s="27"/>
      <c r="F37" s="30"/>
      <c r="G37" s="29"/>
      <c r="H37" s="29"/>
      <c r="I37" s="29"/>
      <c r="J37" s="29"/>
    </row>
    <row r="38" spans="1:10" ht="12.75" x14ac:dyDescent="0.2">
      <c r="A38" s="24"/>
      <c r="B38" s="25"/>
      <c r="C38" s="26"/>
      <c r="D38" s="24"/>
      <c r="E38" s="27"/>
      <c r="F38" s="30"/>
      <c r="G38" s="29"/>
      <c r="H38" s="29"/>
      <c r="I38" s="29"/>
      <c r="J38" s="29"/>
    </row>
    <row r="39" spans="1:10" ht="12.75" x14ac:dyDescent="0.2">
      <c r="A39" s="24"/>
      <c r="B39" s="25"/>
      <c r="C39" s="26"/>
      <c r="D39" s="24"/>
      <c r="E39" s="27"/>
      <c r="F39" s="30"/>
      <c r="G39" s="29"/>
      <c r="H39" s="29"/>
      <c r="I39" s="29"/>
      <c r="J39" s="29"/>
    </row>
  </sheetData>
  <autoFilter ref="A2:J39" xr:uid="{00000000-0009-0000-0000-000003000000}">
    <filterColumn colId="3">
      <filters>
        <filter val="Release 2"/>
      </filters>
    </filterColumn>
    <filterColumn colId="4">
      <filters>
        <filter val="4"/>
      </filters>
    </filterColumn>
  </autoFilter>
  <mergeCells count="2">
    <mergeCell ref="A1:E1"/>
    <mergeCell ref="F1:J1"/>
  </mergeCells>
  <conditionalFormatting sqref="G5 G3 I9">
    <cfRule type="cellIs" dxfId="7" priority="5" operator="greaterThan">
      <formula>3</formula>
    </cfRule>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fRule type="cellIs" dxfId="6" priority="8" operator="greaterThan">
      <formula>4</formula>
    </cfRule>
  </conditionalFormatting>
  <conditionalFormatting sqref="G10:H11">
    <cfRule type="cellIs" dxfId="5" priority="1" operator="greaterThan">
      <formula>10</formula>
    </cfRule>
    <cfRule type="colorScale" priority="2">
      <colorScale>
        <cfvo type="formula" val="0"/>
        <cfvo type="formula" val="10"/>
        <color rgb="FFFFFFFF"/>
        <color rgb="FF57BB8A"/>
      </colorScale>
    </cfRule>
  </conditionalFormatting>
  <conditionalFormatting sqref="G12:I12">
    <cfRule type="cellIs" dxfId="4" priority="13" operator="equal">
      <formula>"TRUE"</formula>
    </cfRule>
    <cfRule type="cellIs" dxfId="3" priority="14" operator="notEqual">
      <formula>"TRUE"</formula>
    </cfRule>
  </conditionalFormatting>
  <conditionalFormatting sqref="H6:H7">
    <cfRule type="cellIs" dxfId="2" priority="9" operator="greaterThan">
      <formula>5</formula>
    </cfRule>
    <cfRule type="colorScale" priority="10">
      <colorScale>
        <cfvo type="formula" val="0"/>
        <cfvo type="formula" val="5"/>
        <color rgb="FFFFFFFF"/>
        <color rgb="FF57BB8A"/>
      </colorScale>
    </cfRule>
  </conditionalFormatting>
  <conditionalFormatting sqref="I8">
    <cfRule type="cellIs" dxfId="1" priority="11" operator="greaterThan">
      <formula>2</formula>
    </cfRule>
    <cfRule type="colorScale" priority="12">
      <colorScale>
        <cfvo type="formula" val="0"/>
        <cfvo type="formula" val="2"/>
        <color rgb="FFFFFFFF"/>
        <color rgb="FF57BB8A"/>
      </colorScale>
    </cfRule>
  </conditionalFormatting>
  <conditionalFormatting sqref="I10:I11">
    <cfRule type="cellIs" dxfId="0" priority="3" operator="greaterThan">
      <formula>5</formula>
    </cfRule>
    <cfRule type="colorScale" priority="4">
      <colorScale>
        <cfvo type="formula" val="0"/>
        <cfvo type="formula" val="5"/>
        <color rgb="FFFFFFFF"/>
        <color rgb="FF57BB8A"/>
      </colorScale>
    </cfRule>
  </conditionalFormatting>
  <dataValidations count="2">
    <dataValidation type="list" allowBlank="1" sqref="D3:D39" xr:uid="{00000000-0002-0000-0300-000000000000}">
      <formula1>"Release 1 (MVP),Release 2,Release 3,Backlog for Future Release"</formula1>
    </dataValidation>
    <dataValidation type="list" allowBlank="1" sqref="E3:E39" xr:uid="{00000000-0002-0000-0300-000001000000}">
      <formula1>"1,2,3,4,5,6,7"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Roadmap</vt:lpstr>
      <vt:lpstr>User Roles</vt:lpstr>
      <vt:lpstr>User Stories</vt:lpstr>
      <vt:lpstr>Release Plan &amp; MVP Plan</vt:lpstr>
      <vt:lpstr>Priority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okba zebir</cp:lastModifiedBy>
  <dcterms:modified xsi:type="dcterms:W3CDTF">2023-07-21T20:07:46Z</dcterms:modified>
</cp:coreProperties>
</file>